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bookViews>
    <workbookView xWindow="0" yWindow="0" windowWidth="20490" windowHeight="7755" tabRatio="601" firstSheet="8" activeTab="8"/>
  </bookViews>
  <sheets>
    <sheet name="C1A1" sheetId="59" state="hidden" r:id="rId1"/>
    <sheet name="C1A2" sheetId="91" state="hidden" r:id="rId2"/>
    <sheet name="C1A3" sheetId="92" state="hidden" r:id="rId3"/>
    <sheet name="C1A4" sheetId="90" state="hidden" r:id="rId4"/>
    <sheet name="C1A5" sheetId="89" state="hidden" r:id="rId5"/>
    <sheet name="C1A6" sheetId="94" state="hidden" r:id="rId6"/>
    <sheet name="C1A7" sheetId="93" state="hidden" r:id="rId7"/>
    <sheet name="C1A8" sheetId="88" state="hidden" r:id="rId8"/>
    <sheet name="C1" sheetId="82" r:id="rId9"/>
    <sheet name="C2A1 " sheetId="95" state="hidden" r:id="rId10"/>
    <sheet name="C2A2 " sheetId="97" state="hidden" r:id="rId11"/>
    <sheet name="C2A3" sheetId="99" state="hidden" r:id="rId12"/>
    <sheet name="C2A4" sheetId="98" state="hidden" r:id="rId13"/>
    <sheet name="C2A5" sheetId="96" state="hidden" r:id="rId14"/>
    <sheet name="C2" sheetId="84" r:id="rId15"/>
    <sheet name="C3A1" sheetId="100" state="hidden" r:id="rId16"/>
    <sheet name="C3A2" sheetId="101" state="hidden" r:id="rId17"/>
    <sheet name="C3" sheetId="85" r:id="rId18"/>
    <sheet name="C4A1" sheetId="103" state="hidden" r:id="rId19"/>
    <sheet name="C4A2" sheetId="104" state="hidden" r:id="rId20"/>
    <sheet name="C4A3" sheetId="102" state="hidden" r:id="rId21"/>
    <sheet name="C4" sheetId="86" r:id="rId22"/>
    <sheet name="C5A1" sheetId="106" state="hidden" r:id="rId23"/>
    <sheet name="C5A2" sheetId="108" state="hidden" r:id="rId24"/>
    <sheet name="C5A3" sheetId="109" state="hidden" r:id="rId25"/>
    <sheet name="C5A4" sheetId="107" state="hidden" r:id="rId26"/>
    <sheet name="C5A5" sheetId="105" state="hidden" r:id="rId27"/>
    <sheet name="C5" sheetId="87" r:id="rId28"/>
    <sheet name="Consolidado Ppto del Paaas x Pr" sheetId="2" r:id="rId29"/>
    <sheet name="Consolidado Proy-Partida-Bien" sheetId="58" r:id="rId30"/>
    <sheet name="Paaas Cap 2000" sheetId="3" r:id="rId31"/>
    <sheet name="Paaas Cap 3000" sheetId="4" r:id="rId32"/>
    <sheet name="Paaas Cap 5000" sheetId="5" r:id="rId33"/>
    <sheet name="No Susceptibles de Proced." sheetId="12" r:id="rId34"/>
    <sheet name="PARTIDAS NO LICITA ART. 41" sheetId="34" r:id="rId35"/>
    <sheet name="Modalidad de Adjudicacion" sheetId="9" r:id="rId36"/>
  </sheets>
  <definedNames>
    <definedName name="_xlnm.Print_Area" localSheetId="33">'No Susceptibles de Proced.'!$A$1:$F$37</definedName>
    <definedName name="_xlnm.Print_Area" localSheetId="30">'Paaas Cap 2000'!$A$1:$N$307</definedName>
    <definedName name="_xlnm.Print_Area" localSheetId="31">'Paaas Cap 3000'!$A$1:$N$473</definedName>
    <definedName name="_xlnm.Print_Area" localSheetId="34">'PARTIDAS NO LICITA ART. 41'!$A$1:$J$33</definedName>
    <definedName name="_xlnm.Print_Titles" localSheetId="28">'Consolidado Ppto del Paaas x Pr'!$1:$10</definedName>
    <definedName name="_xlnm.Print_Titles" localSheetId="29">'Consolidado Proy-Partida-Bien'!$1:$10</definedName>
    <definedName name="_xlnm.Print_Titles" localSheetId="30">'Paaas Cap 2000'!$1:$13</definedName>
    <definedName name="_xlnm.Print_Titles" localSheetId="31">'Paaas Cap 3000'!$1:$14</definedName>
    <definedName name="_xlnm.Print_Titles" localSheetId="32">'Paaas Cap 5000'!$1:$14</definedName>
  </definedNames>
  <calcPr calcId="152511"/>
</workbook>
</file>

<file path=xl/calcChain.xml><?xml version="1.0" encoding="utf-8"?>
<calcChain xmlns="http://schemas.openxmlformats.org/spreadsheetml/2006/main">
  <c r="E15" i="12" l="1"/>
  <c r="A214" i="2" l="1"/>
  <c r="F125" i="87"/>
  <c r="B101" i="87"/>
  <c r="A101" i="87"/>
  <c r="B250" i="86" l="1"/>
  <c r="A250" i="86"/>
  <c r="B31" i="86"/>
  <c r="A31" i="86"/>
  <c r="B101" i="86"/>
  <c r="A101" i="86"/>
  <c r="B101" i="84"/>
  <c r="A101" i="84"/>
  <c r="A85" i="84"/>
  <c r="A86" i="84"/>
  <c r="A87" i="84"/>
  <c r="A88" i="84"/>
  <c r="A89" i="84"/>
  <c r="A90" i="84"/>
  <c r="A91" i="84"/>
  <c r="A92" i="84"/>
  <c r="A93" i="84"/>
  <c r="A94" i="84"/>
  <c r="A95" i="84"/>
  <c r="A96" i="84"/>
  <c r="A97" i="84"/>
  <c r="A98" i="84"/>
  <c r="A99" i="84"/>
  <c r="A100" i="84"/>
  <c r="A102" i="84"/>
  <c r="A103" i="84"/>
  <c r="A104" i="84"/>
  <c r="A105" i="84"/>
  <c r="A106" i="84"/>
  <c r="A107" i="84"/>
  <c r="A108" i="84"/>
  <c r="A109" i="84"/>
  <c r="A110" i="84"/>
  <c r="H31" i="82"/>
  <c r="I31" i="82"/>
  <c r="J31" i="82"/>
  <c r="K31" i="82"/>
  <c r="L31" i="82"/>
  <c r="M31" i="82"/>
  <c r="N31" i="82"/>
  <c r="O31" i="82"/>
  <c r="P31" i="82"/>
  <c r="Q31" i="82"/>
  <c r="R31" i="82"/>
  <c r="G31" i="82"/>
  <c r="G101" i="82"/>
  <c r="B31" i="85" l="1"/>
  <c r="A31" i="85"/>
  <c r="N213" i="4" l="1"/>
  <c r="N214" i="4"/>
  <c r="N32" i="4"/>
  <c r="N36" i="4"/>
  <c r="N40" i="4"/>
  <c r="N44" i="4"/>
  <c r="N56" i="4"/>
  <c r="N60" i="4"/>
  <c r="N64" i="4"/>
  <c r="N68" i="4"/>
  <c r="N72" i="4"/>
  <c r="N76" i="4"/>
  <c r="N80" i="4"/>
  <c r="N84" i="4"/>
  <c r="N88" i="4"/>
  <c r="N104" i="4"/>
  <c r="N116" i="4"/>
  <c r="N120" i="4"/>
  <c r="N136" i="4"/>
  <c r="N140" i="4"/>
  <c r="N144" i="4"/>
  <c r="N152" i="4"/>
  <c r="N156" i="4"/>
  <c r="N160" i="4"/>
  <c r="N164" i="4"/>
  <c r="N176" i="4"/>
  <c r="N180" i="4"/>
  <c r="N184" i="4"/>
  <c r="N188" i="4"/>
  <c r="N192" i="4"/>
  <c r="N196" i="4"/>
  <c r="N204" i="4"/>
  <c r="N208" i="4"/>
  <c r="N216" i="4"/>
  <c r="N220" i="4"/>
  <c r="N224" i="4"/>
  <c r="N228" i="4"/>
  <c r="N256" i="4"/>
  <c r="N260" i="4"/>
  <c r="N264" i="4"/>
  <c r="N276" i="4"/>
  <c r="N288" i="4"/>
  <c r="N300" i="4"/>
  <c r="N304" i="4"/>
  <c r="N308" i="4"/>
  <c r="N312" i="4"/>
  <c r="N316" i="4"/>
  <c r="N320" i="4"/>
  <c r="N324" i="4"/>
  <c r="N328" i="4"/>
  <c r="N332" i="4"/>
  <c r="N336" i="4"/>
  <c r="N340" i="4"/>
  <c r="N344" i="4"/>
  <c r="N348" i="4"/>
  <c r="N352" i="4"/>
  <c r="N360" i="4"/>
  <c r="N372" i="4"/>
  <c r="N376" i="4"/>
  <c r="N380" i="4"/>
  <c r="N384" i="4"/>
  <c r="N388" i="4"/>
  <c r="N392" i="4"/>
  <c r="N396" i="4"/>
  <c r="N400" i="4"/>
  <c r="N404" i="4"/>
  <c r="N408" i="4"/>
  <c r="N412" i="4"/>
  <c r="N416" i="4"/>
  <c r="N420" i="4"/>
  <c r="N424" i="4"/>
  <c r="N428" i="4"/>
  <c r="N432" i="4"/>
  <c r="N436" i="4"/>
  <c r="N440" i="4"/>
  <c r="N444" i="4"/>
  <c r="N448" i="4"/>
  <c r="N452" i="4"/>
  <c r="N34" i="4"/>
  <c r="N38" i="4"/>
  <c r="N42" i="4"/>
  <c r="N46" i="4"/>
  <c r="N58" i="4"/>
  <c r="N66" i="4"/>
  <c r="N70" i="4"/>
  <c r="N74" i="4"/>
  <c r="N82" i="4"/>
  <c r="N86" i="4"/>
  <c r="N90" i="4"/>
  <c r="N106" i="4"/>
  <c r="N126" i="4"/>
  <c r="N138" i="4"/>
  <c r="N142" i="4"/>
  <c r="N146" i="4"/>
  <c r="N154" i="4"/>
  <c r="N158" i="4"/>
  <c r="N162" i="4"/>
  <c r="N166" i="4"/>
  <c r="N178" i="4"/>
  <c r="N182" i="4"/>
  <c r="N186" i="4"/>
  <c r="N190" i="4"/>
  <c r="N194" i="4"/>
  <c r="N198" i="4"/>
  <c r="N206" i="4"/>
  <c r="N210" i="4"/>
  <c r="N218" i="4"/>
  <c r="N222" i="4"/>
  <c r="N226" i="4"/>
  <c r="N230" i="4"/>
  <c r="N258" i="4"/>
  <c r="N262" i="4"/>
  <c r="N266" i="4"/>
  <c r="N278" i="4"/>
  <c r="N290" i="4"/>
  <c r="N302" i="4"/>
  <c r="N306" i="4"/>
  <c r="N314" i="4"/>
  <c r="N318" i="4"/>
  <c r="N322" i="4"/>
  <c r="N326" i="4"/>
  <c r="N330" i="4"/>
  <c r="N334" i="4"/>
  <c r="N338" i="4"/>
  <c r="N342" i="4"/>
  <c r="N346" i="4"/>
  <c r="N350" i="4"/>
  <c r="N354" i="4"/>
  <c r="N362" i="4"/>
  <c r="N378" i="4"/>
  <c r="N386" i="4"/>
  <c r="N390" i="4"/>
  <c r="N394" i="4"/>
  <c r="N398" i="4"/>
  <c r="N402" i="4"/>
  <c r="N406" i="4"/>
  <c r="N410" i="4"/>
  <c r="N414" i="4"/>
  <c r="N418" i="4"/>
  <c r="N422" i="4"/>
  <c r="N426" i="4"/>
  <c r="N430" i="4"/>
  <c r="N434" i="4"/>
  <c r="N438" i="4"/>
  <c r="N442" i="4"/>
  <c r="N446" i="4"/>
  <c r="N450" i="4"/>
  <c r="D232" i="4"/>
  <c r="D231" i="4" s="1"/>
  <c r="N123" i="3"/>
  <c r="N127" i="3"/>
  <c r="N131" i="3"/>
  <c r="F119" i="3"/>
  <c r="F118" i="3" s="1"/>
  <c r="N124" i="3"/>
  <c r="N128" i="3"/>
  <c r="N132" i="3"/>
  <c r="N136" i="3"/>
  <c r="N33" i="4"/>
  <c r="N37" i="4"/>
  <c r="N41" i="4"/>
  <c r="N45" i="4"/>
  <c r="N289" i="4"/>
  <c r="N373" i="4"/>
  <c r="N377" i="4"/>
  <c r="N381" i="4"/>
  <c r="N385" i="4"/>
  <c r="N389" i="4"/>
  <c r="N393" i="4"/>
  <c r="N397" i="4"/>
  <c r="N401" i="4"/>
  <c r="N405" i="4"/>
  <c r="N409" i="4"/>
  <c r="N413" i="4"/>
  <c r="N417" i="4"/>
  <c r="N421" i="4"/>
  <c r="N425" i="4"/>
  <c r="N429" i="4"/>
  <c r="N433" i="4"/>
  <c r="N437" i="4"/>
  <c r="N441" i="4"/>
  <c r="N445" i="4"/>
  <c r="N449" i="4"/>
  <c r="N453" i="4"/>
  <c r="N57" i="4"/>
  <c r="N61" i="4"/>
  <c r="N65" i="4"/>
  <c r="N69" i="4"/>
  <c r="N73" i="4"/>
  <c r="N77" i="4"/>
  <c r="N81" i="4"/>
  <c r="N85" i="4"/>
  <c r="N89" i="4"/>
  <c r="N105" i="4"/>
  <c r="N137" i="4"/>
  <c r="N141" i="4"/>
  <c r="N145" i="4"/>
  <c r="N153" i="4"/>
  <c r="N157" i="4"/>
  <c r="N161" i="4"/>
  <c r="N165" i="4"/>
  <c r="N177" i="4"/>
  <c r="N181" i="4"/>
  <c r="N185" i="4"/>
  <c r="N189" i="4"/>
  <c r="N193" i="4"/>
  <c r="N197" i="4"/>
  <c r="N205" i="4"/>
  <c r="N209" i="4"/>
  <c r="N217" i="4"/>
  <c r="N221" i="4"/>
  <c r="N225" i="4"/>
  <c r="N229" i="4"/>
  <c r="N233" i="4"/>
  <c r="N257" i="4"/>
  <c r="N261" i="4"/>
  <c r="N265" i="4"/>
  <c r="N269" i="4"/>
  <c r="N277" i="4"/>
  <c r="N301" i="4"/>
  <c r="N305" i="4"/>
  <c r="N309" i="4"/>
  <c r="N313" i="4"/>
  <c r="N317" i="4"/>
  <c r="N321" i="4"/>
  <c r="N325" i="4"/>
  <c r="N329" i="4"/>
  <c r="N333" i="4"/>
  <c r="N337" i="4"/>
  <c r="N341" i="4"/>
  <c r="N345" i="4"/>
  <c r="N349" i="4"/>
  <c r="N353" i="4"/>
  <c r="N361" i="4"/>
  <c r="N121" i="3"/>
  <c r="N125" i="3"/>
  <c r="N129" i="3"/>
  <c r="N137" i="3"/>
  <c r="G192" i="58"/>
  <c r="B454" i="4" s="1"/>
  <c r="H192" i="58"/>
  <c r="C454" i="4" s="1"/>
  <c r="I192" i="58"/>
  <c r="D454" i="4" s="1"/>
  <c r="J192" i="58"/>
  <c r="E454" i="4" s="1"/>
  <c r="K192" i="58"/>
  <c r="F454" i="4" s="1"/>
  <c r="L192" i="58"/>
  <c r="G454" i="4" s="1"/>
  <c r="M192" i="58"/>
  <c r="H454" i="4" s="1"/>
  <c r="N192" i="58"/>
  <c r="I454" i="4" s="1"/>
  <c r="O192" i="58"/>
  <c r="J454" i="4" s="1"/>
  <c r="J451" i="4" s="1"/>
  <c r="P192" i="58"/>
  <c r="K454" i="4" s="1"/>
  <c r="Q192" i="58"/>
  <c r="L454" i="4" s="1"/>
  <c r="R192" i="58"/>
  <c r="M454" i="4" s="1"/>
  <c r="G83" i="58"/>
  <c r="B16" i="4"/>
  <c r="N16" i="4" s="1"/>
  <c r="G85" i="58"/>
  <c r="B24" i="4"/>
  <c r="N24" i="4" s="1"/>
  <c r="R86" i="58"/>
  <c r="M28" i="4"/>
  <c r="N28" i="4" s="1"/>
  <c r="G91" i="58"/>
  <c r="B48" i="4"/>
  <c r="H91" i="58"/>
  <c r="C48" i="4"/>
  <c r="C47" i="4" s="1"/>
  <c r="I91" i="58"/>
  <c r="D48" i="4"/>
  <c r="D47" i="4" s="1"/>
  <c r="J91" i="58"/>
  <c r="E48" i="4"/>
  <c r="E47" i="4" s="1"/>
  <c r="K91" i="58"/>
  <c r="F48" i="4"/>
  <c r="L91" i="58"/>
  <c r="G48" i="4"/>
  <c r="G47" i="4" s="1"/>
  <c r="M91" i="58"/>
  <c r="H48" i="4"/>
  <c r="H47" i="4" s="1"/>
  <c r="N91" i="58"/>
  <c r="I48" i="4"/>
  <c r="I47" i="4" s="1"/>
  <c r="O91" i="58"/>
  <c r="J48" i="4"/>
  <c r="P91" i="58"/>
  <c r="K48" i="4"/>
  <c r="K47" i="4" s="1"/>
  <c r="Q91" i="58"/>
  <c r="L48" i="4"/>
  <c r="L47" i="4" s="1"/>
  <c r="R91" i="58"/>
  <c r="M48" i="4"/>
  <c r="M47" i="4" s="1"/>
  <c r="G109" i="58"/>
  <c r="G112" i="58"/>
  <c r="B132" i="4" s="1"/>
  <c r="B131" i="4" s="1"/>
  <c r="H112" i="58"/>
  <c r="C132" i="4" s="1"/>
  <c r="I112" i="58"/>
  <c r="D132" i="4" s="1"/>
  <c r="D131" i="4" s="1"/>
  <c r="J112" i="58"/>
  <c r="E132" i="4" s="1"/>
  <c r="K112" i="58"/>
  <c r="F132" i="4" s="1"/>
  <c r="L112" i="58"/>
  <c r="G132" i="4" s="1"/>
  <c r="M112" i="58"/>
  <c r="H132" i="4" s="1"/>
  <c r="H131" i="4" s="1"/>
  <c r="N112" i="58"/>
  <c r="I132" i="4" s="1"/>
  <c r="O112" i="58"/>
  <c r="J132" i="4" s="1"/>
  <c r="J131" i="4" s="1"/>
  <c r="P112" i="58"/>
  <c r="K132" i="4" s="1"/>
  <c r="K131" i="4" s="1"/>
  <c r="Q112" i="58"/>
  <c r="L132" i="4" s="1"/>
  <c r="L131" i="4" s="1"/>
  <c r="R112" i="58"/>
  <c r="M132" i="4" s="1"/>
  <c r="G121" i="58"/>
  <c r="B168" i="4" s="1"/>
  <c r="H121" i="58"/>
  <c r="C168" i="4" s="1"/>
  <c r="C167" i="4" s="1"/>
  <c r="I121" i="58"/>
  <c r="D168" i="4" s="1"/>
  <c r="D167" i="4" s="1"/>
  <c r="J121" i="58"/>
  <c r="E168" i="4" s="1"/>
  <c r="K121" i="58"/>
  <c r="F168" i="4" s="1"/>
  <c r="L121" i="58"/>
  <c r="G168" i="4" s="1"/>
  <c r="M121" i="58"/>
  <c r="H168" i="4" s="1"/>
  <c r="H167" i="4" s="1"/>
  <c r="N121" i="58"/>
  <c r="I168" i="4" s="1"/>
  <c r="O121" i="58"/>
  <c r="J168" i="4" s="1"/>
  <c r="J167" i="4" s="1"/>
  <c r="P121" i="58"/>
  <c r="K168" i="4" s="1"/>
  <c r="Q121" i="58"/>
  <c r="L168" i="4" s="1"/>
  <c r="L167" i="4" s="1"/>
  <c r="R121" i="58"/>
  <c r="M168" i="4" s="1"/>
  <c r="G142" i="58"/>
  <c r="B252" i="4" s="1"/>
  <c r="H142" i="58"/>
  <c r="C252" i="4" s="1"/>
  <c r="I142" i="58"/>
  <c r="D252" i="4" s="1"/>
  <c r="D251" i="4" s="1"/>
  <c r="J142" i="58"/>
  <c r="E252" i="4" s="1"/>
  <c r="K142" i="58"/>
  <c r="F252" i="4" s="1"/>
  <c r="F251" i="4" s="1"/>
  <c r="L142" i="58"/>
  <c r="G252" i="4" s="1"/>
  <c r="M142" i="58"/>
  <c r="H252" i="4" s="1"/>
  <c r="H251" i="4" s="1"/>
  <c r="N142" i="58"/>
  <c r="I252" i="4" s="1"/>
  <c r="O142" i="58"/>
  <c r="J252" i="4" s="1"/>
  <c r="P142" i="58"/>
  <c r="K252" i="4" s="1"/>
  <c r="K251" i="4" s="1"/>
  <c r="Q142" i="58"/>
  <c r="L252" i="4" s="1"/>
  <c r="L251" i="4" s="1"/>
  <c r="R142" i="58"/>
  <c r="M252" i="4" s="1"/>
  <c r="G149" i="58"/>
  <c r="B280" i="4" s="1"/>
  <c r="B279" i="4" s="1"/>
  <c r="H149" i="58"/>
  <c r="C280" i="4" s="1"/>
  <c r="I149" i="58"/>
  <c r="D280" i="4" s="1"/>
  <c r="D279" i="4" s="1"/>
  <c r="J149" i="58"/>
  <c r="E280" i="4" s="1"/>
  <c r="K149" i="58"/>
  <c r="F280" i="4" s="1"/>
  <c r="L149" i="58"/>
  <c r="G280" i="4" s="1"/>
  <c r="G279" i="4" s="1"/>
  <c r="M149" i="58"/>
  <c r="H280" i="4" s="1"/>
  <c r="H279" i="4" s="1"/>
  <c r="N149" i="58"/>
  <c r="I280" i="4" s="1"/>
  <c r="O149" i="58"/>
  <c r="J280" i="4" s="1"/>
  <c r="P149" i="58"/>
  <c r="K280" i="4" s="1"/>
  <c r="K279" i="4" s="1"/>
  <c r="Q149" i="58"/>
  <c r="L280" i="4" s="1"/>
  <c r="L279" i="4" s="1"/>
  <c r="R149" i="58"/>
  <c r="M280" i="4" s="1"/>
  <c r="G153" i="58"/>
  <c r="B296" i="4" s="1"/>
  <c r="H153" i="58"/>
  <c r="C296" i="4" s="1"/>
  <c r="I153" i="58"/>
  <c r="D296" i="4" s="1"/>
  <c r="D295" i="4" s="1"/>
  <c r="J153" i="58"/>
  <c r="E296" i="4" s="1"/>
  <c r="K153" i="58"/>
  <c r="F296" i="4" s="1"/>
  <c r="F295" i="4" s="1"/>
  <c r="L153" i="58"/>
  <c r="G296" i="4" s="1"/>
  <c r="M153" i="58"/>
  <c r="H296" i="4" s="1"/>
  <c r="H295" i="4" s="1"/>
  <c r="N153" i="58"/>
  <c r="I296" i="4" s="1"/>
  <c r="O153" i="58"/>
  <c r="J296" i="4" s="1"/>
  <c r="P153" i="58"/>
  <c r="K296" i="4" s="1"/>
  <c r="K295" i="4" s="1"/>
  <c r="Q153" i="58"/>
  <c r="L296" i="4" s="1"/>
  <c r="L295" i="4" s="1"/>
  <c r="R153" i="58"/>
  <c r="M296" i="4" s="1"/>
  <c r="G171" i="58"/>
  <c r="B368" i="4" s="1"/>
  <c r="H171" i="58"/>
  <c r="C368" i="4" s="1"/>
  <c r="I171" i="58"/>
  <c r="D368" i="4" s="1"/>
  <c r="D367" i="4" s="1"/>
  <c r="J171" i="58"/>
  <c r="E368" i="4" s="1"/>
  <c r="K171" i="58"/>
  <c r="F368" i="4" s="1"/>
  <c r="F367" i="4" s="1"/>
  <c r="L171" i="58"/>
  <c r="G368" i="4" s="1"/>
  <c r="M171" i="58"/>
  <c r="H368" i="4" s="1"/>
  <c r="H367" i="4" s="1"/>
  <c r="N171" i="58"/>
  <c r="I368" i="4" s="1"/>
  <c r="O171" i="58"/>
  <c r="J368" i="4" s="1"/>
  <c r="P171" i="58"/>
  <c r="K368" i="4" s="1"/>
  <c r="K367" i="4" s="1"/>
  <c r="Q171" i="58"/>
  <c r="L368" i="4" s="1"/>
  <c r="L367" i="4" s="1"/>
  <c r="R171" i="58"/>
  <c r="M368" i="4" s="1"/>
  <c r="N43" i="3"/>
  <c r="N47" i="3"/>
  <c r="G50" i="58"/>
  <c r="B159" i="3" s="1"/>
  <c r="H50" i="58"/>
  <c r="C159" i="3" s="1"/>
  <c r="C158" i="3" s="1"/>
  <c r="I50" i="58"/>
  <c r="D159" i="3" s="1"/>
  <c r="D158" i="3" s="1"/>
  <c r="J50" i="58"/>
  <c r="E159" i="3" s="1"/>
  <c r="E158" i="3" s="1"/>
  <c r="K50" i="58"/>
  <c r="F159" i="3" s="1"/>
  <c r="F158" i="3" s="1"/>
  <c r="L50" i="58"/>
  <c r="G159" i="3" s="1"/>
  <c r="M50" i="58"/>
  <c r="H159" i="3" s="1"/>
  <c r="N50" i="58"/>
  <c r="I159" i="3" s="1"/>
  <c r="I158" i="3" s="1"/>
  <c r="O50" i="58"/>
  <c r="J159" i="3" s="1"/>
  <c r="J158" i="3" s="1"/>
  <c r="P50" i="58"/>
  <c r="K159" i="3" s="1"/>
  <c r="K158" i="3" s="1"/>
  <c r="Q50" i="58"/>
  <c r="L159" i="3" s="1"/>
  <c r="L158" i="3" s="1"/>
  <c r="R50" i="58"/>
  <c r="M159" i="3"/>
  <c r="N175" i="3"/>
  <c r="N187" i="3"/>
  <c r="N235" i="3"/>
  <c r="G13" i="58"/>
  <c r="B15" i="3" s="1"/>
  <c r="H13" i="58"/>
  <c r="C15" i="3" s="1"/>
  <c r="C14" i="3" s="1"/>
  <c r="I13" i="58"/>
  <c r="D15" i="3" s="1"/>
  <c r="D14" i="3" s="1"/>
  <c r="J13" i="58"/>
  <c r="E15" i="3" s="1"/>
  <c r="K13" i="58"/>
  <c r="F15" i="3" s="1"/>
  <c r="F14" i="3" s="1"/>
  <c r="L13" i="58"/>
  <c r="G15" i="3" s="1"/>
  <c r="G14" i="3" s="1"/>
  <c r="M13" i="58"/>
  <c r="H15" i="3" s="1"/>
  <c r="H14" i="3" s="1"/>
  <c r="N13" i="58"/>
  <c r="I15" i="3" s="1"/>
  <c r="O13" i="58"/>
  <c r="J15" i="3" s="1"/>
  <c r="J14" i="3" s="1"/>
  <c r="P13" i="58"/>
  <c r="K15" i="3" s="1"/>
  <c r="Q13" i="58"/>
  <c r="L15" i="3" s="1"/>
  <c r="L14" i="3" s="1"/>
  <c r="R13" i="58"/>
  <c r="M15" i="3" s="1"/>
  <c r="N23" i="3"/>
  <c r="N27" i="3"/>
  <c r="N31" i="3"/>
  <c r="N35" i="3"/>
  <c r="G19" i="58"/>
  <c r="B39" i="3" s="1"/>
  <c r="H19" i="58"/>
  <c r="C39" i="3" s="1"/>
  <c r="C38" i="3" s="1"/>
  <c r="I19" i="58"/>
  <c r="D39" i="3" s="1"/>
  <c r="J19" i="58"/>
  <c r="E39" i="3" s="1"/>
  <c r="K19" i="58"/>
  <c r="F39" i="3" s="1"/>
  <c r="L19" i="58"/>
  <c r="G39" i="3"/>
  <c r="G38" i="3" s="1"/>
  <c r="M19" i="58"/>
  <c r="H39" i="3" s="1"/>
  <c r="H38" i="3" s="1"/>
  <c r="N19" i="58"/>
  <c r="I39" i="3" s="1"/>
  <c r="O19" i="58"/>
  <c r="J39" i="3" s="1"/>
  <c r="P19" i="58"/>
  <c r="K39" i="3" s="1"/>
  <c r="K38" i="3" s="1"/>
  <c r="Q19" i="58"/>
  <c r="L39" i="3" s="1"/>
  <c r="R19" i="58"/>
  <c r="M39" i="3" s="1"/>
  <c r="N51" i="3"/>
  <c r="G23" i="58"/>
  <c r="B55" i="3" s="1"/>
  <c r="H23" i="58"/>
  <c r="C55" i="3" s="1"/>
  <c r="I23" i="58"/>
  <c r="D55" i="3"/>
  <c r="D54" i="3" s="1"/>
  <c r="J23" i="58"/>
  <c r="E55" i="3" s="1"/>
  <c r="K23" i="58"/>
  <c r="F55" i="3" s="1"/>
  <c r="F54" i="3" s="1"/>
  <c r="L23" i="58"/>
  <c r="G55" i="3" s="1"/>
  <c r="G54" i="3" s="1"/>
  <c r="M23" i="58"/>
  <c r="H55" i="3" s="1"/>
  <c r="H54" i="3" s="1"/>
  <c r="N23" i="58"/>
  <c r="I55" i="3" s="1"/>
  <c r="O23" i="58"/>
  <c r="J55" i="3" s="1"/>
  <c r="J54" i="3" s="1"/>
  <c r="P23" i="58"/>
  <c r="K55" i="3" s="1"/>
  <c r="Q23" i="58"/>
  <c r="L55" i="3" s="1"/>
  <c r="L54" i="3" s="1"/>
  <c r="R23" i="58"/>
  <c r="M55" i="3" s="1"/>
  <c r="M54" i="3" s="1"/>
  <c r="N59" i="3"/>
  <c r="N63" i="3"/>
  <c r="N67" i="3"/>
  <c r="N71" i="3"/>
  <c r="N75" i="3"/>
  <c r="N79" i="3"/>
  <c r="N83" i="3"/>
  <c r="G32" i="58"/>
  <c r="B87" i="3" s="1"/>
  <c r="B86" i="3" s="1"/>
  <c r="H32" i="58"/>
  <c r="C87" i="3" s="1"/>
  <c r="I32" i="58"/>
  <c r="D87" i="3" s="1"/>
  <c r="D86" i="3" s="1"/>
  <c r="J32" i="58"/>
  <c r="E87" i="3" s="1"/>
  <c r="K32" i="58"/>
  <c r="F87" i="3" s="1"/>
  <c r="F86" i="3" s="1"/>
  <c r="L32" i="58"/>
  <c r="G87" i="3" s="1"/>
  <c r="M32" i="58"/>
  <c r="H87" i="3"/>
  <c r="H86" i="3" s="1"/>
  <c r="N32" i="58"/>
  <c r="I87" i="3" s="1"/>
  <c r="O32" i="58"/>
  <c r="J87" i="3" s="1"/>
  <c r="J86" i="3" s="1"/>
  <c r="P32" i="58"/>
  <c r="K87" i="3" s="1"/>
  <c r="K86" i="3" s="1"/>
  <c r="Q32" i="58"/>
  <c r="L87" i="3" s="1"/>
  <c r="L86" i="3" s="1"/>
  <c r="R32" i="58"/>
  <c r="M87" i="3" s="1"/>
  <c r="N91" i="3"/>
  <c r="N95" i="3"/>
  <c r="N99" i="3"/>
  <c r="N103" i="3"/>
  <c r="N107" i="3"/>
  <c r="N111" i="3"/>
  <c r="N115" i="3"/>
  <c r="G40" i="58"/>
  <c r="B119" i="3" s="1"/>
  <c r="B118" i="3" s="1"/>
  <c r="H40" i="58"/>
  <c r="C119" i="3" s="1"/>
  <c r="C118" i="3" s="1"/>
  <c r="I40" i="58"/>
  <c r="D119" i="3" s="1"/>
  <c r="D118" i="3" s="1"/>
  <c r="J40" i="58"/>
  <c r="E119" i="3" s="1"/>
  <c r="K40" i="58"/>
  <c r="L40" i="58"/>
  <c r="G119" i="3" s="1"/>
  <c r="G118" i="3" s="1"/>
  <c r="M40" i="58"/>
  <c r="H119" i="3" s="1"/>
  <c r="H118" i="3" s="1"/>
  <c r="N40" i="58"/>
  <c r="I119" i="3" s="1"/>
  <c r="I118" i="3" s="1"/>
  <c r="O40" i="58"/>
  <c r="J119" i="3" s="1"/>
  <c r="P40" i="58"/>
  <c r="K119" i="3" s="1"/>
  <c r="K118" i="3" s="1"/>
  <c r="Q40" i="58"/>
  <c r="L119" i="3" s="1"/>
  <c r="L118" i="3" s="1"/>
  <c r="R40" i="58"/>
  <c r="M119" i="3" s="1"/>
  <c r="M118" i="3" s="1"/>
  <c r="B135" i="3"/>
  <c r="C135" i="3"/>
  <c r="C134" i="3" s="1"/>
  <c r="D135" i="3"/>
  <c r="E135" i="3"/>
  <c r="F135" i="3"/>
  <c r="G135" i="3"/>
  <c r="G134" i="3" s="1"/>
  <c r="H135" i="3"/>
  <c r="I135" i="3"/>
  <c r="J135" i="3"/>
  <c r="K135" i="3"/>
  <c r="K134" i="3" s="1"/>
  <c r="L135" i="3"/>
  <c r="M135" i="3"/>
  <c r="N139" i="3"/>
  <c r="N143" i="3"/>
  <c r="G47" i="58"/>
  <c r="B147" i="3" s="1"/>
  <c r="B146" i="3" s="1"/>
  <c r="H47" i="58"/>
  <c r="C147" i="3" s="1"/>
  <c r="I47" i="58"/>
  <c r="D147" i="3" s="1"/>
  <c r="J47" i="58"/>
  <c r="E147" i="3" s="1"/>
  <c r="K47" i="58"/>
  <c r="F147" i="3" s="1"/>
  <c r="L47" i="58"/>
  <c r="G147" i="3" s="1"/>
  <c r="G146" i="3" s="1"/>
  <c r="M47" i="58"/>
  <c r="H147" i="3" s="1"/>
  <c r="H146" i="3" s="1"/>
  <c r="N47" i="58"/>
  <c r="I147" i="3" s="1"/>
  <c r="O47" i="58"/>
  <c r="J147" i="3" s="1"/>
  <c r="J146" i="3" s="1"/>
  <c r="P47" i="58"/>
  <c r="K147" i="3"/>
  <c r="K146" i="3" s="1"/>
  <c r="Q47" i="58"/>
  <c r="L147" i="3" s="1"/>
  <c r="R47" i="58"/>
  <c r="M147" i="3" s="1"/>
  <c r="N151" i="3"/>
  <c r="G49" i="58"/>
  <c r="B155" i="3"/>
  <c r="B154" i="3" s="1"/>
  <c r="H49" i="58"/>
  <c r="C155" i="3" s="1"/>
  <c r="C154" i="3" s="1"/>
  <c r="I49" i="58"/>
  <c r="D155" i="3" s="1"/>
  <c r="D154" i="3" s="1"/>
  <c r="J49" i="58"/>
  <c r="E155" i="3" s="1"/>
  <c r="K49" i="58"/>
  <c r="F155" i="3" s="1"/>
  <c r="F154" i="3" s="1"/>
  <c r="L49" i="58"/>
  <c r="G155" i="3" s="1"/>
  <c r="G154" i="3" s="1"/>
  <c r="M49" i="58"/>
  <c r="H155" i="3" s="1"/>
  <c r="N49" i="58"/>
  <c r="I155" i="3" s="1"/>
  <c r="I154" i="3" s="1"/>
  <c r="O49" i="58"/>
  <c r="J155" i="3" s="1"/>
  <c r="P49" i="58"/>
  <c r="K155" i="3" s="1"/>
  <c r="K154" i="3" s="1"/>
  <c r="Q49" i="58"/>
  <c r="L155" i="3" s="1"/>
  <c r="L154" i="3" s="1"/>
  <c r="R49" i="58"/>
  <c r="M155" i="3" s="1"/>
  <c r="G51" i="58"/>
  <c r="B163" i="3" s="1"/>
  <c r="H51" i="58"/>
  <c r="C163" i="3" s="1"/>
  <c r="C162" i="3" s="1"/>
  <c r="I51" i="58"/>
  <c r="D163" i="3" s="1"/>
  <c r="D162" i="3" s="1"/>
  <c r="J51" i="58"/>
  <c r="E163" i="3" s="1"/>
  <c r="E162" i="3" s="1"/>
  <c r="K51" i="58"/>
  <c r="F163" i="3" s="1"/>
  <c r="L51" i="58"/>
  <c r="G163" i="3" s="1"/>
  <c r="G162" i="3" s="1"/>
  <c r="M51" i="58"/>
  <c r="H163" i="3" s="1"/>
  <c r="H162" i="3" s="1"/>
  <c r="N51" i="58"/>
  <c r="I163" i="3"/>
  <c r="I162" i="3" s="1"/>
  <c r="O51" i="58"/>
  <c r="J163" i="3" s="1"/>
  <c r="P51" i="58"/>
  <c r="K163" i="3" s="1"/>
  <c r="K162" i="3" s="1"/>
  <c r="Q51" i="58"/>
  <c r="L163" i="3" s="1"/>
  <c r="L162" i="3" s="1"/>
  <c r="R51" i="58"/>
  <c r="M163" i="3" s="1"/>
  <c r="M162" i="3" s="1"/>
  <c r="N167" i="3"/>
  <c r="G53" i="58"/>
  <c r="B171" i="3" s="1"/>
  <c r="H53" i="58"/>
  <c r="C171" i="3" s="1"/>
  <c r="C170" i="3" s="1"/>
  <c r="I53" i="58"/>
  <c r="D171" i="3"/>
  <c r="D170" i="3" s="1"/>
  <c r="J53" i="58"/>
  <c r="E171" i="3" s="1"/>
  <c r="E170" i="3" s="1"/>
  <c r="K53" i="58"/>
  <c r="F171" i="3" s="1"/>
  <c r="F170" i="3" s="1"/>
  <c r="L53" i="58"/>
  <c r="G171" i="3" s="1"/>
  <c r="G170" i="3" s="1"/>
  <c r="M53" i="58"/>
  <c r="H171" i="3" s="1"/>
  <c r="N53" i="58"/>
  <c r="I171" i="3" s="1"/>
  <c r="I170" i="3" s="1"/>
  <c r="O53" i="58"/>
  <c r="J171" i="3" s="1"/>
  <c r="J170" i="3" s="1"/>
  <c r="P53" i="58"/>
  <c r="K171" i="3" s="1"/>
  <c r="K170" i="3" s="1"/>
  <c r="Q53" i="58"/>
  <c r="L171" i="3"/>
  <c r="L170" i="3" s="1"/>
  <c r="R53" i="58"/>
  <c r="M171" i="3" s="1"/>
  <c r="G55" i="58"/>
  <c r="B179" i="3" s="1"/>
  <c r="B178" i="3" s="1"/>
  <c r="H55" i="58"/>
  <c r="C179" i="3" s="1"/>
  <c r="I55" i="58"/>
  <c r="D179" i="3" s="1"/>
  <c r="J55" i="58"/>
  <c r="E179" i="3" s="1"/>
  <c r="E178" i="3" s="1"/>
  <c r="K55" i="58"/>
  <c r="F179" i="3" s="1"/>
  <c r="L55" i="58"/>
  <c r="G179" i="3" s="1"/>
  <c r="M55" i="58"/>
  <c r="H179" i="3" s="1"/>
  <c r="H178" i="3" s="1"/>
  <c r="N55" i="58"/>
  <c r="I179" i="3" s="1"/>
  <c r="I178" i="3" s="1"/>
  <c r="O55" i="58"/>
  <c r="J179" i="3"/>
  <c r="J178" i="3" s="1"/>
  <c r="P55" i="58"/>
  <c r="K179" i="3" s="1"/>
  <c r="K178" i="3" s="1"/>
  <c r="Q55" i="58"/>
  <c r="L179" i="3" s="1"/>
  <c r="R55" i="58"/>
  <c r="M179" i="3" s="1"/>
  <c r="M178" i="3" s="1"/>
  <c r="N183" i="3"/>
  <c r="N191" i="3"/>
  <c r="G59" i="58"/>
  <c r="B195" i="3" s="1"/>
  <c r="H59" i="58"/>
  <c r="C195" i="3" s="1"/>
  <c r="C194" i="3" s="1"/>
  <c r="I59" i="58"/>
  <c r="D195" i="3" s="1"/>
  <c r="D194" i="3" s="1"/>
  <c r="J59" i="58"/>
  <c r="E195" i="3" s="1"/>
  <c r="E194" i="3" s="1"/>
  <c r="K59" i="58"/>
  <c r="F195" i="3" s="1"/>
  <c r="L59" i="58"/>
  <c r="G195" i="3" s="1"/>
  <c r="M59" i="58"/>
  <c r="H195" i="3" s="1"/>
  <c r="H194" i="3" s="1"/>
  <c r="N59" i="58"/>
  <c r="I195" i="3" s="1"/>
  <c r="I194" i="3" s="1"/>
  <c r="O59" i="58"/>
  <c r="J195" i="3" s="1"/>
  <c r="P59" i="58"/>
  <c r="K195" i="3" s="1"/>
  <c r="K194" i="3" s="1"/>
  <c r="Q59" i="58"/>
  <c r="L195" i="3" s="1"/>
  <c r="L194" i="3" s="1"/>
  <c r="R59" i="58"/>
  <c r="M195" i="3" s="1"/>
  <c r="N199" i="3"/>
  <c r="N203" i="3"/>
  <c r="G61" i="58"/>
  <c r="B207" i="3" s="1"/>
  <c r="H61" i="58"/>
  <c r="C207" i="3" s="1"/>
  <c r="I61" i="58"/>
  <c r="D207" i="3" s="1"/>
  <c r="D206" i="3" s="1"/>
  <c r="J61" i="58"/>
  <c r="E207" i="3"/>
  <c r="E206" i="3" s="1"/>
  <c r="K61" i="58"/>
  <c r="F207" i="3" s="1"/>
  <c r="F206" i="3" s="1"/>
  <c r="L61" i="58"/>
  <c r="G207" i="3" s="1"/>
  <c r="M61" i="58"/>
  <c r="H207" i="3" s="1"/>
  <c r="N61" i="58"/>
  <c r="I207" i="3" s="1"/>
  <c r="O61" i="58"/>
  <c r="J207" i="3" s="1"/>
  <c r="P61" i="58"/>
  <c r="K207" i="3" s="1"/>
  <c r="K206" i="3" s="1"/>
  <c r="Q61" i="58"/>
  <c r="L207" i="3" s="1"/>
  <c r="L206" i="3" s="1"/>
  <c r="R61" i="58"/>
  <c r="M207" i="3" s="1"/>
  <c r="N211" i="3"/>
  <c r="N215" i="3"/>
  <c r="N219" i="3"/>
  <c r="N223" i="3"/>
  <c r="G66" i="58"/>
  <c r="B227" i="3" s="1"/>
  <c r="B226" i="3" s="1"/>
  <c r="H66" i="58"/>
  <c r="C227" i="3" s="1"/>
  <c r="I66" i="58"/>
  <c r="D227" i="3" s="1"/>
  <c r="J66" i="58"/>
  <c r="E227" i="3" s="1"/>
  <c r="E226" i="3" s="1"/>
  <c r="K66" i="58"/>
  <c r="F227" i="3" s="1"/>
  <c r="F226" i="3" s="1"/>
  <c r="L66" i="58"/>
  <c r="G227" i="3" s="1"/>
  <c r="G226" i="3" s="1"/>
  <c r="M66" i="58"/>
  <c r="H227" i="3" s="1"/>
  <c r="H226" i="3" s="1"/>
  <c r="N66" i="58"/>
  <c r="I227" i="3" s="1"/>
  <c r="I226" i="3" s="1"/>
  <c r="O66" i="58"/>
  <c r="J227" i="3" s="1"/>
  <c r="J226" i="3" s="1"/>
  <c r="P66" i="58"/>
  <c r="K227" i="3" s="1"/>
  <c r="K226" i="3" s="1"/>
  <c r="Q66" i="58"/>
  <c r="L227" i="3" s="1"/>
  <c r="R66" i="58"/>
  <c r="M227" i="3" s="1"/>
  <c r="M226" i="3" s="1"/>
  <c r="N231" i="3"/>
  <c r="N239" i="3"/>
  <c r="N243" i="3"/>
  <c r="N247" i="3"/>
  <c r="N251" i="3"/>
  <c r="G73" i="58"/>
  <c r="B255" i="3" s="1"/>
  <c r="H73" i="58"/>
  <c r="C255" i="3" s="1"/>
  <c r="C254" i="3" s="1"/>
  <c r="I73" i="58"/>
  <c r="D255" i="3" s="1"/>
  <c r="J73" i="58"/>
  <c r="E255" i="3" s="1"/>
  <c r="E254" i="3" s="1"/>
  <c r="K73" i="58"/>
  <c r="F255" i="3" s="1"/>
  <c r="L73" i="58"/>
  <c r="G255" i="3" s="1"/>
  <c r="G254" i="3" s="1"/>
  <c r="M73" i="58"/>
  <c r="H255" i="3" s="1"/>
  <c r="N73" i="58"/>
  <c r="I255" i="3" s="1"/>
  <c r="O73" i="58"/>
  <c r="J255" i="3" s="1"/>
  <c r="P73" i="58"/>
  <c r="K255" i="3" s="1"/>
  <c r="K254" i="3" s="1"/>
  <c r="Q73" i="58"/>
  <c r="L255" i="3" s="1"/>
  <c r="R73" i="58"/>
  <c r="M255" i="3" s="1"/>
  <c r="G74" i="58"/>
  <c r="B259" i="3" s="1"/>
  <c r="B258" i="3" s="1"/>
  <c r="H74" i="58"/>
  <c r="C259" i="3"/>
  <c r="I74" i="58"/>
  <c r="D259" i="3" s="1"/>
  <c r="D258" i="3" s="1"/>
  <c r="J74" i="58"/>
  <c r="E259" i="3" s="1"/>
  <c r="E258" i="3" s="1"/>
  <c r="K74" i="58"/>
  <c r="F259" i="3" s="1"/>
  <c r="F258" i="3" s="1"/>
  <c r="L74" i="58"/>
  <c r="G259" i="3" s="1"/>
  <c r="G258" i="3" s="1"/>
  <c r="M74" i="58"/>
  <c r="H259" i="3" s="1"/>
  <c r="N74" i="58"/>
  <c r="I259" i="3" s="1"/>
  <c r="I258" i="3" s="1"/>
  <c r="O74" i="58"/>
  <c r="J259" i="3" s="1"/>
  <c r="J258" i="3" s="1"/>
  <c r="P74" i="58"/>
  <c r="K259" i="3" s="1"/>
  <c r="Q74" i="58"/>
  <c r="L259" i="3" s="1"/>
  <c r="R74" i="58"/>
  <c r="M259" i="3"/>
  <c r="M258" i="3" s="1"/>
  <c r="N263" i="3"/>
  <c r="G76" i="58"/>
  <c r="B267" i="3" s="1"/>
  <c r="B266" i="3" s="1"/>
  <c r="H76" i="58"/>
  <c r="C267" i="3" s="1"/>
  <c r="C266" i="3" s="1"/>
  <c r="I76" i="58"/>
  <c r="D267" i="3" s="1"/>
  <c r="J76" i="58"/>
  <c r="E267" i="3" s="1"/>
  <c r="K76" i="58"/>
  <c r="F267" i="3" s="1"/>
  <c r="F266" i="3" s="1"/>
  <c r="L76" i="58"/>
  <c r="G267" i="3" s="1"/>
  <c r="M76" i="58"/>
  <c r="H267" i="3" s="1"/>
  <c r="N76" i="58"/>
  <c r="I267" i="3" s="1"/>
  <c r="O76" i="58"/>
  <c r="J267" i="3"/>
  <c r="J266" i="3" s="1"/>
  <c r="P76" i="58"/>
  <c r="K267" i="3" s="1"/>
  <c r="K266" i="3" s="1"/>
  <c r="Q76" i="58"/>
  <c r="L267" i="3" s="1"/>
  <c r="L266" i="3" s="1"/>
  <c r="R76" i="58"/>
  <c r="M267" i="3" s="1"/>
  <c r="N271" i="3"/>
  <c r="N275" i="3"/>
  <c r="N279" i="3"/>
  <c r="N283" i="3"/>
  <c r="N287" i="3"/>
  <c r="N20" i="5"/>
  <c r="N24" i="5"/>
  <c r="N28" i="5"/>
  <c r="N40" i="5"/>
  <c r="N44" i="5"/>
  <c r="N48" i="5"/>
  <c r="N52" i="5"/>
  <c r="N56" i="5"/>
  <c r="N60" i="5"/>
  <c r="N64" i="5"/>
  <c r="B68" i="5"/>
  <c r="C68" i="5"/>
  <c r="C67" i="5" s="1"/>
  <c r="D68" i="5"/>
  <c r="D67" i="5" s="1"/>
  <c r="E68" i="5"/>
  <c r="E67" i="5" s="1"/>
  <c r="F68" i="5"/>
  <c r="F67" i="5" s="1"/>
  <c r="G68" i="5"/>
  <c r="G67" i="5" s="1"/>
  <c r="H68" i="5"/>
  <c r="H67" i="5" s="1"/>
  <c r="I68" i="5"/>
  <c r="I67" i="5" s="1"/>
  <c r="J68" i="5"/>
  <c r="J67" i="5" s="1"/>
  <c r="K68" i="5"/>
  <c r="K67" i="5" s="1"/>
  <c r="L68" i="5"/>
  <c r="L67" i="5" s="1"/>
  <c r="M67" i="5"/>
  <c r="N72" i="5"/>
  <c r="N76" i="5"/>
  <c r="N80" i="5"/>
  <c r="N84" i="5"/>
  <c r="N88" i="5"/>
  <c r="N92" i="5"/>
  <c r="N96" i="5"/>
  <c r="N100" i="5"/>
  <c r="N104" i="5"/>
  <c r="N108" i="5"/>
  <c r="N112" i="5"/>
  <c r="N116" i="5"/>
  <c r="N16" i="5"/>
  <c r="C31" i="5"/>
  <c r="D31" i="5"/>
  <c r="E31" i="5"/>
  <c r="F31" i="5"/>
  <c r="G31" i="5"/>
  <c r="H31" i="5"/>
  <c r="I31" i="5"/>
  <c r="J31" i="5"/>
  <c r="K31" i="5"/>
  <c r="M31" i="5"/>
  <c r="B36" i="5"/>
  <c r="C36" i="5"/>
  <c r="C35" i="5" s="1"/>
  <c r="D36" i="5"/>
  <c r="D35" i="5" s="1"/>
  <c r="E36" i="5"/>
  <c r="E35" i="5" s="1"/>
  <c r="F36" i="5"/>
  <c r="F35" i="5" s="1"/>
  <c r="G36" i="5"/>
  <c r="G35" i="5" s="1"/>
  <c r="H36" i="5"/>
  <c r="H35" i="5" s="1"/>
  <c r="I36" i="5"/>
  <c r="I35" i="5" s="1"/>
  <c r="J36" i="5"/>
  <c r="J35" i="5" s="1"/>
  <c r="K36" i="5"/>
  <c r="K35" i="5" s="1"/>
  <c r="M36" i="5"/>
  <c r="M35" i="5" s="1"/>
  <c r="B120" i="5"/>
  <c r="B119" i="5" s="1"/>
  <c r="C120" i="5"/>
  <c r="D120" i="5"/>
  <c r="D119" i="5" s="1"/>
  <c r="E120" i="5"/>
  <c r="E119" i="5" s="1"/>
  <c r="F120" i="5"/>
  <c r="F119" i="5" s="1"/>
  <c r="G120" i="5"/>
  <c r="G119" i="5" s="1"/>
  <c r="H120" i="5"/>
  <c r="H119" i="5" s="1"/>
  <c r="I120" i="5"/>
  <c r="I119" i="5" s="1"/>
  <c r="J120" i="5"/>
  <c r="J119" i="5" s="1"/>
  <c r="K120" i="5"/>
  <c r="K119" i="5" s="1"/>
  <c r="M120" i="5"/>
  <c r="M119" i="5" s="1"/>
  <c r="N124" i="5"/>
  <c r="N128" i="5"/>
  <c r="N132" i="5"/>
  <c r="N136" i="5"/>
  <c r="N140" i="5"/>
  <c r="N144" i="5"/>
  <c r="R108" i="58"/>
  <c r="G129" i="58"/>
  <c r="F129" i="58" s="1"/>
  <c r="N44" i="3"/>
  <c r="N48" i="3"/>
  <c r="N160" i="3"/>
  <c r="N176" i="3"/>
  <c r="N188" i="3"/>
  <c r="N236" i="3"/>
  <c r="N16" i="3"/>
  <c r="N20" i="3"/>
  <c r="N24" i="3"/>
  <c r="N28" i="3"/>
  <c r="N32" i="3"/>
  <c r="N36" i="3"/>
  <c r="N40" i="3"/>
  <c r="N52" i="3"/>
  <c r="N56" i="3"/>
  <c r="N60" i="3"/>
  <c r="N64" i="3"/>
  <c r="N68" i="3"/>
  <c r="N72" i="3"/>
  <c r="N76" i="3"/>
  <c r="N80" i="3"/>
  <c r="N84" i="3"/>
  <c r="N88" i="3"/>
  <c r="N92" i="3"/>
  <c r="N96" i="3"/>
  <c r="N100" i="3"/>
  <c r="N104" i="3"/>
  <c r="N108" i="3"/>
  <c r="N112" i="3"/>
  <c r="N116" i="3"/>
  <c r="N120" i="3"/>
  <c r="N140" i="3"/>
  <c r="N144" i="3"/>
  <c r="N148" i="3"/>
  <c r="N152" i="3"/>
  <c r="N156" i="3"/>
  <c r="N164" i="3"/>
  <c r="N168" i="3"/>
  <c r="N172" i="3"/>
  <c r="N180" i="3"/>
  <c r="N184" i="3"/>
  <c r="N192" i="3"/>
  <c r="N196" i="3"/>
  <c r="N200" i="3"/>
  <c r="N204" i="3"/>
  <c r="N208" i="3"/>
  <c r="N212" i="3"/>
  <c r="N216" i="3"/>
  <c r="N220" i="3"/>
  <c r="G65" i="58"/>
  <c r="B224" i="3" s="1"/>
  <c r="N228" i="3"/>
  <c r="N232" i="3"/>
  <c r="N240" i="3"/>
  <c r="N244" i="3"/>
  <c r="N248" i="3"/>
  <c r="N252" i="3"/>
  <c r="N256" i="3"/>
  <c r="N260" i="3"/>
  <c r="N264" i="3"/>
  <c r="N268" i="3"/>
  <c r="N272" i="3"/>
  <c r="N276" i="3"/>
  <c r="N280" i="3"/>
  <c r="N284" i="3"/>
  <c r="N288" i="3"/>
  <c r="N21" i="5"/>
  <c r="N25" i="5"/>
  <c r="N29" i="5"/>
  <c r="N41" i="5"/>
  <c r="N45" i="5"/>
  <c r="N49" i="5"/>
  <c r="N53" i="5"/>
  <c r="N57" i="5"/>
  <c r="N61" i="5"/>
  <c r="N65" i="5"/>
  <c r="N69" i="5"/>
  <c r="N73" i="5"/>
  <c r="N77" i="5"/>
  <c r="N81" i="5"/>
  <c r="N85" i="5"/>
  <c r="N89" i="5"/>
  <c r="N93" i="5"/>
  <c r="N101" i="5"/>
  <c r="N105" i="5"/>
  <c r="N109" i="5"/>
  <c r="N113" i="5"/>
  <c r="N117" i="5"/>
  <c r="N121" i="5"/>
  <c r="N125" i="5"/>
  <c r="N129" i="5"/>
  <c r="N133" i="5"/>
  <c r="N141" i="5"/>
  <c r="N145" i="5"/>
  <c r="G122" i="58"/>
  <c r="H122" i="58"/>
  <c r="I122" i="58"/>
  <c r="J122" i="58"/>
  <c r="E171" i="4" s="1"/>
  <c r="K122" i="58"/>
  <c r="F171" i="4" s="1"/>
  <c r="L122" i="58"/>
  <c r="G171" i="4"/>
  <c r="M122" i="58"/>
  <c r="H171" i="4" s="1"/>
  <c r="Q122" i="58"/>
  <c r="R122" i="58"/>
  <c r="G94" i="58"/>
  <c r="B62" i="4"/>
  <c r="H94" i="58"/>
  <c r="C62" i="4" s="1"/>
  <c r="I94" i="58"/>
  <c r="D62" i="4" s="1"/>
  <c r="D59" i="4" s="1"/>
  <c r="J94" i="58"/>
  <c r="E62" i="4" s="1"/>
  <c r="K94" i="58"/>
  <c r="F62" i="4" s="1"/>
  <c r="F59" i="4" s="1"/>
  <c r="L94" i="58"/>
  <c r="G62" i="4" s="1"/>
  <c r="G59" i="4" s="1"/>
  <c r="M94" i="58"/>
  <c r="H62" i="4" s="1"/>
  <c r="H59" i="4" s="1"/>
  <c r="N94" i="58"/>
  <c r="I62" i="4" s="1"/>
  <c r="O94" i="58"/>
  <c r="J62" i="4" s="1"/>
  <c r="P94" i="58"/>
  <c r="K62" i="4" s="1"/>
  <c r="K59" i="4" s="1"/>
  <c r="Q94" i="58"/>
  <c r="L62" i="4"/>
  <c r="R94" i="58"/>
  <c r="M62" i="4" s="1"/>
  <c r="G98" i="58"/>
  <c r="B78" i="4" s="1"/>
  <c r="B75" i="4" s="1"/>
  <c r="H98" i="58"/>
  <c r="C78" i="4" s="1"/>
  <c r="I98" i="58"/>
  <c r="D78" i="4"/>
  <c r="D75" i="4" s="1"/>
  <c r="J98" i="58"/>
  <c r="E78" i="4" s="1"/>
  <c r="E75" i="4" s="1"/>
  <c r="K98" i="58"/>
  <c r="F78" i="4" s="1"/>
  <c r="L98" i="58"/>
  <c r="G78" i="4" s="1"/>
  <c r="G75" i="4" s="1"/>
  <c r="M98" i="58"/>
  <c r="H78" i="4"/>
  <c r="N98" i="58"/>
  <c r="I78" i="4" s="1"/>
  <c r="O98" i="58"/>
  <c r="J78" i="4" s="1"/>
  <c r="J75" i="4" s="1"/>
  <c r="P98" i="58"/>
  <c r="K78" i="4" s="1"/>
  <c r="Q98" i="58"/>
  <c r="L78" i="4"/>
  <c r="L75" i="4" s="1"/>
  <c r="R98" i="58"/>
  <c r="M78" i="4" s="1"/>
  <c r="M75" i="4" s="1"/>
  <c r="G172" i="58"/>
  <c r="B374" i="4" s="1"/>
  <c r="H172" i="58"/>
  <c r="C374" i="4" s="1"/>
  <c r="C371" i="4" s="1"/>
  <c r="I172" i="58"/>
  <c r="D374" i="4"/>
  <c r="D371" i="4" s="1"/>
  <c r="J172" i="58"/>
  <c r="E374" i="4" s="1"/>
  <c r="K172" i="58"/>
  <c r="F374" i="4" s="1"/>
  <c r="F371" i="4" s="1"/>
  <c r="L172" i="58"/>
  <c r="G374" i="4" s="1"/>
  <c r="M172" i="58"/>
  <c r="H374" i="4" s="1"/>
  <c r="N172" i="58"/>
  <c r="I374" i="4" s="1"/>
  <c r="O172" i="58"/>
  <c r="J374" i="4" s="1"/>
  <c r="J371" i="4" s="1"/>
  <c r="P172" i="58"/>
  <c r="K374" i="4" s="1"/>
  <c r="Q172" i="58"/>
  <c r="L374" i="4" s="1"/>
  <c r="R172" i="58"/>
  <c r="M374" i="4" s="1"/>
  <c r="M371" i="4" s="1"/>
  <c r="G174" i="58"/>
  <c r="B382" i="4" s="1"/>
  <c r="H174" i="58"/>
  <c r="C382" i="4" s="1"/>
  <c r="C379" i="4" s="1"/>
  <c r="I174" i="58"/>
  <c r="D382" i="4" s="1"/>
  <c r="D379" i="4" s="1"/>
  <c r="J174" i="58"/>
  <c r="E382" i="4" s="1"/>
  <c r="E379" i="4" s="1"/>
  <c r="K174" i="58"/>
  <c r="F382" i="4" s="1"/>
  <c r="L174" i="58"/>
  <c r="G382" i="4" s="1"/>
  <c r="G379" i="4" s="1"/>
  <c r="M174" i="58"/>
  <c r="H382" i="4" s="1"/>
  <c r="H379" i="4" s="1"/>
  <c r="N174" i="58"/>
  <c r="I382" i="4" s="1"/>
  <c r="I379" i="4" s="1"/>
  <c r="O174" i="58"/>
  <c r="J382" i="4" s="1"/>
  <c r="P174" i="58"/>
  <c r="K382" i="4" s="1"/>
  <c r="K379" i="4" s="1"/>
  <c r="Q174" i="58"/>
  <c r="L382" i="4" s="1"/>
  <c r="L379" i="4" s="1"/>
  <c r="R174" i="58"/>
  <c r="M382" i="4" s="1"/>
  <c r="M379" i="4" s="1"/>
  <c r="G84" i="58"/>
  <c r="B22" i="4" s="1"/>
  <c r="B19" i="4" s="1"/>
  <c r="H84" i="58"/>
  <c r="C22" i="4" s="1"/>
  <c r="C19" i="4" s="1"/>
  <c r="I84" i="58"/>
  <c r="D22" i="4" s="1"/>
  <c r="J84" i="58"/>
  <c r="E22" i="4" s="1"/>
  <c r="E19" i="4" s="1"/>
  <c r="K84" i="58"/>
  <c r="F22" i="4" s="1"/>
  <c r="F19" i="4" s="1"/>
  <c r="L84" i="58"/>
  <c r="G22" i="4" s="1"/>
  <c r="G19" i="4" s="1"/>
  <c r="M84" i="58"/>
  <c r="H22" i="4" s="1"/>
  <c r="H19" i="4" s="1"/>
  <c r="N84" i="58"/>
  <c r="I22" i="4" s="1"/>
  <c r="I19" i="4" s="1"/>
  <c r="O84" i="58"/>
  <c r="J22" i="4" s="1"/>
  <c r="P84" i="58"/>
  <c r="K22" i="4" s="1"/>
  <c r="K19" i="4" s="1"/>
  <c r="Q84" i="58"/>
  <c r="L22" i="4" s="1"/>
  <c r="L19" i="4" s="1"/>
  <c r="R84" i="58"/>
  <c r="M22" i="4" s="1"/>
  <c r="M19" i="4" s="1"/>
  <c r="G92" i="58"/>
  <c r="B54" i="4" s="1"/>
  <c r="H92" i="58"/>
  <c r="C54" i="4" s="1"/>
  <c r="C51" i="4" s="1"/>
  <c r="I92" i="58"/>
  <c r="D54" i="4" s="1"/>
  <c r="D51" i="4" s="1"/>
  <c r="J92" i="58"/>
  <c r="E54" i="4" s="1"/>
  <c r="E51" i="4" s="1"/>
  <c r="K92" i="58"/>
  <c r="F54" i="4" s="1"/>
  <c r="L92" i="58"/>
  <c r="G54" i="4" s="1"/>
  <c r="G51" i="4" s="1"/>
  <c r="M92" i="58"/>
  <c r="H54" i="4" s="1"/>
  <c r="H51" i="4" s="1"/>
  <c r="N92" i="58"/>
  <c r="I54" i="4" s="1"/>
  <c r="I51" i="4" s="1"/>
  <c r="O92" i="58"/>
  <c r="J54" i="4" s="1"/>
  <c r="P92" i="58"/>
  <c r="K54" i="4" s="1"/>
  <c r="K51" i="4" s="1"/>
  <c r="Q92" i="58"/>
  <c r="L54" i="4" s="1"/>
  <c r="L51" i="4" s="1"/>
  <c r="R92" i="58"/>
  <c r="M54" i="4" s="1"/>
  <c r="M51" i="4" s="1"/>
  <c r="G102" i="58"/>
  <c r="B94" i="4" s="1"/>
  <c r="H102" i="58"/>
  <c r="C94" i="4" s="1"/>
  <c r="C91" i="4" s="1"/>
  <c r="I102" i="58"/>
  <c r="D94" i="4" s="1"/>
  <c r="D91" i="4" s="1"/>
  <c r="J102" i="58"/>
  <c r="E94" i="4" s="1"/>
  <c r="E91" i="4" s="1"/>
  <c r="K102" i="58"/>
  <c r="F94" i="4" s="1"/>
  <c r="F91" i="4" s="1"/>
  <c r="L102" i="58"/>
  <c r="G94" i="4" s="1"/>
  <c r="G91" i="4" s="1"/>
  <c r="M102" i="58"/>
  <c r="H94" i="4" s="1"/>
  <c r="H91" i="4" s="1"/>
  <c r="N102" i="58"/>
  <c r="I94" i="4" s="1"/>
  <c r="I91" i="4" s="1"/>
  <c r="O102" i="58"/>
  <c r="J94" i="4" s="1"/>
  <c r="J91" i="4" s="1"/>
  <c r="P102" i="58"/>
  <c r="K94" i="4" s="1"/>
  <c r="K91" i="4" s="1"/>
  <c r="Q102" i="58"/>
  <c r="L94" i="4" s="1"/>
  <c r="L91" i="4" s="1"/>
  <c r="R102" i="58"/>
  <c r="M94" i="4" s="1"/>
  <c r="M91" i="4" s="1"/>
  <c r="G103" i="58"/>
  <c r="B98" i="4" s="1"/>
  <c r="H103" i="58"/>
  <c r="C98" i="4" s="1"/>
  <c r="I103" i="58"/>
  <c r="D98" i="4" s="1"/>
  <c r="D95" i="4" s="1"/>
  <c r="J103" i="58"/>
  <c r="E98" i="4" s="1"/>
  <c r="E95" i="4" s="1"/>
  <c r="K103" i="58"/>
  <c r="F98" i="4" s="1"/>
  <c r="L103" i="58"/>
  <c r="G98" i="4" s="1"/>
  <c r="G95" i="4" s="1"/>
  <c r="M103" i="58"/>
  <c r="H98" i="4" s="1"/>
  <c r="H95" i="4" s="1"/>
  <c r="N103" i="58"/>
  <c r="I98" i="4" s="1"/>
  <c r="I95" i="4" s="1"/>
  <c r="O103" i="58"/>
  <c r="J98" i="4" s="1"/>
  <c r="P103" i="58"/>
  <c r="K98" i="4" s="1"/>
  <c r="K95" i="4" s="1"/>
  <c r="Q103" i="58"/>
  <c r="L98" i="4" s="1"/>
  <c r="L95" i="4" s="1"/>
  <c r="R103" i="58"/>
  <c r="M98" i="4"/>
  <c r="M95" i="4" s="1"/>
  <c r="G104" i="58"/>
  <c r="B102" i="4"/>
  <c r="H104" i="58"/>
  <c r="C102" i="4"/>
  <c r="C99" i="4" s="1"/>
  <c r="I104" i="58"/>
  <c r="D102" i="4"/>
  <c r="J104" i="58"/>
  <c r="E102" i="4"/>
  <c r="E99" i="4" s="1"/>
  <c r="K104" i="58"/>
  <c r="F102" i="4"/>
  <c r="F99" i="4" s="1"/>
  <c r="L104" i="58"/>
  <c r="G102" i="4"/>
  <c r="G99" i="4" s="1"/>
  <c r="M104" i="58"/>
  <c r="H102" i="4"/>
  <c r="N104" i="58"/>
  <c r="I102" i="4"/>
  <c r="I99" i="4" s="1"/>
  <c r="O104" i="58"/>
  <c r="J102" i="4"/>
  <c r="J99" i="4" s="1"/>
  <c r="P104" i="58"/>
  <c r="K102" i="4"/>
  <c r="K99" i="4" s="1"/>
  <c r="Q104" i="58"/>
  <c r="L102" i="4"/>
  <c r="R104" i="58"/>
  <c r="M102" i="4"/>
  <c r="M99" i="4" s="1"/>
  <c r="G106" i="58"/>
  <c r="B110" i="4"/>
  <c r="H106" i="58"/>
  <c r="C110" i="4"/>
  <c r="C107" i="4" s="1"/>
  <c r="I106" i="58"/>
  <c r="D110" i="4"/>
  <c r="D107" i="4" s="1"/>
  <c r="J106" i="58"/>
  <c r="E110" i="4"/>
  <c r="E107" i="4" s="1"/>
  <c r="K106" i="58"/>
  <c r="F110" i="4"/>
  <c r="L106" i="58"/>
  <c r="G110" i="4"/>
  <c r="G107" i="4" s="1"/>
  <c r="M106" i="58"/>
  <c r="H110" i="4"/>
  <c r="H107" i="4" s="1"/>
  <c r="N106" i="58"/>
  <c r="I110" i="4"/>
  <c r="I107" i="4" s="1"/>
  <c r="O106" i="58"/>
  <c r="J110" i="4" s="1"/>
  <c r="J107" i="4" s="1"/>
  <c r="P106" i="58"/>
  <c r="K110" i="4" s="1"/>
  <c r="K107" i="4" s="1"/>
  <c r="Q106" i="58"/>
  <c r="L110" i="4" s="1"/>
  <c r="L107" i="4" s="1"/>
  <c r="R106" i="58"/>
  <c r="M110" i="4" s="1"/>
  <c r="G107" i="58"/>
  <c r="B114" i="4" s="1"/>
  <c r="H107" i="58"/>
  <c r="C114" i="4"/>
  <c r="I107" i="58"/>
  <c r="D114" i="4" s="1"/>
  <c r="D111" i="4" s="1"/>
  <c r="J107" i="58"/>
  <c r="E114" i="4" s="1"/>
  <c r="E111" i="4" s="1"/>
  <c r="K107" i="58"/>
  <c r="F114" i="4" s="1"/>
  <c r="F111" i="4" s="1"/>
  <c r="L107" i="58"/>
  <c r="G114" i="4"/>
  <c r="G111" i="4" s="1"/>
  <c r="M107" i="58"/>
  <c r="H114" i="4" s="1"/>
  <c r="H111" i="4" s="1"/>
  <c r="N107" i="58"/>
  <c r="I114" i="4" s="1"/>
  <c r="I111" i="4" s="1"/>
  <c r="O107" i="58"/>
  <c r="J114" i="4" s="1"/>
  <c r="J111" i="4" s="1"/>
  <c r="P107" i="58"/>
  <c r="K114" i="4"/>
  <c r="Q107" i="58"/>
  <c r="L114" i="4" s="1"/>
  <c r="R107" i="58"/>
  <c r="M114" i="4" s="1"/>
  <c r="M111" i="4" s="1"/>
  <c r="G111" i="58"/>
  <c r="B130" i="4" s="1"/>
  <c r="H111" i="58"/>
  <c r="C130" i="4"/>
  <c r="C127" i="4" s="1"/>
  <c r="I111" i="58"/>
  <c r="D130" i="4" s="1"/>
  <c r="D127" i="4" s="1"/>
  <c r="J111" i="58"/>
  <c r="E130" i="4" s="1"/>
  <c r="E127" i="4" s="1"/>
  <c r="K111" i="58"/>
  <c r="F130" i="4" s="1"/>
  <c r="F127" i="4" s="1"/>
  <c r="L111" i="58"/>
  <c r="G130" i="4" s="1"/>
  <c r="G127" i="4" s="1"/>
  <c r="M111" i="58"/>
  <c r="H130" i="4" s="1"/>
  <c r="N111" i="58"/>
  <c r="I130" i="4"/>
  <c r="O111" i="58"/>
  <c r="J130" i="4" s="1"/>
  <c r="J127" i="4" s="1"/>
  <c r="P111" i="58"/>
  <c r="K130" i="4" s="1"/>
  <c r="K127" i="4" s="1"/>
  <c r="Q111" i="58"/>
  <c r="L130" i="4" s="1"/>
  <c r="R111" i="58"/>
  <c r="M130" i="4"/>
  <c r="M127" i="4" s="1"/>
  <c r="G116" i="58"/>
  <c r="B150" i="4"/>
  <c r="H116" i="58"/>
  <c r="C150" i="4"/>
  <c r="C147" i="4" s="1"/>
  <c r="I116" i="58"/>
  <c r="D150" i="4"/>
  <c r="J116" i="58"/>
  <c r="E150" i="4"/>
  <c r="E147" i="4" s="1"/>
  <c r="K116" i="58"/>
  <c r="F150" i="4"/>
  <c r="F147" i="4" s="1"/>
  <c r="L116" i="58"/>
  <c r="G150" i="4"/>
  <c r="M116" i="58"/>
  <c r="H150" i="4"/>
  <c r="H147" i="4" s="1"/>
  <c r="N116" i="58"/>
  <c r="I150" i="4"/>
  <c r="I147" i="4" s="1"/>
  <c r="O116" i="58"/>
  <c r="J150" i="4"/>
  <c r="P116" i="58"/>
  <c r="K150" i="4"/>
  <c r="K147" i="4" s="1"/>
  <c r="Q116" i="58"/>
  <c r="L150" i="4"/>
  <c r="L147" i="4" s="1"/>
  <c r="R116" i="58"/>
  <c r="M150" i="4"/>
  <c r="M147" i="4" s="1"/>
  <c r="G132" i="58"/>
  <c r="B212" i="4" s="1"/>
  <c r="B211" i="4" s="1"/>
  <c r="H132" i="58"/>
  <c r="C212" i="4" s="1"/>
  <c r="I132" i="58"/>
  <c r="D212" i="4" s="1"/>
  <c r="D211" i="4" s="1"/>
  <c r="J132" i="58"/>
  <c r="E212" i="4" s="1"/>
  <c r="E211" i="4" s="1"/>
  <c r="K132" i="58"/>
  <c r="F212" i="4" s="1"/>
  <c r="F211" i="4" s="1"/>
  <c r="L132" i="58"/>
  <c r="G212" i="4" s="1"/>
  <c r="G211" i="4" s="1"/>
  <c r="M132" i="58"/>
  <c r="H212" i="4" s="1"/>
  <c r="N132" i="58"/>
  <c r="I212" i="4" s="1"/>
  <c r="I211" i="4" s="1"/>
  <c r="O132" i="58"/>
  <c r="J212" i="4" s="1"/>
  <c r="J211" i="4" s="1"/>
  <c r="P132" i="58"/>
  <c r="K212" i="4" s="1"/>
  <c r="K211" i="4" s="1"/>
  <c r="Q132" i="58"/>
  <c r="L212" i="4" s="1"/>
  <c r="R132" i="58"/>
  <c r="M212" i="4" s="1"/>
  <c r="M211" i="4" s="1"/>
  <c r="R137" i="58"/>
  <c r="M232" i="4" s="1"/>
  <c r="G138" i="58"/>
  <c r="B238" i="4" s="1"/>
  <c r="B235" i="4" s="1"/>
  <c r="H138" i="58"/>
  <c r="C238" i="4" s="1"/>
  <c r="C235" i="4" s="1"/>
  <c r="I138" i="58"/>
  <c r="D238" i="4"/>
  <c r="D235" i="4" s="1"/>
  <c r="J138" i="58"/>
  <c r="E238" i="4" s="1"/>
  <c r="E235" i="4" s="1"/>
  <c r="K138" i="58"/>
  <c r="F238" i="4" s="1"/>
  <c r="F235" i="4" s="1"/>
  <c r="L138" i="58"/>
  <c r="G238" i="4" s="1"/>
  <c r="G235" i="4" s="1"/>
  <c r="M138" i="58"/>
  <c r="H238" i="4"/>
  <c r="H235" i="4" s="1"/>
  <c r="N138" i="58"/>
  <c r="I238" i="4" s="1"/>
  <c r="I235" i="4" s="1"/>
  <c r="O138" i="58"/>
  <c r="J238" i="4" s="1"/>
  <c r="P138" i="58"/>
  <c r="K238" i="4" s="1"/>
  <c r="K235" i="4" s="1"/>
  <c r="Q138" i="58"/>
  <c r="L238" i="4"/>
  <c r="L235" i="4" s="1"/>
  <c r="R138" i="58"/>
  <c r="M238" i="4" s="1"/>
  <c r="G139" i="58"/>
  <c r="B242" i="4" s="1"/>
  <c r="H139" i="58"/>
  <c r="C242" i="4" s="1"/>
  <c r="C239" i="4" s="1"/>
  <c r="I139" i="58"/>
  <c r="D242" i="4"/>
  <c r="D239" i="4" s="1"/>
  <c r="J139" i="58"/>
  <c r="E242" i="4" s="1"/>
  <c r="E239" i="4" s="1"/>
  <c r="K139" i="58"/>
  <c r="F242" i="4" s="1"/>
  <c r="F239" i="4" s="1"/>
  <c r="L139" i="58"/>
  <c r="G242" i="4" s="1"/>
  <c r="G239" i="4" s="1"/>
  <c r="M139" i="58"/>
  <c r="H242" i="4" s="1"/>
  <c r="N139" i="58"/>
  <c r="I242" i="4" s="1"/>
  <c r="O139" i="58"/>
  <c r="J242" i="4" s="1"/>
  <c r="J239" i="4" s="1"/>
  <c r="P139" i="58"/>
  <c r="K242" i="4"/>
  <c r="K239" i="4" s="1"/>
  <c r="Q139" i="58"/>
  <c r="L242" i="4"/>
  <c r="R139" i="58"/>
  <c r="M242" i="4"/>
  <c r="M239" i="4" s="1"/>
  <c r="G140" i="58"/>
  <c r="B246" i="4"/>
  <c r="H140" i="58"/>
  <c r="C246" i="4"/>
  <c r="C243" i="4" s="1"/>
  <c r="I140" i="58"/>
  <c r="D246" i="4"/>
  <c r="D243" i="4" s="1"/>
  <c r="J140" i="58"/>
  <c r="E246" i="4"/>
  <c r="E243" i="4" s="1"/>
  <c r="K140" i="58"/>
  <c r="F246" i="4"/>
  <c r="F243" i="4" s="1"/>
  <c r="L140" i="58"/>
  <c r="G246" i="4"/>
  <c r="G243" i="4" s="1"/>
  <c r="M140" i="58"/>
  <c r="H246" i="4"/>
  <c r="N140" i="58"/>
  <c r="I246" i="4"/>
  <c r="I243" i="4" s="1"/>
  <c r="O140" i="58"/>
  <c r="J246" i="4"/>
  <c r="J243" i="4" s="1"/>
  <c r="P140" i="58"/>
  <c r="K246" i="4"/>
  <c r="K243" i="4" s="1"/>
  <c r="Q140" i="58"/>
  <c r="L246" i="4"/>
  <c r="R140" i="58"/>
  <c r="M246" i="4"/>
  <c r="M243" i="4" s="1"/>
  <c r="R146" i="58"/>
  <c r="M268" i="4" s="1"/>
  <c r="N270" i="4"/>
  <c r="G147" i="58"/>
  <c r="B274" i="4"/>
  <c r="B271" i="4" s="1"/>
  <c r="H147" i="58"/>
  <c r="C274" i="4"/>
  <c r="I147" i="58"/>
  <c r="D274" i="4"/>
  <c r="D271" i="4" s="1"/>
  <c r="J147" i="58"/>
  <c r="E274" i="4"/>
  <c r="E271" i="4" s="1"/>
  <c r="K147" i="58"/>
  <c r="F274" i="4"/>
  <c r="F271" i="4" s="1"/>
  <c r="L147" i="58"/>
  <c r="G274" i="4"/>
  <c r="M147" i="58"/>
  <c r="H274" i="4"/>
  <c r="H271" i="4" s="1"/>
  <c r="N147" i="58"/>
  <c r="I274" i="4"/>
  <c r="I271" i="4" s="1"/>
  <c r="O147" i="58"/>
  <c r="J274" i="4"/>
  <c r="J271" i="4" s="1"/>
  <c r="P147" i="58"/>
  <c r="K274" i="4"/>
  <c r="Q147" i="58"/>
  <c r="L274" i="4"/>
  <c r="L271" i="4" s="1"/>
  <c r="R147" i="58"/>
  <c r="M274" i="4"/>
  <c r="M271" i="4" s="1"/>
  <c r="G150" i="58"/>
  <c r="B286" i="4"/>
  <c r="B283" i="4" s="1"/>
  <c r="H150" i="58"/>
  <c r="C286" i="4"/>
  <c r="I150" i="58"/>
  <c r="D286" i="4"/>
  <c r="D283" i="4" s="1"/>
  <c r="J150" i="58"/>
  <c r="E286" i="4"/>
  <c r="E283" i="4" s="1"/>
  <c r="K150" i="58"/>
  <c r="F286" i="4"/>
  <c r="F283" i="4" s="1"/>
  <c r="L150" i="58"/>
  <c r="G286" i="4"/>
  <c r="G283" i="4" s="1"/>
  <c r="M150" i="58"/>
  <c r="H286" i="4"/>
  <c r="H283" i="4" s="1"/>
  <c r="N150" i="58"/>
  <c r="I286" i="4"/>
  <c r="I283" i="4" s="1"/>
  <c r="O150" i="58"/>
  <c r="J286" i="4"/>
  <c r="J283" i="4" s="1"/>
  <c r="P150" i="58"/>
  <c r="K286" i="4"/>
  <c r="Q150" i="58"/>
  <c r="L286" i="4"/>
  <c r="L283" i="4" s="1"/>
  <c r="R150" i="58"/>
  <c r="M286" i="4"/>
  <c r="M283" i="4" s="1"/>
  <c r="G152" i="58"/>
  <c r="B294" i="4"/>
  <c r="N294" i="4" s="1"/>
  <c r="G156" i="58"/>
  <c r="B310" i="4"/>
  <c r="H156" i="58"/>
  <c r="C310" i="4"/>
  <c r="C307" i="4" s="1"/>
  <c r="I156" i="58"/>
  <c r="D310" i="4"/>
  <c r="D307" i="4" s="1"/>
  <c r="J156" i="58"/>
  <c r="E310" i="4"/>
  <c r="E307" i="4" s="1"/>
  <c r="K156" i="58"/>
  <c r="F310" i="4"/>
  <c r="L156" i="58"/>
  <c r="G310" i="4"/>
  <c r="G307" i="4" s="1"/>
  <c r="M156" i="58"/>
  <c r="H310" i="4"/>
  <c r="H307" i="4" s="1"/>
  <c r="N156" i="58"/>
  <c r="I310" i="4"/>
  <c r="I307" i="4" s="1"/>
  <c r="O156" i="58"/>
  <c r="J310" i="4"/>
  <c r="P156" i="58"/>
  <c r="K310" i="4"/>
  <c r="K307" i="4" s="1"/>
  <c r="Q156" i="58"/>
  <c r="L310" i="4"/>
  <c r="L307" i="4" s="1"/>
  <c r="R156" i="58"/>
  <c r="M310" i="4"/>
  <c r="M307" i="4" s="1"/>
  <c r="G168" i="58"/>
  <c r="B358" i="4"/>
  <c r="B355" i="4" s="1"/>
  <c r="H168" i="58"/>
  <c r="C358" i="4"/>
  <c r="C355" i="4" s="1"/>
  <c r="I168" i="58"/>
  <c r="D358" i="4"/>
  <c r="D355" i="4" s="1"/>
  <c r="J168" i="58"/>
  <c r="E358" i="4" s="1"/>
  <c r="K168" i="58"/>
  <c r="F358" i="4" s="1"/>
  <c r="F355" i="4" s="1"/>
  <c r="L168" i="58"/>
  <c r="G358" i="4" s="1"/>
  <c r="G355" i="4" s="1"/>
  <c r="M168" i="58"/>
  <c r="H358" i="4" s="1"/>
  <c r="H355" i="4" s="1"/>
  <c r="N168" i="58"/>
  <c r="I358" i="4" s="1"/>
  <c r="I355" i="4" s="1"/>
  <c r="O168" i="58"/>
  <c r="J358" i="4" s="1"/>
  <c r="J355" i="4" s="1"/>
  <c r="P168" i="58"/>
  <c r="K358" i="4" s="1"/>
  <c r="K355" i="4" s="1"/>
  <c r="Q168" i="58"/>
  <c r="L358" i="4" s="1"/>
  <c r="L355" i="4" s="1"/>
  <c r="R168" i="58"/>
  <c r="M358" i="4" s="1"/>
  <c r="M355" i="4" s="1"/>
  <c r="G170" i="58"/>
  <c r="B366" i="4" s="1"/>
  <c r="B363" i="4" s="1"/>
  <c r="H170" i="58"/>
  <c r="C366" i="4" s="1"/>
  <c r="C363" i="4" s="1"/>
  <c r="I170" i="58"/>
  <c r="D366" i="4" s="1"/>
  <c r="D363" i="4" s="1"/>
  <c r="J170" i="58"/>
  <c r="E366" i="4" s="1"/>
  <c r="E363" i="4" s="1"/>
  <c r="K170" i="58"/>
  <c r="F366" i="4" s="1"/>
  <c r="F363" i="4" s="1"/>
  <c r="L170" i="58"/>
  <c r="G366" i="4" s="1"/>
  <c r="G363" i="4" s="1"/>
  <c r="M170" i="58"/>
  <c r="H366" i="4" s="1"/>
  <c r="H363" i="4" s="1"/>
  <c r="N170" i="58"/>
  <c r="I366" i="4" s="1"/>
  <c r="I363" i="4" s="1"/>
  <c r="O170" i="58"/>
  <c r="J366" i="4" s="1"/>
  <c r="J363" i="4" s="1"/>
  <c r="P170" i="58"/>
  <c r="K366" i="4" s="1"/>
  <c r="K363" i="4" s="1"/>
  <c r="Q170" i="58"/>
  <c r="L366" i="4" s="1"/>
  <c r="L363" i="4" s="1"/>
  <c r="R170" i="58"/>
  <c r="M366" i="4" s="1"/>
  <c r="M363" i="4" s="1"/>
  <c r="N45" i="3"/>
  <c r="G21" i="58"/>
  <c r="N49" i="3"/>
  <c r="N161" i="3"/>
  <c r="G54" i="58"/>
  <c r="B177" i="3" s="1"/>
  <c r="B174" i="3" s="1"/>
  <c r="H54" i="58"/>
  <c r="C177" i="3"/>
  <c r="I54" i="58"/>
  <c r="D177" i="3" s="1"/>
  <c r="D174" i="3" s="1"/>
  <c r="J54" i="58"/>
  <c r="E177" i="3" s="1"/>
  <c r="L54" i="58"/>
  <c r="G177" i="3" s="1"/>
  <c r="G174" i="3" s="1"/>
  <c r="M54" i="58"/>
  <c r="H177" i="3" s="1"/>
  <c r="H174" i="3" s="1"/>
  <c r="N54" i="58"/>
  <c r="I177" i="3" s="1"/>
  <c r="I174" i="3" s="1"/>
  <c r="O54" i="58"/>
  <c r="J177" i="3" s="1"/>
  <c r="J174" i="3" s="1"/>
  <c r="P54" i="58"/>
  <c r="K177" i="3" s="1"/>
  <c r="K174" i="3" s="1"/>
  <c r="Q54" i="58"/>
  <c r="L177" i="3" s="1"/>
  <c r="L174" i="3" s="1"/>
  <c r="R54" i="58"/>
  <c r="M177" i="3" s="1"/>
  <c r="M174" i="3" s="1"/>
  <c r="G57" i="58"/>
  <c r="B189" i="3"/>
  <c r="H57" i="58"/>
  <c r="C189" i="3"/>
  <c r="C186" i="3" s="1"/>
  <c r="I57" i="58"/>
  <c r="D189" i="3"/>
  <c r="D186" i="3" s="1"/>
  <c r="J57" i="58"/>
  <c r="E189" i="3"/>
  <c r="E186" i="3" s="1"/>
  <c r="K57" i="58"/>
  <c r="F189" i="3"/>
  <c r="F186" i="3" s="1"/>
  <c r="L57" i="58"/>
  <c r="G189" i="3"/>
  <c r="G186" i="3" s="1"/>
  <c r="M57" i="58"/>
  <c r="H189" i="3"/>
  <c r="H186" i="3" s="1"/>
  <c r="N57" i="58"/>
  <c r="I189" i="3"/>
  <c r="O57" i="58"/>
  <c r="J189" i="3"/>
  <c r="P57" i="58"/>
  <c r="K189" i="3"/>
  <c r="K186" i="3" s="1"/>
  <c r="Q57" i="58"/>
  <c r="L189" i="3"/>
  <c r="L186" i="3" s="1"/>
  <c r="R57" i="58"/>
  <c r="M189" i="3"/>
  <c r="M186" i="3" s="1"/>
  <c r="G68" i="58"/>
  <c r="B237" i="3" s="1"/>
  <c r="B234" i="3" s="1"/>
  <c r="H68" i="58"/>
  <c r="C237" i="3" s="1"/>
  <c r="C234" i="3" s="1"/>
  <c r="I68" i="58"/>
  <c r="D237" i="3" s="1"/>
  <c r="J68" i="58"/>
  <c r="E237" i="3" s="1"/>
  <c r="E234" i="3" s="1"/>
  <c r="K68" i="58"/>
  <c r="F237" i="3" s="1"/>
  <c r="F234" i="3" s="1"/>
  <c r="L68" i="58"/>
  <c r="G237" i="3" s="1"/>
  <c r="G234" i="3" s="1"/>
  <c r="M68" i="58"/>
  <c r="H237" i="3" s="1"/>
  <c r="H234" i="3" s="1"/>
  <c r="N68" i="58"/>
  <c r="I237" i="3" s="1"/>
  <c r="I234" i="3" s="1"/>
  <c r="O68" i="58"/>
  <c r="J237" i="3" s="1"/>
  <c r="P68" i="58"/>
  <c r="K237" i="3" s="1"/>
  <c r="K234" i="3" s="1"/>
  <c r="Q68" i="58"/>
  <c r="L237" i="3" s="1"/>
  <c r="L234" i="3" s="1"/>
  <c r="R68" i="58"/>
  <c r="M237" i="3"/>
  <c r="M234" i="3" s="1"/>
  <c r="N17" i="3"/>
  <c r="G14" i="58"/>
  <c r="G15" i="58"/>
  <c r="B25" i="3" s="1"/>
  <c r="H15" i="58"/>
  <c r="C25" i="3" s="1"/>
  <c r="C22" i="3" s="1"/>
  <c r="I15" i="58"/>
  <c r="D25" i="3" s="1"/>
  <c r="D22" i="3" s="1"/>
  <c r="J15" i="58"/>
  <c r="E25" i="3" s="1"/>
  <c r="K15" i="58"/>
  <c r="F25" i="3"/>
  <c r="F22" i="3" s="1"/>
  <c r="L15" i="58"/>
  <c r="G25" i="3" s="1"/>
  <c r="M15" i="58"/>
  <c r="H25" i="3" s="1"/>
  <c r="H22" i="3" s="1"/>
  <c r="N15" i="58"/>
  <c r="I25" i="3" s="1"/>
  <c r="I22" i="3" s="1"/>
  <c r="O15" i="58"/>
  <c r="J25" i="3" s="1"/>
  <c r="J22" i="3" s="1"/>
  <c r="P15" i="58"/>
  <c r="K25" i="3" s="1"/>
  <c r="Q15" i="58"/>
  <c r="L25" i="3" s="1"/>
  <c r="L22" i="3" s="1"/>
  <c r="R15" i="58"/>
  <c r="M25" i="3" s="1"/>
  <c r="M22" i="3" s="1"/>
  <c r="N29" i="3"/>
  <c r="N33" i="3"/>
  <c r="N37" i="3"/>
  <c r="N41" i="3"/>
  <c r="G22" i="58"/>
  <c r="B53" i="3"/>
  <c r="H22" i="58"/>
  <c r="C53" i="3" s="1"/>
  <c r="I22" i="58"/>
  <c r="D53" i="3" s="1"/>
  <c r="D50" i="3" s="1"/>
  <c r="J22" i="58"/>
  <c r="E53" i="3" s="1"/>
  <c r="E50" i="3" s="1"/>
  <c r="K22" i="58"/>
  <c r="F53" i="3" s="1"/>
  <c r="L22" i="58"/>
  <c r="G53" i="3" s="1"/>
  <c r="G50" i="3" s="1"/>
  <c r="M22" i="58"/>
  <c r="H53" i="3" s="1"/>
  <c r="N22" i="58"/>
  <c r="I53" i="3" s="1"/>
  <c r="I50" i="3" s="1"/>
  <c r="O22" i="58"/>
  <c r="J53" i="3" s="1"/>
  <c r="J50" i="3" s="1"/>
  <c r="P22" i="58"/>
  <c r="K53" i="3" s="1"/>
  <c r="K50" i="3" s="1"/>
  <c r="Q22" i="58"/>
  <c r="L53" i="3" s="1"/>
  <c r="L50" i="3" s="1"/>
  <c r="R22" i="58"/>
  <c r="M53" i="3"/>
  <c r="M50" i="3" s="1"/>
  <c r="N57" i="3"/>
  <c r="N61" i="3"/>
  <c r="N65" i="3"/>
  <c r="G26" i="58"/>
  <c r="B69" i="3" s="1"/>
  <c r="N69" i="3" s="1"/>
  <c r="N73" i="3"/>
  <c r="N77" i="3"/>
  <c r="N81" i="3"/>
  <c r="N85" i="3"/>
  <c r="N89" i="3"/>
  <c r="N93" i="3"/>
  <c r="N97" i="3"/>
  <c r="N101" i="3"/>
  <c r="N105" i="3"/>
  <c r="N109" i="3"/>
  <c r="N113" i="3"/>
  <c r="N117" i="3"/>
  <c r="G45" i="58"/>
  <c r="B141" i="3" s="1"/>
  <c r="H45" i="58"/>
  <c r="C141" i="3" s="1"/>
  <c r="C138" i="3" s="1"/>
  <c r="I45" i="58"/>
  <c r="D141" i="3" s="1"/>
  <c r="J45" i="58"/>
  <c r="E141" i="3" s="1"/>
  <c r="K45" i="58"/>
  <c r="F141" i="3" s="1"/>
  <c r="F138" i="3" s="1"/>
  <c r="L45" i="58"/>
  <c r="G141" i="3" s="1"/>
  <c r="G138" i="3" s="1"/>
  <c r="M45" i="58"/>
  <c r="H141" i="3" s="1"/>
  <c r="H138" i="3" s="1"/>
  <c r="N45" i="58"/>
  <c r="I141" i="3" s="1"/>
  <c r="I138" i="3" s="1"/>
  <c r="O45" i="58"/>
  <c r="J141" i="3" s="1"/>
  <c r="J138" i="3" s="1"/>
  <c r="P45" i="58"/>
  <c r="K141" i="3" s="1"/>
  <c r="K138" i="3" s="1"/>
  <c r="Q45" i="58"/>
  <c r="L141" i="3" s="1"/>
  <c r="R45" i="58"/>
  <c r="M141" i="3" s="1"/>
  <c r="M138" i="3" s="1"/>
  <c r="G46" i="58"/>
  <c r="B145" i="3" s="1"/>
  <c r="B142" i="3" s="1"/>
  <c r="H46" i="58"/>
  <c r="C145" i="3"/>
  <c r="C142" i="3" s="1"/>
  <c r="I46" i="58"/>
  <c r="D145" i="3" s="1"/>
  <c r="D142" i="3" s="1"/>
  <c r="J46" i="58"/>
  <c r="E145" i="3" s="1"/>
  <c r="E142" i="3" s="1"/>
  <c r="K46" i="58"/>
  <c r="F145" i="3" s="1"/>
  <c r="F142" i="3" s="1"/>
  <c r="L46" i="58"/>
  <c r="G145" i="3" s="1"/>
  <c r="G142" i="3" s="1"/>
  <c r="M46" i="58"/>
  <c r="H145" i="3" s="1"/>
  <c r="H142" i="3" s="1"/>
  <c r="N46" i="58"/>
  <c r="I145" i="3" s="1"/>
  <c r="I142" i="3" s="1"/>
  <c r="O46" i="58"/>
  <c r="J145" i="3" s="1"/>
  <c r="J142" i="3" s="1"/>
  <c r="P46" i="58"/>
  <c r="K145" i="3"/>
  <c r="Q46" i="58"/>
  <c r="L145" i="3" s="1"/>
  <c r="L142" i="3" s="1"/>
  <c r="R46" i="58"/>
  <c r="M145" i="3" s="1"/>
  <c r="M142" i="3" s="1"/>
  <c r="N149" i="3"/>
  <c r="N153" i="3"/>
  <c r="N157" i="3"/>
  <c r="N165" i="3"/>
  <c r="G52" i="58"/>
  <c r="B169" i="3" s="1"/>
  <c r="B166" i="3" s="1"/>
  <c r="H52" i="58"/>
  <c r="C169" i="3" s="1"/>
  <c r="C166" i="3" s="1"/>
  <c r="I52" i="58"/>
  <c r="D169" i="3" s="1"/>
  <c r="D166" i="3" s="1"/>
  <c r="J52" i="58"/>
  <c r="E169" i="3" s="1"/>
  <c r="E166" i="3" s="1"/>
  <c r="K52" i="58"/>
  <c r="F169" i="3" s="1"/>
  <c r="L52" i="58"/>
  <c r="G169" i="3" s="1"/>
  <c r="G166" i="3" s="1"/>
  <c r="M52" i="58"/>
  <c r="H169" i="3"/>
  <c r="H166" i="3" s="1"/>
  <c r="N52" i="58"/>
  <c r="I169" i="3" s="1"/>
  <c r="I166" i="3" s="1"/>
  <c r="O52" i="58"/>
  <c r="J169" i="3" s="1"/>
  <c r="J166" i="3" s="1"/>
  <c r="P52" i="58"/>
  <c r="K169" i="3" s="1"/>
  <c r="K166" i="3" s="1"/>
  <c r="Q52" i="58"/>
  <c r="L169" i="3" s="1"/>
  <c r="L166" i="3" s="1"/>
  <c r="R52" i="58"/>
  <c r="M169" i="3" s="1"/>
  <c r="M166" i="3" s="1"/>
  <c r="N173" i="3"/>
  <c r="N181" i="3"/>
  <c r="G56" i="58"/>
  <c r="B185" i="3" s="1"/>
  <c r="B182" i="3" s="1"/>
  <c r="H56" i="58"/>
  <c r="C185" i="3" s="1"/>
  <c r="C182" i="3" s="1"/>
  <c r="I56" i="58"/>
  <c r="D185" i="3" s="1"/>
  <c r="D182" i="3" s="1"/>
  <c r="J56" i="58"/>
  <c r="E185" i="3" s="1"/>
  <c r="K56" i="58"/>
  <c r="F185" i="3" s="1"/>
  <c r="L56" i="58"/>
  <c r="G185" i="3"/>
  <c r="G182" i="3" s="1"/>
  <c r="M56" i="58"/>
  <c r="H185" i="3" s="1"/>
  <c r="H182" i="3" s="1"/>
  <c r="N56" i="58"/>
  <c r="I185" i="3" s="1"/>
  <c r="I182" i="3" s="1"/>
  <c r="O56" i="58"/>
  <c r="J185" i="3" s="1"/>
  <c r="J182" i="3" s="1"/>
  <c r="P56" i="58"/>
  <c r="K185" i="3" s="1"/>
  <c r="K182" i="3" s="1"/>
  <c r="Q56" i="58"/>
  <c r="L185" i="3" s="1"/>
  <c r="L182" i="3" s="1"/>
  <c r="R56" i="58"/>
  <c r="M185" i="3"/>
  <c r="G58" i="58"/>
  <c r="B193" i="3" s="1"/>
  <c r="H58" i="58"/>
  <c r="C193" i="3" s="1"/>
  <c r="C190" i="3" s="1"/>
  <c r="I58" i="58"/>
  <c r="D193" i="3" s="1"/>
  <c r="D190" i="3" s="1"/>
  <c r="J58" i="58"/>
  <c r="E193" i="3" s="1"/>
  <c r="K58" i="58"/>
  <c r="F193" i="3" s="1"/>
  <c r="F190" i="3" s="1"/>
  <c r="L58" i="58"/>
  <c r="G193" i="3" s="1"/>
  <c r="G190" i="3" s="1"/>
  <c r="M58" i="58"/>
  <c r="H193" i="3" s="1"/>
  <c r="N58" i="58"/>
  <c r="I193" i="3" s="1"/>
  <c r="O58" i="58"/>
  <c r="J193" i="3" s="1"/>
  <c r="P58" i="58"/>
  <c r="K193" i="3" s="1"/>
  <c r="K190" i="3" s="1"/>
  <c r="Q58" i="58"/>
  <c r="L193" i="3" s="1"/>
  <c r="L190" i="3" s="1"/>
  <c r="R58" i="58"/>
  <c r="M193" i="3" s="1"/>
  <c r="M190" i="3" s="1"/>
  <c r="N197" i="3"/>
  <c r="N201" i="3"/>
  <c r="N205" i="3"/>
  <c r="N209" i="3"/>
  <c r="N213" i="3"/>
  <c r="N217" i="3"/>
  <c r="N221" i="3"/>
  <c r="N225" i="3"/>
  <c r="N229" i="3"/>
  <c r="G67" i="58"/>
  <c r="B233" i="3" s="1"/>
  <c r="H67" i="58"/>
  <c r="C233" i="3" s="1"/>
  <c r="C230" i="3" s="1"/>
  <c r="I67" i="58"/>
  <c r="D233" i="3" s="1"/>
  <c r="D230" i="3" s="1"/>
  <c r="J67" i="58"/>
  <c r="E233" i="3" s="1"/>
  <c r="E230" i="3" s="1"/>
  <c r="K67" i="58"/>
  <c r="F233" i="3" s="1"/>
  <c r="F230" i="3" s="1"/>
  <c r="L67" i="58"/>
  <c r="G233" i="3"/>
  <c r="M67" i="58"/>
  <c r="H233" i="3" s="1"/>
  <c r="H230" i="3" s="1"/>
  <c r="N67" i="58"/>
  <c r="I233" i="3" s="1"/>
  <c r="I230" i="3" s="1"/>
  <c r="O67" i="58"/>
  <c r="J233" i="3" s="1"/>
  <c r="J230" i="3" s="1"/>
  <c r="P67" i="58"/>
  <c r="K233" i="3" s="1"/>
  <c r="K230" i="3" s="1"/>
  <c r="Q67" i="58"/>
  <c r="L233" i="3" s="1"/>
  <c r="L230" i="3" s="1"/>
  <c r="R67" i="58"/>
  <c r="M233" i="3"/>
  <c r="M230" i="3" s="1"/>
  <c r="G69" i="58"/>
  <c r="B241" i="3" s="1"/>
  <c r="B238" i="3" s="1"/>
  <c r="H69" i="58"/>
  <c r="C241" i="3" s="1"/>
  <c r="C238" i="3" s="1"/>
  <c r="I69" i="58"/>
  <c r="D241" i="3" s="1"/>
  <c r="J69" i="58"/>
  <c r="E241" i="3" s="1"/>
  <c r="E238" i="3" s="1"/>
  <c r="K69" i="58"/>
  <c r="F241" i="3" s="1"/>
  <c r="F238" i="3" s="1"/>
  <c r="L69" i="58"/>
  <c r="G241" i="3"/>
  <c r="G238" i="3" s="1"/>
  <c r="M69" i="58"/>
  <c r="H241" i="3" s="1"/>
  <c r="H238" i="3" s="1"/>
  <c r="N69" i="58"/>
  <c r="I241" i="3" s="1"/>
  <c r="I238" i="3" s="1"/>
  <c r="O69" i="58"/>
  <c r="J241" i="3" s="1"/>
  <c r="J238" i="3" s="1"/>
  <c r="P69" i="58"/>
  <c r="K241" i="3" s="1"/>
  <c r="K238" i="3" s="1"/>
  <c r="Q69" i="58"/>
  <c r="L241" i="3" s="1"/>
  <c r="L238" i="3" s="1"/>
  <c r="R69" i="58"/>
  <c r="M241" i="3"/>
  <c r="M238" i="3" s="1"/>
  <c r="N245" i="3"/>
  <c r="N249" i="3"/>
  <c r="N253" i="3"/>
  <c r="N257" i="3"/>
  <c r="N261" i="3"/>
  <c r="G75" i="58"/>
  <c r="B265" i="3" s="1"/>
  <c r="B262" i="3" s="1"/>
  <c r="H75" i="58"/>
  <c r="C265" i="3" s="1"/>
  <c r="I75" i="58"/>
  <c r="D265" i="3" s="1"/>
  <c r="D262" i="3" s="1"/>
  <c r="J75" i="58"/>
  <c r="E265" i="3" s="1"/>
  <c r="E262" i="3" s="1"/>
  <c r="K75" i="58"/>
  <c r="F265" i="3" s="1"/>
  <c r="F262" i="3" s="1"/>
  <c r="L75" i="58"/>
  <c r="G265" i="3" s="1"/>
  <c r="G262" i="3" s="1"/>
  <c r="M75" i="58"/>
  <c r="H265" i="3" s="1"/>
  <c r="H262" i="3" s="1"/>
  <c r="N75" i="58"/>
  <c r="I265" i="3" s="1"/>
  <c r="I262" i="3" s="1"/>
  <c r="O75" i="58"/>
  <c r="J265" i="3" s="1"/>
  <c r="P75" i="58"/>
  <c r="K265" i="3" s="1"/>
  <c r="K262" i="3" s="1"/>
  <c r="Q75" i="58"/>
  <c r="L265" i="3" s="1"/>
  <c r="L262" i="3" s="1"/>
  <c r="R75" i="58"/>
  <c r="M265" i="3" s="1"/>
  <c r="M262" i="3" s="1"/>
  <c r="N269" i="3"/>
  <c r="N273" i="3"/>
  <c r="N277" i="3"/>
  <c r="N281" i="3"/>
  <c r="G80" i="58"/>
  <c r="B285" i="3" s="1"/>
  <c r="H80" i="58"/>
  <c r="C285" i="3" s="1"/>
  <c r="C282" i="3" s="1"/>
  <c r="I80" i="58"/>
  <c r="D285" i="3" s="1"/>
  <c r="J80" i="58"/>
  <c r="E285" i="3" s="1"/>
  <c r="K80" i="58"/>
  <c r="F285" i="3" s="1"/>
  <c r="F282" i="3" s="1"/>
  <c r="L80" i="58"/>
  <c r="G285" i="3" s="1"/>
  <c r="M80" i="58"/>
  <c r="H285" i="3"/>
  <c r="H282" i="3" s="1"/>
  <c r="N80" i="58"/>
  <c r="I285" i="3" s="1"/>
  <c r="I282" i="3" s="1"/>
  <c r="O80" i="58"/>
  <c r="J285" i="3" s="1"/>
  <c r="J282" i="3" s="1"/>
  <c r="P80" i="58"/>
  <c r="K285" i="3" s="1"/>
  <c r="K282" i="3" s="1"/>
  <c r="Q80" i="58"/>
  <c r="L285" i="3" s="1"/>
  <c r="L282" i="3" s="1"/>
  <c r="R80" i="58"/>
  <c r="M285" i="3" s="1"/>
  <c r="K81" i="58"/>
  <c r="F289" i="3" s="1"/>
  <c r="L81" i="58"/>
  <c r="G289" i="3"/>
  <c r="G286" i="3" s="1"/>
  <c r="M81" i="58"/>
  <c r="H289" i="3" s="1"/>
  <c r="H286" i="3" s="1"/>
  <c r="N81" i="58"/>
  <c r="I289" i="3"/>
  <c r="O81" i="58"/>
  <c r="J289" i="3" s="1"/>
  <c r="J286" i="3" s="1"/>
  <c r="P81" i="58"/>
  <c r="K289" i="3" s="1"/>
  <c r="K286" i="3" s="1"/>
  <c r="Q81" i="58"/>
  <c r="L289" i="3" s="1"/>
  <c r="L286" i="3" s="1"/>
  <c r="R81" i="58"/>
  <c r="M289" i="3"/>
  <c r="N22" i="5"/>
  <c r="N26" i="5"/>
  <c r="N30" i="5"/>
  <c r="N42" i="5"/>
  <c r="N46" i="5"/>
  <c r="N50" i="5"/>
  <c r="N54" i="5"/>
  <c r="N58" i="5"/>
  <c r="N62" i="5"/>
  <c r="N66" i="5"/>
  <c r="N70" i="5"/>
  <c r="N74" i="5"/>
  <c r="N78" i="5"/>
  <c r="N82" i="5"/>
  <c r="N86" i="5"/>
  <c r="N90" i="5"/>
  <c r="N94" i="5"/>
  <c r="N102" i="5"/>
  <c r="N106" i="5"/>
  <c r="N110" i="5"/>
  <c r="N114" i="5"/>
  <c r="N118" i="5"/>
  <c r="N122" i="5"/>
  <c r="N126" i="5"/>
  <c r="N130" i="5"/>
  <c r="N134" i="5"/>
  <c r="N142" i="5"/>
  <c r="N146" i="5"/>
  <c r="F102" i="2"/>
  <c r="E16" i="34" s="1"/>
  <c r="F104" i="2"/>
  <c r="E17" i="34" s="1"/>
  <c r="F105" i="2"/>
  <c r="E18" i="34" s="1"/>
  <c r="F128" i="2"/>
  <c r="E19" i="34" s="1"/>
  <c r="F19" i="34" s="1"/>
  <c r="G13" i="82"/>
  <c r="H13" i="82"/>
  <c r="I13" i="82"/>
  <c r="J13" i="82"/>
  <c r="K13" i="82"/>
  <c r="L13" i="82"/>
  <c r="M13" i="82"/>
  <c r="N13" i="82"/>
  <c r="P13" i="82"/>
  <c r="Q13" i="82"/>
  <c r="R13" i="82"/>
  <c r="F13" i="2"/>
  <c r="G14" i="82"/>
  <c r="H14" i="82"/>
  <c r="I14" i="82"/>
  <c r="J14" i="82"/>
  <c r="K14" i="82"/>
  <c r="L14" i="82"/>
  <c r="M14" i="82"/>
  <c r="N14" i="82"/>
  <c r="P14" i="82"/>
  <c r="Q14" i="82"/>
  <c r="R14" i="82"/>
  <c r="F14" i="2"/>
  <c r="G15" i="82"/>
  <c r="H15" i="82"/>
  <c r="I15" i="82"/>
  <c r="J15" i="82"/>
  <c r="K15" i="82"/>
  <c r="L15" i="82"/>
  <c r="M15" i="82"/>
  <c r="N15" i="82"/>
  <c r="P15" i="82"/>
  <c r="Q15" i="82"/>
  <c r="R15" i="82"/>
  <c r="F15" i="2"/>
  <c r="G16" i="82"/>
  <c r="H16" i="82"/>
  <c r="I16" i="82"/>
  <c r="J16" i="82"/>
  <c r="K16" i="82"/>
  <c r="L16" i="82"/>
  <c r="M16" i="82"/>
  <c r="N16" i="82"/>
  <c r="P16" i="82"/>
  <c r="Q16" i="82"/>
  <c r="R16" i="82"/>
  <c r="F16" i="2"/>
  <c r="G17" i="82"/>
  <c r="H17" i="82"/>
  <c r="I17" i="82"/>
  <c r="J17" i="82"/>
  <c r="K17" i="82"/>
  <c r="L17" i="82"/>
  <c r="M17" i="82"/>
  <c r="N17" i="82"/>
  <c r="P17" i="82"/>
  <c r="Q17" i="82"/>
  <c r="R17" i="82"/>
  <c r="F17" i="2"/>
  <c r="G18" i="82"/>
  <c r="H18" i="82"/>
  <c r="I18" i="82"/>
  <c r="J18" i="82"/>
  <c r="K18" i="82"/>
  <c r="L18" i="82"/>
  <c r="M18" i="82"/>
  <c r="N18" i="82"/>
  <c r="P18" i="82"/>
  <c r="Q18" i="82"/>
  <c r="R18" i="82"/>
  <c r="F18" i="2"/>
  <c r="G19" i="82"/>
  <c r="H19" i="82"/>
  <c r="I19" i="82"/>
  <c r="J19" i="82"/>
  <c r="K19" i="82"/>
  <c r="L19" i="82"/>
  <c r="M19" i="82"/>
  <c r="N19" i="82"/>
  <c r="P19" i="82"/>
  <c r="Q19" i="82"/>
  <c r="R19" i="82"/>
  <c r="F19" i="2"/>
  <c r="G20" i="82"/>
  <c r="H20" i="82"/>
  <c r="I20" i="82"/>
  <c r="J20" i="82"/>
  <c r="K20" i="82"/>
  <c r="L20" i="82"/>
  <c r="M20" i="82"/>
  <c r="N20" i="82"/>
  <c r="P20" i="82"/>
  <c r="Q20" i="82"/>
  <c r="R20" i="82"/>
  <c r="F20" i="2"/>
  <c r="G21" i="82"/>
  <c r="H21" i="82"/>
  <c r="I21" i="82"/>
  <c r="J21" i="82"/>
  <c r="K21" i="82"/>
  <c r="L21" i="82"/>
  <c r="M21" i="82"/>
  <c r="N21" i="82"/>
  <c r="P21" i="82"/>
  <c r="Q21" i="82"/>
  <c r="R21" i="82"/>
  <c r="F21" i="2"/>
  <c r="G22" i="82"/>
  <c r="H22" i="82"/>
  <c r="I22" i="82"/>
  <c r="J22" i="82"/>
  <c r="K22" i="82"/>
  <c r="L22" i="82"/>
  <c r="M22" i="82"/>
  <c r="N22" i="82"/>
  <c r="P22" i="82"/>
  <c r="Q22" i="82"/>
  <c r="R22" i="82"/>
  <c r="F22" i="2"/>
  <c r="G23" i="82"/>
  <c r="H23" i="82"/>
  <c r="I23" i="82"/>
  <c r="J23" i="82"/>
  <c r="K23" i="82"/>
  <c r="L23" i="82"/>
  <c r="M23" i="82"/>
  <c r="N23" i="82"/>
  <c r="P23" i="82"/>
  <c r="Q23" i="82"/>
  <c r="R23" i="82"/>
  <c r="F23" i="2"/>
  <c r="G24" i="82"/>
  <c r="H24" i="82"/>
  <c r="I24" i="82"/>
  <c r="J24" i="82"/>
  <c r="K24" i="82"/>
  <c r="L24" i="82"/>
  <c r="M24" i="82"/>
  <c r="N24" i="82"/>
  <c r="P24" i="82"/>
  <c r="Q24" i="82"/>
  <c r="R24" i="82"/>
  <c r="F24" i="2"/>
  <c r="G25" i="82"/>
  <c r="H25" i="82"/>
  <c r="I25" i="82"/>
  <c r="J25" i="82"/>
  <c r="K25" i="82"/>
  <c r="L25" i="82"/>
  <c r="M25" i="82"/>
  <c r="N25" i="82"/>
  <c r="P25" i="82"/>
  <c r="Q25" i="82"/>
  <c r="R25" i="82"/>
  <c r="F25" i="2"/>
  <c r="G26" i="82"/>
  <c r="H26" i="82"/>
  <c r="I26" i="82"/>
  <c r="J26" i="82"/>
  <c r="K26" i="82"/>
  <c r="L26" i="82"/>
  <c r="M26" i="82"/>
  <c r="N26" i="82"/>
  <c r="P26" i="82"/>
  <c r="Q26" i="82"/>
  <c r="R26" i="82"/>
  <c r="F26" i="2"/>
  <c r="G27" i="82"/>
  <c r="H27" i="82"/>
  <c r="I27" i="82"/>
  <c r="J27" i="82"/>
  <c r="K27" i="82"/>
  <c r="L27" i="82"/>
  <c r="M27" i="82"/>
  <c r="N27" i="82"/>
  <c r="P27" i="82"/>
  <c r="Q27" i="82"/>
  <c r="R27" i="82"/>
  <c r="F27" i="2"/>
  <c r="G28" i="82"/>
  <c r="H28" i="82"/>
  <c r="I28" i="82"/>
  <c r="J28" i="82"/>
  <c r="K28" i="82"/>
  <c r="L28" i="82"/>
  <c r="M28" i="82"/>
  <c r="N28" i="82"/>
  <c r="P28" i="82"/>
  <c r="Q28" i="82"/>
  <c r="R28" i="82"/>
  <c r="F28" i="2"/>
  <c r="G29" i="82"/>
  <c r="H29" i="82"/>
  <c r="I29" i="82"/>
  <c r="J29" i="82"/>
  <c r="K29" i="82"/>
  <c r="L29" i="82"/>
  <c r="M29" i="82"/>
  <c r="N29" i="82"/>
  <c r="P29" i="82"/>
  <c r="Q29" i="82"/>
  <c r="R29" i="82"/>
  <c r="F29" i="2"/>
  <c r="G30" i="82"/>
  <c r="H30" i="82"/>
  <c r="I30" i="82"/>
  <c r="J30" i="82"/>
  <c r="K30" i="82"/>
  <c r="L30" i="82"/>
  <c r="M30" i="82"/>
  <c r="N30" i="82"/>
  <c r="P30" i="82"/>
  <c r="Q30" i="82"/>
  <c r="R30" i="82"/>
  <c r="F30" i="2"/>
  <c r="C15" i="4"/>
  <c r="D15" i="4"/>
  <c r="E15" i="4"/>
  <c r="F15" i="4"/>
  <c r="G15" i="4"/>
  <c r="H15" i="4"/>
  <c r="I15" i="4"/>
  <c r="J15" i="4"/>
  <c r="K15" i="4"/>
  <c r="L15" i="4"/>
  <c r="M15" i="4"/>
  <c r="B15" i="4"/>
  <c r="N15" i="4" s="1"/>
  <c r="C23" i="4"/>
  <c r="D23" i="4"/>
  <c r="E23" i="4"/>
  <c r="F23" i="4"/>
  <c r="G23" i="4"/>
  <c r="H23" i="4"/>
  <c r="I23" i="4"/>
  <c r="J23" i="4"/>
  <c r="K23" i="4"/>
  <c r="L23" i="4"/>
  <c r="M23" i="4"/>
  <c r="B23" i="4"/>
  <c r="N23" i="4" s="1"/>
  <c r="B27" i="4"/>
  <c r="C27" i="4"/>
  <c r="D27" i="4"/>
  <c r="E27" i="4"/>
  <c r="F27" i="4"/>
  <c r="G27" i="4"/>
  <c r="H27" i="4"/>
  <c r="I27" i="4"/>
  <c r="J27" i="4"/>
  <c r="K27" i="4"/>
  <c r="L27" i="4"/>
  <c r="C119" i="4"/>
  <c r="D119" i="4"/>
  <c r="E119" i="4"/>
  <c r="F119" i="4"/>
  <c r="G119" i="4"/>
  <c r="H119" i="4"/>
  <c r="I119" i="4"/>
  <c r="J119" i="4"/>
  <c r="K119" i="4"/>
  <c r="L119" i="4"/>
  <c r="M119" i="4"/>
  <c r="B119" i="4"/>
  <c r="N119" i="4"/>
  <c r="I171" i="4"/>
  <c r="J171" i="4"/>
  <c r="K171" i="4"/>
  <c r="B171" i="4"/>
  <c r="C171" i="4"/>
  <c r="D171" i="4"/>
  <c r="L171" i="4"/>
  <c r="M171" i="4"/>
  <c r="C291" i="4"/>
  <c r="D291" i="4"/>
  <c r="E291" i="4"/>
  <c r="F291" i="4"/>
  <c r="G291" i="4"/>
  <c r="H291" i="4"/>
  <c r="I291" i="4"/>
  <c r="J291" i="4"/>
  <c r="K291" i="4"/>
  <c r="L291" i="4"/>
  <c r="M291" i="4"/>
  <c r="C283" i="4"/>
  <c r="K283" i="4"/>
  <c r="B287" i="4"/>
  <c r="C287" i="4"/>
  <c r="D287" i="4"/>
  <c r="E287" i="4"/>
  <c r="F287" i="4"/>
  <c r="G287" i="4"/>
  <c r="H287" i="4"/>
  <c r="I287" i="4"/>
  <c r="J287" i="4"/>
  <c r="K287" i="4"/>
  <c r="L287" i="4"/>
  <c r="M287" i="4"/>
  <c r="N287" i="4"/>
  <c r="B367" i="4"/>
  <c r="C367" i="4"/>
  <c r="E367" i="4"/>
  <c r="G367" i="4"/>
  <c r="I367" i="4"/>
  <c r="J367" i="4"/>
  <c r="M367" i="4"/>
  <c r="B371" i="4"/>
  <c r="E371" i="4"/>
  <c r="G371" i="4"/>
  <c r="H371" i="4"/>
  <c r="I371" i="4"/>
  <c r="K371" i="4"/>
  <c r="L371" i="4"/>
  <c r="B375" i="4"/>
  <c r="C375" i="4"/>
  <c r="D375" i="4"/>
  <c r="E375" i="4"/>
  <c r="F375" i="4"/>
  <c r="G375" i="4"/>
  <c r="H375" i="4"/>
  <c r="I375" i="4"/>
  <c r="J375" i="4"/>
  <c r="K375" i="4"/>
  <c r="L375" i="4"/>
  <c r="M375" i="4"/>
  <c r="B379" i="4"/>
  <c r="F379" i="4"/>
  <c r="J379" i="4"/>
  <c r="B383" i="4"/>
  <c r="C383" i="4"/>
  <c r="N383" i="4" s="1"/>
  <c r="D383" i="4"/>
  <c r="E383" i="4"/>
  <c r="J383" i="4"/>
  <c r="K383" i="4"/>
  <c r="L383" i="4"/>
  <c r="M383" i="4"/>
  <c r="B387" i="4"/>
  <c r="C387" i="4"/>
  <c r="D387" i="4"/>
  <c r="E387" i="4"/>
  <c r="J387" i="4"/>
  <c r="K387" i="4"/>
  <c r="L387" i="4"/>
  <c r="M387" i="4"/>
  <c r="B391" i="4"/>
  <c r="C391" i="4"/>
  <c r="D391" i="4"/>
  <c r="E391" i="4"/>
  <c r="J391" i="4"/>
  <c r="K391" i="4"/>
  <c r="L391" i="4"/>
  <c r="M391" i="4"/>
  <c r="B395" i="4"/>
  <c r="C395" i="4"/>
  <c r="D395" i="4"/>
  <c r="E395" i="4"/>
  <c r="J395" i="4"/>
  <c r="K395" i="4"/>
  <c r="L395" i="4"/>
  <c r="M395" i="4"/>
  <c r="B399" i="4"/>
  <c r="C399" i="4"/>
  <c r="D399" i="4"/>
  <c r="E399" i="4"/>
  <c r="J399" i="4"/>
  <c r="N399" i="4" s="1"/>
  <c r="K399" i="4"/>
  <c r="L399" i="4"/>
  <c r="M399" i="4"/>
  <c r="B403" i="4"/>
  <c r="C403" i="4"/>
  <c r="D403" i="4"/>
  <c r="E403" i="4"/>
  <c r="F403" i="4"/>
  <c r="G403" i="4"/>
  <c r="H403" i="4"/>
  <c r="I403" i="4"/>
  <c r="J403" i="4"/>
  <c r="K403" i="4"/>
  <c r="L403" i="4"/>
  <c r="M403" i="4"/>
  <c r="B407" i="4"/>
  <c r="C407" i="4"/>
  <c r="D407" i="4"/>
  <c r="E407" i="4"/>
  <c r="J407" i="4"/>
  <c r="K407" i="4"/>
  <c r="L407" i="4"/>
  <c r="M407" i="4"/>
  <c r="B411" i="4"/>
  <c r="C411" i="4"/>
  <c r="D411" i="4"/>
  <c r="E411" i="4"/>
  <c r="J411" i="4"/>
  <c r="K411" i="4"/>
  <c r="L411" i="4"/>
  <c r="M411" i="4"/>
  <c r="B415" i="4"/>
  <c r="C415" i="4"/>
  <c r="N415" i="4" s="1"/>
  <c r="D415" i="4"/>
  <c r="E415" i="4"/>
  <c r="J415" i="4"/>
  <c r="K415" i="4"/>
  <c r="L415" i="4"/>
  <c r="M415" i="4"/>
  <c r="B419" i="4"/>
  <c r="C419" i="4"/>
  <c r="D419" i="4"/>
  <c r="E419" i="4"/>
  <c r="J419" i="4"/>
  <c r="K419" i="4"/>
  <c r="L419" i="4"/>
  <c r="M419" i="4"/>
  <c r="B423" i="4"/>
  <c r="C423" i="4"/>
  <c r="D423" i="4"/>
  <c r="E423" i="4"/>
  <c r="J423" i="4"/>
  <c r="K423" i="4"/>
  <c r="L423" i="4"/>
  <c r="M423" i="4"/>
  <c r="B427" i="4"/>
  <c r="C427" i="4"/>
  <c r="D427" i="4"/>
  <c r="E427" i="4"/>
  <c r="F427" i="4"/>
  <c r="G427" i="4"/>
  <c r="H427" i="4"/>
  <c r="I427" i="4"/>
  <c r="J427" i="4"/>
  <c r="K427" i="4"/>
  <c r="L427" i="4"/>
  <c r="M427" i="4"/>
  <c r="B431" i="4"/>
  <c r="C431" i="4"/>
  <c r="N431" i="4" s="1"/>
  <c r="D431" i="4"/>
  <c r="E431" i="4"/>
  <c r="J431" i="4"/>
  <c r="K431" i="4"/>
  <c r="L431" i="4"/>
  <c r="M431" i="4"/>
  <c r="B435" i="4"/>
  <c r="C435" i="4"/>
  <c r="N435" i="4" s="1"/>
  <c r="D435" i="4"/>
  <c r="E435" i="4"/>
  <c r="J435" i="4"/>
  <c r="K435" i="4"/>
  <c r="L435" i="4"/>
  <c r="M435" i="4"/>
  <c r="B439" i="4"/>
  <c r="C439" i="4"/>
  <c r="D439" i="4"/>
  <c r="E439" i="4"/>
  <c r="J439" i="4"/>
  <c r="K439" i="4"/>
  <c r="L439" i="4"/>
  <c r="M439" i="4"/>
  <c r="B443" i="4"/>
  <c r="C443" i="4"/>
  <c r="N443" i="4" s="1"/>
  <c r="D443" i="4"/>
  <c r="E443" i="4"/>
  <c r="J443" i="4"/>
  <c r="K443" i="4"/>
  <c r="L443" i="4"/>
  <c r="M443" i="4"/>
  <c r="B447" i="4"/>
  <c r="C447" i="4"/>
  <c r="N447" i="4" s="1"/>
  <c r="D447" i="4"/>
  <c r="E447" i="4"/>
  <c r="J447" i="4"/>
  <c r="K447" i="4"/>
  <c r="L447" i="4"/>
  <c r="M447" i="4"/>
  <c r="C451" i="4"/>
  <c r="D451" i="4"/>
  <c r="E451" i="4"/>
  <c r="K451" i="4"/>
  <c r="L451" i="4"/>
  <c r="M451" i="4"/>
  <c r="B175" i="4"/>
  <c r="C175" i="4"/>
  <c r="D175" i="4"/>
  <c r="E175" i="4"/>
  <c r="F175" i="4"/>
  <c r="G175" i="4"/>
  <c r="H175" i="4"/>
  <c r="I175" i="4"/>
  <c r="J175" i="4"/>
  <c r="K175" i="4"/>
  <c r="L175" i="4"/>
  <c r="M175" i="4"/>
  <c r="B179" i="4"/>
  <c r="C179" i="4"/>
  <c r="N179" i="4" s="1"/>
  <c r="D179" i="4"/>
  <c r="E179" i="4"/>
  <c r="F179" i="4"/>
  <c r="G179" i="4"/>
  <c r="H179" i="4"/>
  <c r="I179" i="4"/>
  <c r="J179" i="4"/>
  <c r="K179" i="4"/>
  <c r="L179" i="4"/>
  <c r="M179" i="4"/>
  <c r="B183" i="4"/>
  <c r="C183" i="4"/>
  <c r="D183" i="4"/>
  <c r="E183" i="4"/>
  <c r="F183" i="4"/>
  <c r="G183" i="4"/>
  <c r="H183" i="4"/>
  <c r="I183" i="4"/>
  <c r="J183" i="4"/>
  <c r="K183" i="4"/>
  <c r="L183" i="4"/>
  <c r="M183" i="4"/>
  <c r="B187" i="4"/>
  <c r="C187" i="4"/>
  <c r="D187" i="4"/>
  <c r="E187" i="4"/>
  <c r="F187" i="4"/>
  <c r="G187" i="4"/>
  <c r="H187" i="4"/>
  <c r="I187" i="4"/>
  <c r="J187" i="4"/>
  <c r="K187" i="4"/>
  <c r="L187" i="4"/>
  <c r="M187" i="4"/>
  <c r="B191" i="4"/>
  <c r="C191" i="4"/>
  <c r="D191" i="4"/>
  <c r="E191" i="4"/>
  <c r="F191" i="4"/>
  <c r="G191" i="4"/>
  <c r="H191" i="4"/>
  <c r="I191" i="4"/>
  <c r="J191" i="4"/>
  <c r="K191" i="4"/>
  <c r="L191" i="4"/>
  <c r="M191" i="4"/>
  <c r="B195" i="4"/>
  <c r="C195" i="4"/>
  <c r="N195" i="4" s="1"/>
  <c r="D195" i="4"/>
  <c r="E195" i="4"/>
  <c r="F195" i="4"/>
  <c r="G195" i="4"/>
  <c r="H195" i="4"/>
  <c r="I195" i="4"/>
  <c r="J195" i="4"/>
  <c r="K195" i="4"/>
  <c r="L195" i="4"/>
  <c r="M195" i="4"/>
  <c r="B59" i="4"/>
  <c r="C59" i="4"/>
  <c r="E59" i="4"/>
  <c r="I59" i="4"/>
  <c r="J59" i="4"/>
  <c r="L59" i="4"/>
  <c r="M59" i="4"/>
  <c r="B63" i="4"/>
  <c r="C63" i="4"/>
  <c r="D63" i="4"/>
  <c r="E63" i="4"/>
  <c r="F63" i="4"/>
  <c r="G63" i="4"/>
  <c r="H63" i="4"/>
  <c r="I63" i="4"/>
  <c r="J63" i="4"/>
  <c r="K63" i="4"/>
  <c r="L63" i="4"/>
  <c r="M63" i="4"/>
  <c r="N63" i="4"/>
  <c r="B67" i="4"/>
  <c r="C67" i="4"/>
  <c r="D67" i="4"/>
  <c r="E67" i="4"/>
  <c r="F67" i="4"/>
  <c r="G67" i="4"/>
  <c r="H67" i="4"/>
  <c r="I67" i="4"/>
  <c r="J67" i="4"/>
  <c r="K67" i="4"/>
  <c r="L67" i="4"/>
  <c r="M67" i="4"/>
  <c r="N67" i="4"/>
  <c r="B71" i="4"/>
  <c r="C71" i="4"/>
  <c r="D71" i="4"/>
  <c r="E71" i="4"/>
  <c r="F71" i="4"/>
  <c r="G71" i="4"/>
  <c r="H71" i="4"/>
  <c r="I71" i="4"/>
  <c r="J71" i="4"/>
  <c r="K71" i="4"/>
  <c r="L71" i="4"/>
  <c r="M71" i="4"/>
  <c r="N71" i="4"/>
  <c r="C75" i="4"/>
  <c r="F75" i="4"/>
  <c r="H75" i="4"/>
  <c r="I75" i="4"/>
  <c r="K75" i="4"/>
  <c r="D19" i="4"/>
  <c r="J19" i="4"/>
  <c r="B31" i="4"/>
  <c r="C31" i="4"/>
  <c r="D31" i="4"/>
  <c r="E31" i="4"/>
  <c r="F31" i="4"/>
  <c r="G31" i="4"/>
  <c r="H31" i="4"/>
  <c r="I31" i="4"/>
  <c r="J31" i="4"/>
  <c r="K31" i="4"/>
  <c r="L31" i="4"/>
  <c r="M31" i="4"/>
  <c r="N31" i="4"/>
  <c r="B35" i="4"/>
  <c r="C35" i="4"/>
  <c r="D35" i="4"/>
  <c r="E35" i="4"/>
  <c r="F35" i="4"/>
  <c r="G35" i="4"/>
  <c r="H35" i="4"/>
  <c r="I35" i="4"/>
  <c r="J35" i="4"/>
  <c r="K35" i="4"/>
  <c r="L35" i="4"/>
  <c r="M35" i="4"/>
  <c r="N35" i="4"/>
  <c r="B39" i="4"/>
  <c r="C39" i="4"/>
  <c r="D39" i="4"/>
  <c r="E39" i="4"/>
  <c r="F39" i="4"/>
  <c r="G39" i="4"/>
  <c r="H39" i="4"/>
  <c r="I39" i="4"/>
  <c r="J39" i="4"/>
  <c r="K39" i="4"/>
  <c r="L39" i="4"/>
  <c r="M39" i="4"/>
  <c r="N39" i="4"/>
  <c r="B43" i="4"/>
  <c r="C43" i="4"/>
  <c r="D43" i="4"/>
  <c r="E43" i="4"/>
  <c r="F43" i="4"/>
  <c r="G43" i="4"/>
  <c r="H43" i="4"/>
  <c r="I43" i="4"/>
  <c r="J43" i="4"/>
  <c r="K43" i="4"/>
  <c r="L43" i="4"/>
  <c r="M43" i="4"/>
  <c r="N43" i="4"/>
  <c r="B47" i="4"/>
  <c r="F47" i="4"/>
  <c r="J47" i="4"/>
  <c r="B51" i="4"/>
  <c r="F51" i="4"/>
  <c r="J51" i="4"/>
  <c r="B55" i="4"/>
  <c r="C55" i="4"/>
  <c r="D55" i="4"/>
  <c r="E55" i="4"/>
  <c r="F55" i="4"/>
  <c r="G55" i="4"/>
  <c r="H55" i="4"/>
  <c r="I55" i="4"/>
  <c r="J55" i="4"/>
  <c r="K55" i="4"/>
  <c r="L55" i="4"/>
  <c r="M55" i="4"/>
  <c r="N55" i="4"/>
  <c r="B79" i="4"/>
  <c r="C79" i="4"/>
  <c r="D79" i="4"/>
  <c r="E79" i="4"/>
  <c r="F79" i="4"/>
  <c r="G79" i="4"/>
  <c r="H79" i="4"/>
  <c r="I79" i="4"/>
  <c r="J79" i="4"/>
  <c r="K79" i="4"/>
  <c r="L79" i="4"/>
  <c r="M79" i="4"/>
  <c r="N79" i="4"/>
  <c r="B83" i="4"/>
  <c r="C83" i="4"/>
  <c r="D83" i="4"/>
  <c r="E83" i="4"/>
  <c r="F83" i="4"/>
  <c r="G83" i="4"/>
  <c r="H83" i="4"/>
  <c r="I83" i="4"/>
  <c r="J83" i="4"/>
  <c r="K83" i="4"/>
  <c r="L83" i="4"/>
  <c r="M83" i="4"/>
  <c r="N83" i="4"/>
  <c r="B87" i="4"/>
  <c r="C87" i="4"/>
  <c r="D87" i="4"/>
  <c r="E87" i="4"/>
  <c r="F87" i="4"/>
  <c r="G87" i="4"/>
  <c r="H87" i="4"/>
  <c r="I87" i="4"/>
  <c r="J87" i="4"/>
  <c r="K87" i="4"/>
  <c r="L87" i="4"/>
  <c r="M87" i="4"/>
  <c r="N87" i="4"/>
  <c r="B91" i="4"/>
  <c r="B95" i="4"/>
  <c r="C95" i="4"/>
  <c r="F95" i="4"/>
  <c r="J95" i="4"/>
  <c r="B99" i="4"/>
  <c r="D99" i="4"/>
  <c r="H99" i="4"/>
  <c r="L99" i="4"/>
  <c r="B103" i="4"/>
  <c r="C103" i="4"/>
  <c r="D103" i="4"/>
  <c r="E103" i="4"/>
  <c r="F103" i="4"/>
  <c r="G103" i="4"/>
  <c r="H103" i="4"/>
  <c r="I103" i="4"/>
  <c r="J103" i="4"/>
  <c r="K103" i="4"/>
  <c r="L103" i="4"/>
  <c r="M103" i="4"/>
  <c r="N103" i="4"/>
  <c r="B107" i="4"/>
  <c r="F107" i="4"/>
  <c r="M107" i="4"/>
  <c r="C111" i="4"/>
  <c r="K111" i="4"/>
  <c r="L111" i="4"/>
  <c r="B115" i="4"/>
  <c r="C115" i="4"/>
  <c r="D115" i="4"/>
  <c r="E115" i="4"/>
  <c r="F115" i="4"/>
  <c r="G115" i="4"/>
  <c r="H115" i="4"/>
  <c r="I115" i="4"/>
  <c r="J115" i="4"/>
  <c r="K115" i="4"/>
  <c r="L115" i="4"/>
  <c r="B123" i="4"/>
  <c r="C123" i="4"/>
  <c r="D123" i="4"/>
  <c r="E123" i="4"/>
  <c r="F123" i="4"/>
  <c r="G123" i="4"/>
  <c r="H123" i="4"/>
  <c r="I123" i="4"/>
  <c r="J123" i="4"/>
  <c r="K123" i="4"/>
  <c r="L123" i="4"/>
  <c r="M123" i="4"/>
  <c r="N123" i="4"/>
  <c r="H127" i="4"/>
  <c r="I127" i="4"/>
  <c r="L127" i="4"/>
  <c r="C131" i="4"/>
  <c r="E131" i="4"/>
  <c r="F131" i="4"/>
  <c r="G131" i="4"/>
  <c r="I131" i="4"/>
  <c r="M131" i="4"/>
  <c r="B135" i="4"/>
  <c r="C135" i="4"/>
  <c r="D135" i="4"/>
  <c r="E135" i="4"/>
  <c r="F135" i="4"/>
  <c r="G135" i="4"/>
  <c r="H135" i="4"/>
  <c r="I135" i="4"/>
  <c r="J135" i="4"/>
  <c r="K135" i="4"/>
  <c r="L135" i="4"/>
  <c r="M135" i="4"/>
  <c r="N135" i="4"/>
  <c r="B139" i="4"/>
  <c r="C139" i="4"/>
  <c r="D139" i="4"/>
  <c r="E139" i="4"/>
  <c r="F139" i="4"/>
  <c r="G139" i="4"/>
  <c r="H139" i="4"/>
  <c r="I139" i="4"/>
  <c r="J139" i="4"/>
  <c r="K139" i="4"/>
  <c r="L139" i="4"/>
  <c r="M139" i="4"/>
  <c r="N139" i="4"/>
  <c r="B143" i="4"/>
  <c r="C143" i="4"/>
  <c r="D143" i="4"/>
  <c r="E143" i="4"/>
  <c r="F143" i="4"/>
  <c r="G143" i="4"/>
  <c r="H143" i="4"/>
  <c r="I143" i="4"/>
  <c r="J143" i="4"/>
  <c r="K143" i="4"/>
  <c r="L143" i="4"/>
  <c r="M143" i="4"/>
  <c r="N143" i="4"/>
  <c r="B147" i="4"/>
  <c r="D147" i="4"/>
  <c r="G147" i="4"/>
  <c r="J147" i="4"/>
  <c r="B151" i="4"/>
  <c r="C151" i="4"/>
  <c r="D151" i="4"/>
  <c r="E151" i="4"/>
  <c r="F151" i="4"/>
  <c r="G151" i="4"/>
  <c r="H151" i="4"/>
  <c r="I151" i="4"/>
  <c r="J151" i="4"/>
  <c r="K151" i="4"/>
  <c r="L151" i="4"/>
  <c r="M151" i="4"/>
  <c r="N151" i="4"/>
  <c r="B155" i="4"/>
  <c r="C155" i="4"/>
  <c r="D155" i="4"/>
  <c r="E155" i="4"/>
  <c r="F155" i="4"/>
  <c r="G155" i="4"/>
  <c r="H155" i="4"/>
  <c r="I155" i="4"/>
  <c r="J155" i="4"/>
  <c r="K155" i="4"/>
  <c r="L155" i="4"/>
  <c r="M155" i="4"/>
  <c r="N155" i="4"/>
  <c r="B159" i="4"/>
  <c r="C159" i="4"/>
  <c r="D159" i="4"/>
  <c r="E159" i="4"/>
  <c r="F159" i="4"/>
  <c r="G159" i="4"/>
  <c r="H159" i="4"/>
  <c r="I159" i="4"/>
  <c r="J159" i="4"/>
  <c r="K159" i="4"/>
  <c r="L159" i="4"/>
  <c r="M159" i="4"/>
  <c r="N159" i="4"/>
  <c r="B163" i="4"/>
  <c r="C163" i="4"/>
  <c r="D163" i="4"/>
  <c r="E163" i="4"/>
  <c r="F163" i="4"/>
  <c r="G163" i="4"/>
  <c r="H163" i="4"/>
  <c r="I163" i="4"/>
  <c r="J163" i="4"/>
  <c r="K163" i="4"/>
  <c r="L163" i="4"/>
  <c r="M163" i="4"/>
  <c r="N163" i="4"/>
  <c r="B167" i="4"/>
  <c r="E167" i="4"/>
  <c r="F167" i="4"/>
  <c r="G167" i="4"/>
  <c r="I167" i="4"/>
  <c r="K167" i="4"/>
  <c r="M167" i="4"/>
  <c r="B203" i="4"/>
  <c r="C203" i="4"/>
  <c r="D203" i="4"/>
  <c r="E203" i="4"/>
  <c r="F203" i="4"/>
  <c r="G203" i="4"/>
  <c r="H203" i="4"/>
  <c r="I203" i="4"/>
  <c r="J203" i="4"/>
  <c r="K203" i="4"/>
  <c r="L203" i="4"/>
  <c r="M203" i="4"/>
  <c r="N203" i="4"/>
  <c r="B207" i="4"/>
  <c r="C207" i="4"/>
  <c r="D207" i="4"/>
  <c r="E207" i="4"/>
  <c r="F207" i="4"/>
  <c r="G207" i="4"/>
  <c r="H207" i="4"/>
  <c r="I207" i="4"/>
  <c r="J207" i="4"/>
  <c r="K207" i="4"/>
  <c r="L207" i="4"/>
  <c r="M207" i="4"/>
  <c r="N207" i="4"/>
  <c r="C211" i="4"/>
  <c r="H211" i="4"/>
  <c r="L211" i="4"/>
  <c r="B215" i="4"/>
  <c r="C215" i="4"/>
  <c r="D215" i="4"/>
  <c r="E215" i="4"/>
  <c r="F215" i="4"/>
  <c r="G215" i="4"/>
  <c r="H215" i="4"/>
  <c r="I215" i="4"/>
  <c r="J215" i="4"/>
  <c r="K215" i="4"/>
  <c r="L215" i="4"/>
  <c r="M215" i="4"/>
  <c r="N215" i="4"/>
  <c r="B219" i="4"/>
  <c r="C219" i="4"/>
  <c r="D219" i="4"/>
  <c r="E219" i="4"/>
  <c r="F219" i="4"/>
  <c r="G219" i="4"/>
  <c r="H219" i="4"/>
  <c r="I219" i="4"/>
  <c r="J219" i="4"/>
  <c r="K219" i="4"/>
  <c r="L219" i="4"/>
  <c r="M219" i="4"/>
  <c r="N219" i="4"/>
  <c r="B223" i="4"/>
  <c r="C223" i="4"/>
  <c r="D223" i="4"/>
  <c r="E223" i="4"/>
  <c r="F223" i="4"/>
  <c r="G223" i="4"/>
  <c r="H223" i="4"/>
  <c r="I223" i="4"/>
  <c r="J223" i="4"/>
  <c r="K223" i="4"/>
  <c r="L223" i="4"/>
  <c r="M223" i="4"/>
  <c r="N223" i="4"/>
  <c r="B227" i="4"/>
  <c r="C227" i="4"/>
  <c r="D227" i="4"/>
  <c r="E227" i="4"/>
  <c r="F227" i="4"/>
  <c r="G227" i="4"/>
  <c r="H227" i="4"/>
  <c r="I227" i="4"/>
  <c r="J227" i="4"/>
  <c r="K227" i="4"/>
  <c r="L227" i="4"/>
  <c r="M227" i="4"/>
  <c r="N227" i="4"/>
  <c r="J235" i="4"/>
  <c r="M235" i="4"/>
  <c r="H239" i="4"/>
  <c r="I239" i="4"/>
  <c r="L239" i="4"/>
  <c r="H243" i="4"/>
  <c r="L243" i="4"/>
  <c r="B247" i="4"/>
  <c r="C247" i="4"/>
  <c r="D247" i="4"/>
  <c r="E247" i="4"/>
  <c r="F247" i="4"/>
  <c r="G247" i="4"/>
  <c r="H247" i="4"/>
  <c r="I247" i="4"/>
  <c r="J247" i="4"/>
  <c r="K247" i="4"/>
  <c r="L247" i="4"/>
  <c r="M247" i="4"/>
  <c r="N247" i="4"/>
  <c r="B251" i="4"/>
  <c r="C251" i="4"/>
  <c r="E251" i="4"/>
  <c r="G251" i="4"/>
  <c r="I251" i="4"/>
  <c r="J251" i="4"/>
  <c r="M251" i="4"/>
  <c r="B255" i="4"/>
  <c r="C255" i="4"/>
  <c r="D255" i="4"/>
  <c r="E255" i="4"/>
  <c r="F255" i="4"/>
  <c r="G255" i="4"/>
  <c r="H255" i="4"/>
  <c r="I255" i="4"/>
  <c r="J255" i="4"/>
  <c r="K255" i="4"/>
  <c r="L255" i="4"/>
  <c r="M255" i="4"/>
  <c r="N255" i="4"/>
  <c r="B259" i="4"/>
  <c r="C259" i="4"/>
  <c r="D259" i="4"/>
  <c r="E259" i="4"/>
  <c r="F259" i="4"/>
  <c r="G259" i="4"/>
  <c r="H259" i="4"/>
  <c r="I259" i="4"/>
  <c r="J259" i="4"/>
  <c r="K259" i="4"/>
  <c r="L259" i="4"/>
  <c r="M259" i="4"/>
  <c r="N259" i="4"/>
  <c r="B263" i="4"/>
  <c r="C263" i="4"/>
  <c r="D263" i="4"/>
  <c r="E263" i="4"/>
  <c r="F263" i="4"/>
  <c r="G263" i="4"/>
  <c r="H263" i="4"/>
  <c r="I263" i="4"/>
  <c r="J263" i="4"/>
  <c r="K263" i="4"/>
  <c r="L263" i="4"/>
  <c r="M263" i="4"/>
  <c r="N263" i="4"/>
  <c r="M267" i="4"/>
  <c r="C271" i="4"/>
  <c r="G271" i="4"/>
  <c r="K271" i="4"/>
  <c r="B275" i="4"/>
  <c r="C275" i="4"/>
  <c r="D275" i="4"/>
  <c r="E275" i="4"/>
  <c r="F275" i="4"/>
  <c r="G275" i="4"/>
  <c r="H275" i="4"/>
  <c r="I275" i="4"/>
  <c r="J275" i="4"/>
  <c r="K275" i="4"/>
  <c r="L275" i="4"/>
  <c r="M275" i="4"/>
  <c r="N275" i="4"/>
  <c r="C279" i="4"/>
  <c r="E279" i="4"/>
  <c r="F279" i="4"/>
  <c r="I279" i="4"/>
  <c r="J279" i="4"/>
  <c r="M279" i="4"/>
  <c r="B295" i="4"/>
  <c r="C295" i="4"/>
  <c r="E295" i="4"/>
  <c r="G295" i="4"/>
  <c r="I295" i="4"/>
  <c r="J295" i="4"/>
  <c r="M295" i="4"/>
  <c r="B299" i="4"/>
  <c r="C299" i="4"/>
  <c r="D299" i="4"/>
  <c r="E299" i="4"/>
  <c r="F299" i="4"/>
  <c r="G299" i="4"/>
  <c r="H299" i="4"/>
  <c r="I299" i="4"/>
  <c r="J299" i="4"/>
  <c r="K299" i="4"/>
  <c r="L299" i="4"/>
  <c r="M299" i="4"/>
  <c r="N299" i="4"/>
  <c r="B303" i="4"/>
  <c r="C303" i="4"/>
  <c r="D303" i="4"/>
  <c r="E303" i="4"/>
  <c r="F303" i="4"/>
  <c r="G303" i="4"/>
  <c r="H303" i="4"/>
  <c r="I303" i="4"/>
  <c r="J303" i="4"/>
  <c r="K303" i="4"/>
  <c r="L303" i="4"/>
  <c r="M303" i="4"/>
  <c r="N303" i="4"/>
  <c r="B307" i="4"/>
  <c r="F307" i="4"/>
  <c r="J307" i="4"/>
  <c r="B311" i="4"/>
  <c r="C311" i="4"/>
  <c r="D311" i="4"/>
  <c r="E311" i="4"/>
  <c r="F311" i="4"/>
  <c r="G311" i="4"/>
  <c r="H311" i="4"/>
  <c r="I311" i="4"/>
  <c r="J311" i="4"/>
  <c r="K311" i="4"/>
  <c r="L311" i="4"/>
  <c r="M311" i="4"/>
  <c r="N311" i="4"/>
  <c r="B315" i="4"/>
  <c r="C315" i="4"/>
  <c r="D315" i="4"/>
  <c r="E315" i="4"/>
  <c r="F315" i="4"/>
  <c r="G315" i="4"/>
  <c r="H315" i="4"/>
  <c r="I315" i="4"/>
  <c r="J315" i="4"/>
  <c r="K315" i="4"/>
  <c r="L315" i="4"/>
  <c r="M315" i="4"/>
  <c r="N315" i="4"/>
  <c r="B319" i="4"/>
  <c r="C319" i="4"/>
  <c r="D319" i="4"/>
  <c r="E319" i="4"/>
  <c r="F319" i="4"/>
  <c r="G319" i="4"/>
  <c r="H319" i="4"/>
  <c r="I319" i="4"/>
  <c r="J319" i="4"/>
  <c r="K319" i="4"/>
  <c r="L319" i="4"/>
  <c r="M319" i="4"/>
  <c r="N319" i="4"/>
  <c r="B323" i="4"/>
  <c r="C323" i="4"/>
  <c r="D323" i="4"/>
  <c r="E323" i="4"/>
  <c r="F323" i="4"/>
  <c r="G323" i="4"/>
  <c r="H323" i="4"/>
  <c r="I323" i="4"/>
  <c r="J323" i="4"/>
  <c r="K323" i="4"/>
  <c r="L323" i="4"/>
  <c r="M323" i="4"/>
  <c r="N323" i="4"/>
  <c r="B327" i="4"/>
  <c r="C327" i="4"/>
  <c r="D327" i="4"/>
  <c r="E327" i="4"/>
  <c r="F327" i="4"/>
  <c r="G327" i="4"/>
  <c r="H327" i="4"/>
  <c r="I327" i="4"/>
  <c r="J327" i="4"/>
  <c r="K327" i="4"/>
  <c r="L327" i="4"/>
  <c r="M327" i="4"/>
  <c r="N327" i="4"/>
  <c r="B331" i="4"/>
  <c r="C331" i="4"/>
  <c r="D331" i="4"/>
  <c r="E331" i="4"/>
  <c r="F331" i="4"/>
  <c r="G331" i="4"/>
  <c r="H331" i="4"/>
  <c r="I331" i="4"/>
  <c r="J331" i="4"/>
  <c r="K331" i="4"/>
  <c r="L331" i="4"/>
  <c r="M331" i="4"/>
  <c r="N331" i="4"/>
  <c r="B335" i="4"/>
  <c r="C335" i="4"/>
  <c r="D335" i="4"/>
  <c r="E335" i="4"/>
  <c r="F335" i="4"/>
  <c r="G335" i="4"/>
  <c r="H335" i="4"/>
  <c r="I335" i="4"/>
  <c r="J335" i="4"/>
  <c r="K335" i="4"/>
  <c r="L335" i="4"/>
  <c r="M335" i="4"/>
  <c r="N335" i="4"/>
  <c r="B339" i="4"/>
  <c r="C339" i="4"/>
  <c r="D339" i="4"/>
  <c r="E339" i="4"/>
  <c r="F339" i="4"/>
  <c r="G339" i="4"/>
  <c r="H339" i="4"/>
  <c r="I339" i="4"/>
  <c r="J339" i="4"/>
  <c r="K339" i="4"/>
  <c r="L339" i="4"/>
  <c r="M339" i="4"/>
  <c r="N339" i="4"/>
  <c r="B343" i="4"/>
  <c r="C343" i="4"/>
  <c r="D343" i="4"/>
  <c r="E343" i="4"/>
  <c r="F343" i="4"/>
  <c r="G343" i="4"/>
  <c r="H343" i="4"/>
  <c r="I343" i="4"/>
  <c r="J343" i="4"/>
  <c r="K343" i="4"/>
  <c r="L343" i="4"/>
  <c r="M343" i="4"/>
  <c r="N343" i="4"/>
  <c r="B347" i="4"/>
  <c r="C347" i="4"/>
  <c r="D347" i="4"/>
  <c r="E347" i="4"/>
  <c r="F347" i="4"/>
  <c r="G347" i="4"/>
  <c r="H347" i="4"/>
  <c r="I347" i="4"/>
  <c r="J347" i="4"/>
  <c r="K347" i="4"/>
  <c r="L347" i="4"/>
  <c r="M347" i="4"/>
  <c r="N347" i="4"/>
  <c r="B351" i="4"/>
  <c r="C351" i="4"/>
  <c r="D351" i="4"/>
  <c r="E351" i="4"/>
  <c r="F351" i="4"/>
  <c r="G351" i="4"/>
  <c r="H351" i="4"/>
  <c r="I351" i="4"/>
  <c r="J351" i="4"/>
  <c r="K351" i="4"/>
  <c r="L351" i="4"/>
  <c r="M351" i="4"/>
  <c r="N351" i="4"/>
  <c r="E355" i="4"/>
  <c r="B359" i="4"/>
  <c r="C359" i="4"/>
  <c r="D359" i="4"/>
  <c r="E359" i="4"/>
  <c r="F359" i="4"/>
  <c r="G359" i="4"/>
  <c r="H359" i="4"/>
  <c r="I359" i="4"/>
  <c r="J359" i="4"/>
  <c r="K359" i="4"/>
  <c r="L359" i="4"/>
  <c r="M359" i="4"/>
  <c r="N359" i="4"/>
  <c r="E14" i="3"/>
  <c r="I14" i="3"/>
  <c r="K14" i="3"/>
  <c r="M14" i="3"/>
  <c r="B22" i="3"/>
  <c r="E22" i="3"/>
  <c r="G22" i="3"/>
  <c r="K22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D38" i="3"/>
  <c r="E38" i="3"/>
  <c r="F38" i="3"/>
  <c r="I38" i="3"/>
  <c r="J38" i="3"/>
  <c r="L38" i="3"/>
  <c r="M38" i="3"/>
  <c r="B42" i="3"/>
  <c r="C42" i="3"/>
  <c r="D42" i="3"/>
  <c r="E42" i="3"/>
  <c r="F42" i="3"/>
  <c r="G42" i="3"/>
  <c r="H42" i="3"/>
  <c r="I42" i="3"/>
  <c r="J42" i="3"/>
  <c r="K42" i="3"/>
  <c r="L42" i="3"/>
  <c r="M42" i="3"/>
  <c r="B46" i="3"/>
  <c r="C46" i="3"/>
  <c r="D46" i="3"/>
  <c r="E46" i="3"/>
  <c r="F46" i="3"/>
  <c r="G46" i="3"/>
  <c r="H46" i="3"/>
  <c r="I46" i="3"/>
  <c r="J46" i="3"/>
  <c r="K46" i="3"/>
  <c r="L46" i="3"/>
  <c r="M46" i="3"/>
  <c r="B50" i="3"/>
  <c r="C50" i="3"/>
  <c r="F50" i="3"/>
  <c r="H50" i="3"/>
  <c r="C54" i="3"/>
  <c r="E54" i="3"/>
  <c r="I54" i="3"/>
  <c r="K54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B66" i="3"/>
  <c r="C66" i="3"/>
  <c r="D66" i="3"/>
  <c r="E66" i="3"/>
  <c r="F66" i="3"/>
  <c r="G66" i="3"/>
  <c r="H66" i="3"/>
  <c r="I66" i="3"/>
  <c r="J66" i="3"/>
  <c r="K66" i="3"/>
  <c r="L66" i="3"/>
  <c r="M66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C86" i="3"/>
  <c r="E86" i="3"/>
  <c r="G86" i="3"/>
  <c r="I86" i="3"/>
  <c r="M86" i="3"/>
  <c r="B90" i="3"/>
  <c r="C90" i="3"/>
  <c r="D90" i="3"/>
  <c r="E90" i="3"/>
  <c r="F90" i="3"/>
  <c r="G90" i="3"/>
  <c r="H90" i="3"/>
  <c r="I90" i="3"/>
  <c r="J90" i="3"/>
  <c r="K90" i="3"/>
  <c r="L90" i="3"/>
  <c r="M90" i="3"/>
  <c r="B94" i="3"/>
  <c r="C94" i="3"/>
  <c r="N94" i="3" s="1"/>
  <c r="D94" i="3"/>
  <c r="E94" i="3"/>
  <c r="F94" i="3"/>
  <c r="G94" i="3"/>
  <c r="H94" i="3"/>
  <c r="I94" i="3"/>
  <c r="J94" i="3"/>
  <c r="K94" i="3"/>
  <c r="L94" i="3"/>
  <c r="M94" i="3"/>
  <c r="B98" i="3"/>
  <c r="C98" i="3"/>
  <c r="D98" i="3"/>
  <c r="E98" i="3"/>
  <c r="F98" i="3"/>
  <c r="G98" i="3"/>
  <c r="H98" i="3"/>
  <c r="I98" i="3"/>
  <c r="J98" i="3"/>
  <c r="K98" i="3"/>
  <c r="L98" i="3"/>
  <c r="M98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B110" i="3"/>
  <c r="C110" i="3"/>
  <c r="N110" i="3" s="1"/>
  <c r="D110" i="3"/>
  <c r="E110" i="3"/>
  <c r="F110" i="3"/>
  <c r="G110" i="3"/>
  <c r="H110" i="3"/>
  <c r="I110" i="3"/>
  <c r="J110" i="3"/>
  <c r="K110" i="3"/>
  <c r="L110" i="3"/>
  <c r="M110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E118" i="3"/>
  <c r="J118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B134" i="3"/>
  <c r="D134" i="3"/>
  <c r="E134" i="3"/>
  <c r="F134" i="3"/>
  <c r="H134" i="3"/>
  <c r="I134" i="3"/>
  <c r="J134" i="3"/>
  <c r="L134" i="3"/>
  <c r="M134" i="3"/>
  <c r="D138" i="3"/>
  <c r="E138" i="3"/>
  <c r="L138" i="3"/>
  <c r="K142" i="3"/>
  <c r="C146" i="3"/>
  <c r="D146" i="3"/>
  <c r="E146" i="3"/>
  <c r="F146" i="3"/>
  <c r="L146" i="3"/>
  <c r="M146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E154" i="3"/>
  <c r="H154" i="3"/>
  <c r="J154" i="3"/>
  <c r="M154" i="3"/>
  <c r="G158" i="3"/>
  <c r="H158" i="3"/>
  <c r="M158" i="3"/>
  <c r="F162" i="3"/>
  <c r="J162" i="3"/>
  <c r="F166" i="3"/>
  <c r="B170" i="3"/>
  <c r="H170" i="3"/>
  <c r="M170" i="3"/>
  <c r="E174" i="3"/>
  <c r="F174" i="3"/>
  <c r="D178" i="3"/>
  <c r="F178" i="3"/>
  <c r="G178" i="3"/>
  <c r="L178" i="3"/>
  <c r="E182" i="3"/>
  <c r="F182" i="3"/>
  <c r="M182" i="3"/>
  <c r="B186" i="3"/>
  <c r="I186" i="3"/>
  <c r="J186" i="3"/>
  <c r="B190" i="3"/>
  <c r="E190" i="3"/>
  <c r="H190" i="3"/>
  <c r="I190" i="3"/>
  <c r="J190" i="3"/>
  <c r="B194" i="3"/>
  <c r="F194" i="3"/>
  <c r="G194" i="3"/>
  <c r="J194" i="3"/>
  <c r="M194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B206" i="3"/>
  <c r="C206" i="3"/>
  <c r="G206" i="3"/>
  <c r="H206" i="3"/>
  <c r="J206" i="3"/>
  <c r="M206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C222" i="3"/>
  <c r="D222" i="3"/>
  <c r="E222" i="3"/>
  <c r="F222" i="3"/>
  <c r="G222" i="3"/>
  <c r="H222" i="3"/>
  <c r="I222" i="3"/>
  <c r="J222" i="3"/>
  <c r="K222" i="3"/>
  <c r="L222" i="3"/>
  <c r="M222" i="3"/>
  <c r="C226" i="3"/>
  <c r="D226" i="3"/>
  <c r="L226" i="3"/>
  <c r="G230" i="3"/>
  <c r="D234" i="3"/>
  <c r="J234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B250" i="3"/>
  <c r="C250" i="3"/>
  <c r="N250" i="3" s="1"/>
  <c r="D250" i="3"/>
  <c r="E250" i="3"/>
  <c r="F250" i="3"/>
  <c r="G250" i="3"/>
  <c r="H250" i="3"/>
  <c r="I250" i="3"/>
  <c r="J250" i="3"/>
  <c r="K250" i="3"/>
  <c r="L250" i="3"/>
  <c r="M250" i="3"/>
  <c r="B254" i="3"/>
  <c r="D254" i="3"/>
  <c r="F254" i="3"/>
  <c r="H254" i="3"/>
  <c r="I254" i="3"/>
  <c r="J254" i="3"/>
  <c r="L254" i="3"/>
  <c r="M254" i="3"/>
  <c r="H258" i="3"/>
  <c r="K258" i="3"/>
  <c r="L258" i="3"/>
  <c r="C262" i="3"/>
  <c r="J262" i="3"/>
  <c r="D266" i="3"/>
  <c r="E266" i="3"/>
  <c r="G266" i="3"/>
  <c r="H266" i="3"/>
  <c r="I266" i="3"/>
  <c r="M266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B282" i="3"/>
  <c r="E282" i="3"/>
  <c r="G282" i="3"/>
  <c r="M282" i="3"/>
  <c r="B286" i="3"/>
  <c r="C286" i="3"/>
  <c r="D286" i="3"/>
  <c r="E286" i="3"/>
  <c r="I286" i="3"/>
  <c r="M286" i="3"/>
  <c r="F194" i="58"/>
  <c r="F195" i="58"/>
  <c r="F196" i="58"/>
  <c r="F197" i="58"/>
  <c r="F201" i="58"/>
  <c r="F202" i="58"/>
  <c r="F203" i="58"/>
  <c r="F205" i="58"/>
  <c r="F206" i="58"/>
  <c r="F208" i="58"/>
  <c r="F209" i="58"/>
  <c r="F211" i="58"/>
  <c r="F212" i="58"/>
  <c r="F213" i="58"/>
  <c r="F215" i="58"/>
  <c r="F217" i="58"/>
  <c r="F218" i="58"/>
  <c r="F219" i="58"/>
  <c r="F220" i="58"/>
  <c r="F221" i="58"/>
  <c r="F222" i="58"/>
  <c r="F223" i="58"/>
  <c r="F224" i="58"/>
  <c r="F225" i="58"/>
  <c r="G16" i="58"/>
  <c r="G17" i="58"/>
  <c r="G12" i="58" s="1"/>
  <c r="G18" i="58"/>
  <c r="G20" i="58"/>
  <c r="G24" i="58"/>
  <c r="G25" i="58"/>
  <c r="G27" i="58"/>
  <c r="G28" i="58"/>
  <c r="G29" i="58"/>
  <c r="G30" i="58"/>
  <c r="G31" i="58"/>
  <c r="G33" i="58"/>
  <c r="G34" i="58"/>
  <c r="G35" i="58"/>
  <c r="G36" i="58"/>
  <c r="G37" i="58"/>
  <c r="G38" i="58"/>
  <c r="G39" i="58"/>
  <c r="G41" i="58"/>
  <c r="G42" i="58"/>
  <c r="G43" i="58"/>
  <c r="B133" i="3" s="1"/>
  <c r="G44" i="58"/>
  <c r="G48" i="58"/>
  <c r="G60" i="58"/>
  <c r="G62" i="58"/>
  <c r="G63" i="58"/>
  <c r="G64" i="58"/>
  <c r="G70" i="58"/>
  <c r="G71" i="58"/>
  <c r="G72" i="58"/>
  <c r="G77" i="58"/>
  <c r="G78" i="58"/>
  <c r="G79" i="58"/>
  <c r="G81" i="58"/>
  <c r="G86" i="58"/>
  <c r="G87" i="58"/>
  <c r="G88" i="58"/>
  <c r="G89" i="58"/>
  <c r="G90" i="58"/>
  <c r="G93" i="58"/>
  <c r="F93" i="58" s="1"/>
  <c r="G95" i="58"/>
  <c r="G96" i="58"/>
  <c r="G97" i="58"/>
  <c r="G99" i="58"/>
  <c r="G100" i="58"/>
  <c r="G101" i="58"/>
  <c r="F101" i="58" s="1"/>
  <c r="G105" i="58"/>
  <c r="G108" i="58"/>
  <c r="G110" i="58"/>
  <c r="G113" i="58"/>
  <c r="G114" i="58"/>
  <c r="G115" i="58"/>
  <c r="G117" i="58"/>
  <c r="G118" i="58"/>
  <c r="G119" i="58"/>
  <c r="G120" i="58"/>
  <c r="G123" i="58"/>
  <c r="G124" i="58"/>
  <c r="G125" i="58"/>
  <c r="G126" i="58"/>
  <c r="G127" i="58"/>
  <c r="G128" i="58"/>
  <c r="G130" i="58"/>
  <c r="G131" i="58"/>
  <c r="G133" i="58"/>
  <c r="G134" i="58"/>
  <c r="F134" i="58" s="1"/>
  <c r="G135" i="58"/>
  <c r="G136" i="58"/>
  <c r="G137" i="58"/>
  <c r="B232" i="4" s="1"/>
  <c r="G141" i="58"/>
  <c r="G143" i="58"/>
  <c r="G144" i="58"/>
  <c r="G145" i="58"/>
  <c r="G146" i="58"/>
  <c r="B268" i="4" s="1"/>
  <c r="G148" i="58"/>
  <c r="G151" i="58"/>
  <c r="G154" i="58"/>
  <c r="G155" i="58"/>
  <c r="G157" i="58"/>
  <c r="G158" i="58"/>
  <c r="G159" i="58"/>
  <c r="G160" i="58"/>
  <c r="G161" i="58"/>
  <c r="G162" i="58"/>
  <c r="G163" i="58"/>
  <c r="G164" i="58"/>
  <c r="G165" i="58"/>
  <c r="G166" i="58"/>
  <c r="G167" i="58"/>
  <c r="G169" i="58"/>
  <c r="G173" i="58"/>
  <c r="G175" i="58"/>
  <c r="G176" i="58"/>
  <c r="G177" i="58"/>
  <c r="G178" i="58"/>
  <c r="G179" i="58"/>
  <c r="G180" i="58"/>
  <c r="G181" i="58"/>
  <c r="G182" i="58"/>
  <c r="G183" i="58"/>
  <c r="G184" i="58"/>
  <c r="G185" i="58"/>
  <c r="G186" i="58"/>
  <c r="G187" i="58"/>
  <c r="G188" i="58"/>
  <c r="G189" i="58"/>
  <c r="G190" i="58"/>
  <c r="G191" i="58"/>
  <c r="H16" i="58"/>
  <c r="H17" i="58"/>
  <c r="H18" i="58"/>
  <c r="H20" i="58"/>
  <c r="H24" i="58"/>
  <c r="H25" i="58"/>
  <c r="H27" i="58"/>
  <c r="H28" i="58"/>
  <c r="H29" i="58"/>
  <c r="H30" i="58"/>
  <c r="H31" i="58"/>
  <c r="H14" i="58"/>
  <c r="C19" i="3" s="1"/>
  <c r="C18" i="3" s="1"/>
  <c r="H21" i="58"/>
  <c r="H26" i="58"/>
  <c r="H33" i="58"/>
  <c r="H34" i="58"/>
  <c r="H35" i="58"/>
  <c r="H36" i="58"/>
  <c r="H37" i="58"/>
  <c r="H38" i="58"/>
  <c r="H39" i="58"/>
  <c r="H41" i="58"/>
  <c r="H42" i="58"/>
  <c r="H43" i="58"/>
  <c r="C133" i="3" s="1"/>
  <c r="C130" i="3" s="1"/>
  <c r="H44" i="58"/>
  <c r="H48" i="58"/>
  <c r="H60" i="58"/>
  <c r="H62" i="58"/>
  <c r="H63" i="58"/>
  <c r="H64" i="58"/>
  <c r="H65" i="58"/>
  <c r="H70" i="58"/>
  <c r="H71" i="58"/>
  <c r="H72" i="58"/>
  <c r="H77" i="58"/>
  <c r="H78" i="58"/>
  <c r="H79" i="58"/>
  <c r="H81" i="58"/>
  <c r="H12" i="58"/>
  <c r="H83" i="58"/>
  <c r="H85" i="58"/>
  <c r="F85" i="58" s="1"/>
  <c r="H86" i="58"/>
  <c r="H87" i="58"/>
  <c r="H88" i="58"/>
  <c r="H89" i="58"/>
  <c r="H90" i="58"/>
  <c r="H93" i="58"/>
  <c r="H95" i="58"/>
  <c r="H96" i="58"/>
  <c r="H97" i="58"/>
  <c r="H99" i="58"/>
  <c r="H100" i="58"/>
  <c r="H101" i="58"/>
  <c r="H105" i="58"/>
  <c r="H108" i="58"/>
  <c r="H109" i="58"/>
  <c r="H110" i="58"/>
  <c r="F110" i="58" s="1"/>
  <c r="H113" i="58"/>
  <c r="H114" i="58"/>
  <c r="F114" i="58" s="1"/>
  <c r="H115" i="58"/>
  <c r="H117" i="58"/>
  <c r="F117" i="58" s="1"/>
  <c r="H118" i="58"/>
  <c r="H119" i="58"/>
  <c r="H120" i="58"/>
  <c r="H123" i="58"/>
  <c r="H124" i="58"/>
  <c r="H125" i="58"/>
  <c r="F125" i="58" s="1"/>
  <c r="H126" i="58"/>
  <c r="H127" i="58"/>
  <c r="H128" i="58"/>
  <c r="H129" i="58"/>
  <c r="C200" i="4" s="1"/>
  <c r="C199" i="4" s="1"/>
  <c r="H130" i="58"/>
  <c r="H131" i="58"/>
  <c r="H133" i="58"/>
  <c r="H134" i="58"/>
  <c r="H135" i="58"/>
  <c r="H136" i="58"/>
  <c r="H137" i="58"/>
  <c r="C232" i="4" s="1"/>
  <c r="C231" i="4" s="1"/>
  <c r="H141" i="58"/>
  <c r="H143" i="58"/>
  <c r="H144" i="58"/>
  <c r="H145" i="58"/>
  <c r="H146" i="58"/>
  <c r="C268" i="4" s="1"/>
  <c r="C267" i="4" s="1"/>
  <c r="H148" i="58"/>
  <c r="H151" i="58"/>
  <c r="H152" i="58"/>
  <c r="H154" i="58"/>
  <c r="H155" i="58"/>
  <c r="H157" i="58"/>
  <c r="H158" i="58"/>
  <c r="H159" i="58"/>
  <c r="F159" i="58" s="1"/>
  <c r="D15" i="12" s="1"/>
  <c r="H160" i="58"/>
  <c r="H161" i="58"/>
  <c r="H162" i="58"/>
  <c r="H163" i="58"/>
  <c r="F163" i="58" s="1"/>
  <c r="D16" i="12" s="1"/>
  <c r="H164" i="58"/>
  <c r="H165" i="58"/>
  <c r="H166" i="58"/>
  <c r="H167" i="58"/>
  <c r="H169" i="58"/>
  <c r="H173" i="58"/>
  <c r="H175" i="58"/>
  <c r="H176" i="58"/>
  <c r="H177" i="58"/>
  <c r="H178" i="58"/>
  <c r="F178" i="58" s="1"/>
  <c r="H179" i="58"/>
  <c r="H180" i="58"/>
  <c r="H181" i="58"/>
  <c r="H182" i="58"/>
  <c r="F182" i="58" s="1"/>
  <c r="H183" i="58"/>
  <c r="H184" i="58"/>
  <c r="H185" i="58"/>
  <c r="H186" i="58"/>
  <c r="F186" i="58" s="1"/>
  <c r="H187" i="58"/>
  <c r="H188" i="58"/>
  <c r="F188" i="58" s="1"/>
  <c r="H189" i="58"/>
  <c r="H190" i="58"/>
  <c r="H191" i="58"/>
  <c r="H82" i="58"/>
  <c r="I16" i="58"/>
  <c r="I17" i="58"/>
  <c r="I18" i="58"/>
  <c r="I20" i="58"/>
  <c r="I24" i="58"/>
  <c r="I25" i="58"/>
  <c r="I27" i="58"/>
  <c r="I28" i="58"/>
  <c r="I29" i="58"/>
  <c r="I30" i="58"/>
  <c r="I31" i="58"/>
  <c r="I14" i="58"/>
  <c r="D19" i="3" s="1"/>
  <c r="D18" i="3" s="1"/>
  <c r="I21" i="58"/>
  <c r="I26" i="58"/>
  <c r="I33" i="58"/>
  <c r="I34" i="58"/>
  <c r="I35" i="58"/>
  <c r="I36" i="58"/>
  <c r="I37" i="58"/>
  <c r="I38" i="58"/>
  <c r="I39" i="58"/>
  <c r="I41" i="58"/>
  <c r="I42" i="58"/>
  <c r="I43" i="58"/>
  <c r="D133" i="3" s="1"/>
  <c r="D130" i="3" s="1"/>
  <c r="I44" i="58"/>
  <c r="I48" i="58"/>
  <c r="I60" i="58"/>
  <c r="I62" i="58"/>
  <c r="I63" i="58"/>
  <c r="I64" i="58"/>
  <c r="I65" i="58"/>
  <c r="I70" i="58"/>
  <c r="I71" i="58"/>
  <c r="I72" i="58"/>
  <c r="I77" i="58"/>
  <c r="I78" i="58"/>
  <c r="I79" i="58"/>
  <c r="I81" i="58"/>
  <c r="I83" i="58"/>
  <c r="I85" i="58"/>
  <c r="I86" i="58"/>
  <c r="I87" i="58"/>
  <c r="I88" i="58"/>
  <c r="I89" i="58"/>
  <c r="I90" i="58"/>
  <c r="I93" i="58"/>
  <c r="I95" i="58"/>
  <c r="I96" i="58"/>
  <c r="I97" i="58"/>
  <c r="I99" i="58"/>
  <c r="I100" i="58"/>
  <c r="I101" i="58"/>
  <c r="I105" i="58"/>
  <c r="I108" i="58"/>
  <c r="I109" i="58"/>
  <c r="I110" i="58"/>
  <c r="I113" i="58"/>
  <c r="I114" i="58"/>
  <c r="I115" i="58"/>
  <c r="I117" i="58"/>
  <c r="I118" i="58"/>
  <c r="I119" i="58"/>
  <c r="I120" i="58"/>
  <c r="I123" i="58"/>
  <c r="I124" i="58"/>
  <c r="I125" i="58"/>
  <c r="I126" i="58"/>
  <c r="I127" i="58"/>
  <c r="I128" i="58"/>
  <c r="I129" i="58"/>
  <c r="D200" i="4" s="1"/>
  <c r="D199" i="4" s="1"/>
  <c r="I130" i="58"/>
  <c r="I131" i="58"/>
  <c r="I133" i="58"/>
  <c r="I134" i="58"/>
  <c r="I135" i="58"/>
  <c r="I136" i="58"/>
  <c r="I137" i="58"/>
  <c r="I141" i="58"/>
  <c r="I143" i="58"/>
  <c r="I144" i="58"/>
  <c r="I145" i="58"/>
  <c r="I146" i="58"/>
  <c r="D268" i="4" s="1"/>
  <c r="D267" i="4" s="1"/>
  <c r="I148" i="58"/>
  <c r="I151" i="58"/>
  <c r="I152" i="58"/>
  <c r="I154" i="58"/>
  <c r="I155" i="58"/>
  <c r="I157" i="58"/>
  <c r="I158" i="58"/>
  <c r="I159" i="58"/>
  <c r="I160" i="58"/>
  <c r="I161" i="58"/>
  <c r="I162" i="58"/>
  <c r="I163" i="58"/>
  <c r="I164" i="58"/>
  <c r="I165" i="58"/>
  <c r="I166" i="58"/>
  <c r="I167" i="58"/>
  <c r="I169" i="58"/>
  <c r="I173" i="58"/>
  <c r="I175" i="58"/>
  <c r="I176" i="58"/>
  <c r="I177" i="58"/>
  <c r="I178" i="58"/>
  <c r="I179" i="58"/>
  <c r="I180" i="58"/>
  <c r="I181" i="58"/>
  <c r="I182" i="58"/>
  <c r="I183" i="58"/>
  <c r="I184" i="58"/>
  <c r="I185" i="58"/>
  <c r="I186" i="58"/>
  <c r="I187" i="58"/>
  <c r="I188" i="58"/>
  <c r="I189" i="58"/>
  <c r="I190" i="58"/>
  <c r="I191" i="58"/>
  <c r="J16" i="58"/>
  <c r="J17" i="58"/>
  <c r="J18" i="58"/>
  <c r="J20" i="58"/>
  <c r="J24" i="58"/>
  <c r="J25" i="58"/>
  <c r="J27" i="58"/>
  <c r="J28" i="58"/>
  <c r="J29" i="58"/>
  <c r="J30" i="58"/>
  <c r="J31" i="58"/>
  <c r="J14" i="58"/>
  <c r="E19" i="3" s="1"/>
  <c r="E18" i="3" s="1"/>
  <c r="J21" i="58"/>
  <c r="J26" i="58"/>
  <c r="J33" i="58"/>
  <c r="J34" i="58"/>
  <c r="J35" i="58"/>
  <c r="J36" i="58"/>
  <c r="J37" i="58"/>
  <c r="J38" i="58"/>
  <c r="J39" i="58"/>
  <c r="J41" i="58"/>
  <c r="J42" i="58"/>
  <c r="J43" i="58"/>
  <c r="E133" i="3" s="1"/>
  <c r="E130" i="3" s="1"/>
  <c r="J44" i="58"/>
  <c r="J48" i="58"/>
  <c r="J60" i="58"/>
  <c r="J62" i="58"/>
  <c r="J63" i="58"/>
  <c r="J64" i="58"/>
  <c r="J65" i="58"/>
  <c r="J70" i="58"/>
  <c r="J71" i="58"/>
  <c r="J72" i="58"/>
  <c r="J77" i="58"/>
  <c r="J78" i="58"/>
  <c r="J79" i="58"/>
  <c r="J81" i="58"/>
  <c r="J83" i="58"/>
  <c r="J85" i="58"/>
  <c r="J86" i="58"/>
  <c r="J87" i="58"/>
  <c r="J88" i="58"/>
  <c r="J89" i="58"/>
  <c r="J90" i="58"/>
  <c r="J93" i="58"/>
  <c r="J95" i="58"/>
  <c r="J96" i="58"/>
  <c r="J97" i="58"/>
  <c r="F97" i="58" s="1"/>
  <c r="J99" i="58"/>
  <c r="J100" i="58"/>
  <c r="J101" i="58"/>
  <c r="J105" i="58"/>
  <c r="F105" i="58" s="1"/>
  <c r="J108" i="58"/>
  <c r="J109" i="58"/>
  <c r="J110" i="58"/>
  <c r="J113" i="58"/>
  <c r="J114" i="58"/>
  <c r="J115" i="58"/>
  <c r="J117" i="58"/>
  <c r="J118" i="58"/>
  <c r="J119" i="58"/>
  <c r="J120" i="58"/>
  <c r="J123" i="58"/>
  <c r="J124" i="58"/>
  <c r="J125" i="58"/>
  <c r="J126" i="58"/>
  <c r="J127" i="58"/>
  <c r="J128" i="58"/>
  <c r="J129" i="58"/>
  <c r="E200" i="4" s="1"/>
  <c r="E199" i="4" s="1"/>
  <c r="J130" i="58"/>
  <c r="J131" i="58"/>
  <c r="J133" i="58"/>
  <c r="J134" i="58"/>
  <c r="J135" i="58"/>
  <c r="J136" i="58"/>
  <c r="J137" i="58"/>
  <c r="E232" i="4" s="1"/>
  <c r="E231" i="4" s="1"/>
  <c r="J141" i="58"/>
  <c r="J143" i="58"/>
  <c r="J144" i="58"/>
  <c r="J145" i="58"/>
  <c r="J146" i="58"/>
  <c r="E268" i="4" s="1"/>
  <c r="E267" i="4" s="1"/>
  <c r="J148" i="58"/>
  <c r="J151" i="58"/>
  <c r="J152" i="58"/>
  <c r="J154" i="58"/>
  <c r="J155" i="58"/>
  <c r="J157" i="58"/>
  <c r="J158" i="58"/>
  <c r="J159" i="58"/>
  <c r="J160" i="58"/>
  <c r="J161" i="58"/>
  <c r="J162" i="58"/>
  <c r="J163" i="58"/>
  <c r="J164" i="58"/>
  <c r="J165" i="58"/>
  <c r="J166" i="58"/>
  <c r="J167" i="58"/>
  <c r="J169" i="58"/>
  <c r="J173" i="58"/>
  <c r="J175" i="58"/>
  <c r="J176" i="58"/>
  <c r="J177" i="58"/>
  <c r="J178" i="58"/>
  <c r="J179" i="58"/>
  <c r="J180" i="58"/>
  <c r="J181" i="58"/>
  <c r="J182" i="58"/>
  <c r="J183" i="58"/>
  <c r="J184" i="58"/>
  <c r="J185" i="58"/>
  <c r="J186" i="58"/>
  <c r="J187" i="58"/>
  <c r="J188" i="58"/>
  <c r="J189" i="58"/>
  <c r="J190" i="58"/>
  <c r="J191" i="58"/>
  <c r="K16" i="58"/>
  <c r="K17" i="58"/>
  <c r="K18" i="58"/>
  <c r="K20" i="58"/>
  <c r="K24" i="58"/>
  <c r="K25" i="58"/>
  <c r="K27" i="58"/>
  <c r="K28" i="58"/>
  <c r="K29" i="58"/>
  <c r="K30" i="58"/>
  <c r="K31" i="58"/>
  <c r="K14" i="58"/>
  <c r="F19" i="3" s="1"/>
  <c r="F18" i="3" s="1"/>
  <c r="K21" i="58"/>
  <c r="K26" i="58"/>
  <c r="K33" i="58"/>
  <c r="K34" i="58"/>
  <c r="K35" i="58"/>
  <c r="K36" i="58"/>
  <c r="K37" i="58"/>
  <c r="K38" i="58"/>
  <c r="K39" i="58"/>
  <c r="K41" i="58"/>
  <c r="K42" i="58"/>
  <c r="K43" i="58"/>
  <c r="F133" i="3" s="1"/>
  <c r="F130" i="3" s="1"/>
  <c r="K44" i="58"/>
  <c r="K48" i="58"/>
  <c r="K54" i="58"/>
  <c r="K60" i="58"/>
  <c r="K62" i="58"/>
  <c r="K63" i="58"/>
  <c r="K64" i="58"/>
  <c r="K65" i="58"/>
  <c r="K70" i="58"/>
  <c r="K71" i="58"/>
  <c r="K72" i="58"/>
  <c r="K77" i="58"/>
  <c r="K78" i="58"/>
  <c r="K79" i="58"/>
  <c r="K83" i="58"/>
  <c r="K85" i="58"/>
  <c r="K86" i="58"/>
  <c r="K87" i="58"/>
  <c r="K88" i="58"/>
  <c r="K89" i="58"/>
  <c r="K90" i="58"/>
  <c r="K93" i="58"/>
  <c r="K95" i="58"/>
  <c r="K96" i="58"/>
  <c r="K97" i="58"/>
  <c r="K99" i="58"/>
  <c r="K100" i="58"/>
  <c r="K101" i="58"/>
  <c r="K105" i="58"/>
  <c r="K108" i="58"/>
  <c r="K109" i="58"/>
  <c r="K110" i="58"/>
  <c r="K113" i="58"/>
  <c r="K114" i="58"/>
  <c r="K115" i="58"/>
  <c r="K117" i="58"/>
  <c r="K118" i="58"/>
  <c r="K119" i="58"/>
  <c r="K120" i="58"/>
  <c r="K123" i="58"/>
  <c r="K124" i="58"/>
  <c r="K125" i="58"/>
  <c r="K126" i="58"/>
  <c r="K127" i="58"/>
  <c r="K128" i="58"/>
  <c r="K129" i="58"/>
  <c r="F200" i="4" s="1"/>
  <c r="F199" i="4" s="1"/>
  <c r="K130" i="58"/>
  <c r="K131" i="58"/>
  <c r="K133" i="58"/>
  <c r="K134" i="58"/>
  <c r="K135" i="58"/>
  <c r="K136" i="58"/>
  <c r="K137" i="58"/>
  <c r="F232" i="4" s="1"/>
  <c r="F231" i="4" s="1"/>
  <c r="K141" i="58"/>
  <c r="K143" i="58"/>
  <c r="K144" i="58"/>
  <c r="K145" i="58"/>
  <c r="K146" i="58"/>
  <c r="F268" i="4" s="1"/>
  <c r="F267" i="4" s="1"/>
  <c r="K148" i="58"/>
  <c r="K151" i="58"/>
  <c r="K152" i="58"/>
  <c r="K154" i="58"/>
  <c r="K155" i="58"/>
  <c r="K157" i="58"/>
  <c r="K158" i="58"/>
  <c r="K159" i="58"/>
  <c r="K160" i="58"/>
  <c r="K161" i="58"/>
  <c r="K162" i="58"/>
  <c r="K163" i="58"/>
  <c r="K164" i="58"/>
  <c r="K165" i="58"/>
  <c r="K166" i="58"/>
  <c r="K167" i="58"/>
  <c r="K169" i="58"/>
  <c r="K173" i="58"/>
  <c r="K175" i="58"/>
  <c r="K176" i="58"/>
  <c r="K177" i="58"/>
  <c r="K178" i="58"/>
  <c r="K179" i="58"/>
  <c r="K180" i="58"/>
  <c r="K181" i="58"/>
  <c r="K182" i="58"/>
  <c r="K183" i="58"/>
  <c r="K184" i="58"/>
  <c r="K185" i="58"/>
  <c r="K186" i="58"/>
  <c r="K187" i="58"/>
  <c r="F187" i="58" s="1"/>
  <c r="K188" i="58"/>
  <c r="K189" i="58"/>
  <c r="K190" i="58"/>
  <c r="K191" i="58"/>
  <c r="F191" i="58" s="1"/>
  <c r="L16" i="58"/>
  <c r="L17" i="58"/>
  <c r="L18" i="58"/>
  <c r="L20" i="58"/>
  <c r="L24" i="58"/>
  <c r="L25" i="58"/>
  <c r="L27" i="58"/>
  <c r="L28" i="58"/>
  <c r="L29" i="58"/>
  <c r="L30" i="58"/>
  <c r="L31" i="58"/>
  <c r="L14" i="58"/>
  <c r="G19" i="3" s="1"/>
  <c r="G18" i="3" s="1"/>
  <c r="L21" i="58"/>
  <c r="L26" i="58"/>
  <c r="L33" i="58"/>
  <c r="L34" i="58"/>
  <c r="L35" i="58"/>
  <c r="L36" i="58"/>
  <c r="L37" i="58"/>
  <c r="L38" i="58"/>
  <c r="L39" i="58"/>
  <c r="L41" i="58"/>
  <c r="L42" i="58"/>
  <c r="L43" i="58"/>
  <c r="G133" i="3" s="1"/>
  <c r="G130" i="3" s="1"/>
  <c r="L44" i="58"/>
  <c r="L48" i="58"/>
  <c r="L60" i="58"/>
  <c r="L62" i="58"/>
  <c r="L63" i="58"/>
  <c r="L64" i="58"/>
  <c r="L65" i="58"/>
  <c r="L70" i="58"/>
  <c r="L71" i="58"/>
  <c r="L72" i="58"/>
  <c r="L77" i="58"/>
  <c r="L78" i="58"/>
  <c r="L79" i="58"/>
  <c r="L83" i="58"/>
  <c r="L85" i="58"/>
  <c r="L86" i="58"/>
  <c r="L87" i="58"/>
  <c r="L88" i="58"/>
  <c r="L89" i="58"/>
  <c r="L90" i="58"/>
  <c r="L93" i="58"/>
  <c r="L95" i="58"/>
  <c r="L96" i="58"/>
  <c r="L97" i="58"/>
  <c r="L99" i="58"/>
  <c r="L100" i="58"/>
  <c r="L101" i="58"/>
  <c r="L105" i="58"/>
  <c r="L108" i="58"/>
  <c r="L109" i="58"/>
  <c r="L110" i="58"/>
  <c r="L113" i="58"/>
  <c r="L114" i="58"/>
  <c r="L115" i="58"/>
  <c r="L117" i="58"/>
  <c r="L118" i="58"/>
  <c r="L119" i="58"/>
  <c r="L120" i="58"/>
  <c r="L123" i="58"/>
  <c r="L124" i="58"/>
  <c r="L125" i="58"/>
  <c r="L126" i="58"/>
  <c r="L127" i="58"/>
  <c r="L128" i="58"/>
  <c r="L129" i="58"/>
  <c r="G200" i="4" s="1"/>
  <c r="G199" i="4" s="1"/>
  <c r="L130" i="58"/>
  <c r="L131" i="58"/>
  <c r="L133" i="58"/>
  <c r="L134" i="58"/>
  <c r="L135" i="58"/>
  <c r="L136" i="58"/>
  <c r="L137" i="58"/>
  <c r="G232" i="4" s="1"/>
  <c r="G231" i="4" s="1"/>
  <c r="L141" i="58"/>
  <c r="L143" i="58"/>
  <c r="L144" i="58"/>
  <c r="L145" i="58"/>
  <c r="L146" i="58"/>
  <c r="G268" i="4" s="1"/>
  <c r="G267" i="4" s="1"/>
  <c r="L148" i="58"/>
  <c r="L151" i="58"/>
  <c r="L152" i="58"/>
  <c r="L154" i="58"/>
  <c r="L155" i="58"/>
  <c r="L157" i="58"/>
  <c r="L158" i="58"/>
  <c r="L159" i="58"/>
  <c r="L160" i="58"/>
  <c r="L161" i="58"/>
  <c r="L162" i="58"/>
  <c r="L163" i="58"/>
  <c r="L164" i="58"/>
  <c r="L165" i="58"/>
  <c r="L166" i="58"/>
  <c r="L167" i="58"/>
  <c r="L169" i="58"/>
  <c r="L173" i="58"/>
  <c r="L175" i="58"/>
  <c r="L176" i="58"/>
  <c r="L177" i="58"/>
  <c r="L178" i="58"/>
  <c r="L179" i="58"/>
  <c r="L180" i="58"/>
  <c r="L181" i="58"/>
  <c r="L182" i="58"/>
  <c r="L183" i="58"/>
  <c r="L184" i="58"/>
  <c r="L185" i="58"/>
  <c r="L186" i="58"/>
  <c r="L187" i="58"/>
  <c r="L188" i="58"/>
  <c r="L189" i="58"/>
  <c r="L190" i="58"/>
  <c r="L191" i="58"/>
  <c r="M16" i="58"/>
  <c r="M17" i="58"/>
  <c r="M18" i="58"/>
  <c r="M20" i="58"/>
  <c r="M24" i="58"/>
  <c r="M25" i="58"/>
  <c r="M27" i="58"/>
  <c r="M28" i="58"/>
  <c r="M29" i="58"/>
  <c r="M30" i="58"/>
  <c r="M31" i="58"/>
  <c r="M14" i="58"/>
  <c r="H19" i="3" s="1"/>
  <c r="H18" i="3" s="1"/>
  <c r="M21" i="58"/>
  <c r="M26" i="58"/>
  <c r="M33" i="58"/>
  <c r="M34" i="58"/>
  <c r="M35" i="58"/>
  <c r="M36" i="58"/>
  <c r="M37" i="58"/>
  <c r="M38" i="58"/>
  <c r="M39" i="58"/>
  <c r="M41" i="58"/>
  <c r="M42" i="58"/>
  <c r="M43" i="58"/>
  <c r="H133" i="3" s="1"/>
  <c r="H130" i="3" s="1"/>
  <c r="M44" i="58"/>
  <c r="M48" i="58"/>
  <c r="M60" i="58"/>
  <c r="M62" i="58"/>
  <c r="M63" i="58"/>
  <c r="M64" i="58"/>
  <c r="M65" i="58"/>
  <c r="M70" i="58"/>
  <c r="M71" i="58"/>
  <c r="M72" i="58"/>
  <c r="M77" i="58"/>
  <c r="M78" i="58"/>
  <c r="M79" i="58"/>
  <c r="M83" i="58"/>
  <c r="M85" i="58"/>
  <c r="M86" i="58"/>
  <c r="M87" i="58"/>
  <c r="M88" i="58"/>
  <c r="M89" i="58"/>
  <c r="M90" i="58"/>
  <c r="M93" i="58"/>
  <c r="M95" i="58"/>
  <c r="M96" i="58"/>
  <c r="M97" i="58"/>
  <c r="M99" i="58"/>
  <c r="M100" i="58"/>
  <c r="M101" i="58"/>
  <c r="M105" i="58"/>
  <c r="M108" i="58"/>
  <c r="M109" i="58"/>
  <c r="M110" i="58"/>
  <c r="M113" i="58"/>
  <c r="M114" i="58"/>
  <c r="M115" i="58"/>
  <c r="M117" i="58"/>
  <c r="M118" i="58"/>
  <c r="M119" i="58"/>
  <c r="M120" i="58"/>
  <c r="M123" i="58"/>
  <c r="M124" i="58"/>
  <c r="M125" i="58"/>
  <c r="M126" i="58"/>
  <c r="M127" i="58"/>
  <c r="M128" i="58"/>
  <c r="M129" i="58"/>
  <c r="H200" i="4" s="1"/>
  <c r="H199" i="4" s="1"/>
  <c r="M130" i="58"/>
  <c r="M131" i="58"/>
  <c r="M133" i="58"/>
  <c r="M134" i="58"/>
  <c r="M135" i="58"/>
  <c r="M136" i="58"/>
  <c r="M137" i="58"/>
  <c r="H232" i="4" s="1"/>
  <c r="H231" i="4" s="1"/>
  <c r="M141" i="58"/>
  <c r="M143" i="58"/>
  <c r="M144" i="58"/>
  <c r="M145" i="58"/>
  <c r="M146" i="58"/>
  <c r="H268" i="4" s="1"/>
  <c r="H267" i="4" s="1"/>
  <c r="M148" i="58"/>
  <c r="M151" i="58"/>
  <c r="M152" i="58"/>
  <c r="M154" i="58"/>
  <c r="M155" i="58"/>
  <c r="M157" i="58"/>
  <c r="M158" i="58"/>
  <c r="M159" i="58"/>
  <c r="M160" i="58"/>
  <c r="M161" i="58"/>
  <c r="M162" i="58"/>
  <c r="M163" i="58"/>
  <c r="M164" i="58"/>
  <c r="M165" i="58"/>
  <c r="M166" i="58"/>
  <c r="M167" i="58"/>
  <c r="M169" i="58"/>
  <c r="M173" i="58"/>
  <c r="M175" i="58"/>
  <c r="M176" i="58"/>
  <c r="M177" i="58"/>
  <c r="M178" i="58"/>
  <c r="M179" i="58"/>
  <c r="M180" i="58"/>
  <c r="M181" i="58"/>
  <c r="M182" i="58"/>
  <c r="M183" i="58"/>
  <c r="M184" i="58"/>
  <c r="M185" i="58"/>
  <c r="M186" i="58"/>
  <c r="M187" i="58"/>
  <c r="M188" i="58"/>
  <c r="M189" i="58"/>
  <c r="M190" i="58"/>
  <c r="M191" i="58"/>
  <c r="N16" i="58"/>
  <c r="N17" i="58"/>
  <c r="N18" i="58"/>
  <c r="N20" i="58"/>
  <c r="N24" i="58"/>
  <c r="N25" i="58"/>
  <c r="N27" i="58"/>
  <c r="N28" i="58"/>
  <c r="N29" i="58"/>
  <c r="N30" i="58"/>
  <c r="N31" i="58"/>
  <c r="N14" i="58"/>
  <c r="I19" i="3" s="1"/>
  <c r="I18" i="3" s="1"/>
  <c r="N21" i="58"/>
  <c r="N26" i="58"/>
  <c r="N33" i="58"/>
  <c r="N34" i="58"/>
  <c r="N35" i="58"/>
  <c r="N36" i="58"/>
  <c r="N37" i="58"/>
  <c r="N38" i="58"/>
  <c r="N39" i="58"/>
  <c r="N41" i="58"/>
  <c r="N42" i="58"/>
  <c r="N43" i="58"/>
  <c r="I133" i="3" s="1"/>
  <c r="I130" i="3" s="1"/>
  <c r="N44" i="58"/>
  <c r="N48" i="58"/>
  <c r="N60" i="58"/>
  <c r="N62" i="58"/>
  <c r="N63" i="58"/>
  <c r="N64" i="58"/>
  <c r="N65" i="58"/>
  <c r="N70" i="58"/>
  <c r="N71" i="58"/>
  <c r="N72" i="58"/>
  <c r="N77" i="58"/>
  <c r="N78" i="58"/>
  <c r="N79" i="58"/>
  <c r="N83" i="58"/>
  <c r="N85" i="58"/>
  <c r="N82" i="58" s="1"/>
  <c r="N86" i="58"/>
  <c r="N87" i="58"/>
  <c r="N88" i="58"/>
  <c r="N89" i="58"/>
  <c r="N90" i="58"/>
  <c r="N93" i="58"/>
  <c r="N95" i="58"/>
  <c r="N96" i="58"/>
  <c r="N97" i="58"/>
  <c r="N99" i="58"/>
  <c r="N100" i="58"/>
  <c r="N101" i="58"/>
  <c r="N105" i="58"/>
  <c r="N108" i="58"/>
  <c r="N109" i="58"/>
  <c r="N110" i="58"/>
  <c r="N113" i="58"/>
  <c r="N114" i="58"/>
  <c r="N115" i="58"/>
  <c r="N117" i="58"/>
  <c r="N118" i="58"/>
  <c r="N119" i="58"/>
  <c r="N120" i="58"/>
  <c r="N122" i="58"/>
  <c r="N123" i="58"/>
  <c r="N124" i="58"/>
  <c r="N125" i="58"/>
  <c r="N126" i="58"/>
  <c r="N127" i="58"/>
  <c r="N128" i="58"/>
  <c r="N129" i="58"/>
  <c r="I200" i="4" s="1"/>
  <c r="I199" i="4" s="1"/>
  <c r="N130" i="58"/>
  <c r="N131" i="58"/>
  <c r="N133" i="58"/>
  <c r="N134" i="58"/>
  <c r="N135" i="58"/>
  <c r="N136" i="58"/>
  <c r="N137" i="58"/>
  <c r="I232" i="4" s="1"/>
  <c r="I231" i="4" s="1"/>
  <c r="N141" i="58"/>
  <c r="N143" i="58"/>
  <c r="N144" i="58"/>
  <c r="N145" i="58"/>
  <c r="N146" i="58"/>
  <c r="I268" i="4" s="1"/>
  <c r="I267" i="4" s="1"/>
  <c r="N148" i="58"/>
  <c r="N151" i="58"/>
  <c r="N152" i="58"/>
  <c r="N154" i="58"/>
  <c r="N155" i="58"/>
  <c r="N157" i="58"/>
  <c r="N158" i="58"/>
  <c r="N159" i="58"/>
  <c r="N160" i="58"/>
  <c r="N161" i="58"/>
  <c r="N162" i="58"/>
  <c r="N163" i="58"/>
  <c r="N164" i="58"/>
  <c r="N165" i="58"/>
  <c r="N166" i="58"/>
  <c r="N167" i="58"/>
  <c r="N169" i="58"/>
  <c r="N173" i="58"/>
  <c r="N175" i="58"/>
  <c r="N176" i="58"/>
  <c r="N177" i="58"/>
  <c r="N178" i="58"/>
  <c r="N179" i="58"/>
  <c r="N180" i="58"/>
  <c r="N181" i="58"/>
  <c r="N182" i="58"/>
  <c r="N183" i="58"/>
  <c r="N184" i="58"/>
  <c r="N185" i="58"/>
  <c r="N186" i="58"/>
  <c r="N187" i="58"/>
  <c r="N188" i="58"/>
  <c r="N189" i="58"/>
  <c r="N190" i="58"/>
  <c r="N191" i="58"/>
  <c r="O16" i="58"/>
  <c r="O17" i="58"/>
  <c r="O18" i="58"/>
  <c r="O20" i="58"/>
  <c r="O24" i="58"/>
  <c r="O25" i="58"/>
  <c r="O27" i="58"/>
  <c r="O28" i="58"/>
  <c r="O29" i="58"/>
  <c r="O30" i="58"/>
  <c r="O31" i="58"/>
  <c r="O14" i="58"/>
  <c r="J19" i="3" s="1"/>
  <c r="J18" i="3" s="1"/>
  <c r="O21" i="58"/>
  <c r="O26" i="58"/>
  <c r="O33" i="58"/>
  <c r="O34" i="58"/>
  <c r="O35" i="58"/>
  <c r="O36" i="58"/>
  <c r="O37" i="58"/>
  <c r="O38" i="58"/>
  <c r="O39" i="58"/>
  <c r="O41" i="58"/>
  <c r="O42" i="58"/>
  <c r="O43" i="58"/>
  <c r="J133" i="3" s="1"/>
  <c r="J130" i="3" s="1"/>
  <c r="O44" i="58"/>
  <c r="O48" i="58"/>
  <c r="O60" i="58"/>
  <c r="O62" i="58"/>
  <c r="O63" i="58"/>
  <c r="O64" i="58"/>
  <c r="O65" i="58"/>
  <c r="O70" i="58"/>
  <c r="O71" i="58"/>
  <c r="O72" i="58"/>
  <c r="O77" i="58"/>
  <c r="O78" i="58"/>
  <c r="O79" i="58"/>
  <c r="O83" i="58"/>
  <c r="O85" i="58"/>
  <c r="O86" i="58"/>
  <c r="O87" i="58"/>
  <c r="O88" i="58"/>
  <c r="O89" i="58"/>
  <c r="O90" i="58"/>
  <c r="O93" i="58"/>
  <c r="O95" i="58"/>
  <c r="O96" i="58"/>
  <c r="O97" i="58"/>
  <c r="O99" i="58"/>
  <c r="O100" i="58"/>
  <c r="O101" i="58"/>
  <c r="O105" i="58"/>
  <c r="O108" i="58"/>
  <c r="O109" i="58"/>
  <c r="O110" i="58"/>
  <c r="O113" i="58"/>
  <c r="O114" i="58"/>
  <c r="O115" i="58"/>
  <c r="O117" i="58"/>
  <c r="O118" i="58"/>
  <c r="O119" i="58"/>
  <c r="O120" i="58"/>
  <c r="O122" i="58"/>
  <c r="O123" i="58"/>
  <c r="O124" i="58"/>
  <c r="O125" i="58"/>
  <c r="O126" i="58"/>
  <c r="O127" i="58"/>
  <c r="O128" i="58"/>
  <c r="O129" i="58"/>
  <c r="J200" i="4" s="1"/>
  <c r="J199" i="4" s="1"/>
  <c r="O130" i="58"/>
  <c r="O131" i="58"/>
  <c r="O133" i="58"/>
  <c r="O134" i="58"/>
  <c r="O135" i="58"/>
  <c r="O136" i="58"/>
  <c r="O137" i="58"/>
  <c r="J232" i="4" s="1"/>
  <c r="J231" i="4" s="1"/>
  <c r="O141" i="58"/>
  <c r="O143" i="58"/>
  <c r="O144" i="58"/>
  <c r="O145" i="58"/>
  <c r="O146" i="58"/>
  <c r="J268" i="4" s="1"/>
  <c r="J267" i="4" s="1"/>
  <c r="O148" i="58"/>
  <c r="O151" i="58"/>
  <c r="O152" i="58"/>
  <c r="O154" i="58"/>
  <c r="O155" i="58"/>
  <c r="O157" i="58"/>
  <c r="O158" i="58"/>
  <c r="O159" i="58"/>
  <c r="O160" i="58"/>
  <c r="O161" i="58"/>
  <c r="O162" i="58"/>
  <c r="O163" i="58"/>
  <c r="O164" i="58"/>
  <c r="O165" i="58"/>
  <c r="O166" i="58"/>
  <c r="O167" i="58"/>
  <c r="O169" i="58"/>
  <c r="O173" i="58"/>
  <c r="O175" i="58"/>
  <c r="O176" i="58"/>
  <c r="O177" i="58"/>
  <c r="O178" i="58"/>
  <c r="O179" i="58"/>
  <c r="O180" i="58"/>
  <c r="O181" i="58"/>
  <c r="O182" i="58"/>
  <c r="O183" i="58"/>
  <c r="O184" i="58"/>
  <c r="O185" i="58"/>
  <c r="O186" i="58"/>
  <c r="O187" i="58"/>
  <c r="O188" i="58"/>
  <c r="O189" i="58"/>
  <c r="O190" i="58"/>
  <c r="O191" i="58"/>
  <c r="P16" i="58"/>
  <c r="P17" i="58"/>
  <c r="P18" i="58"/>
  <c r="P20" i="58"/>
  <c r="P24" i="58"/>
  <c r="P25" i="58"/>
  <c r="P27" i="58"/>
  <c r="P28" i="58"/>
  <c r="P29" i="58"/>
  <c r="P30" i="58"/>
  <c r="P31" i="58"/>
  <c r="P14" i="58"/>
  <c r="P21" i="58"/>
  <c r="P26" i="58"/>
  <c r="P33" i="58"/>
  <c r="P34" i="58"/>
  <c r="P35" i="58"/>
  <c r="P36" i="58"/>
  <c r="P37" i="58"/>
  <c r="P38" i="58"/>
  <c r="P39" i="58"/>
  <c r="P41" i="58"/>
  <c r="P42" i="58"/>
  <c r="P43" i="58"/>
  <c r="K133" i="3" s="1"/>
  <c r="K130" i="3" s="1"/>
  <c r="P44" i="58"/>
  <c r="P48" i="58"/>
  <c r="P60" i="58"/>
  <c r="P62" i="58"/>
  <c r="P63" i="58"/>
  <c r="P64" i="58"/>
  <c r="P65" i="58"/>
  <c r="P70" i="58"/>
  <c r="P71" i="58"/>
  <c r="P72" i="58"/>
  <c r="P77" i="58"/>
  <c r="P78" i="58"/>
  <c r="P79" i="58"/>
  <c r="P83" i="58"/>
  <c r="P85" i="58"/>
  <c r="P86" i="58"/>
  <c r="P87" i="58"/>
  <c r="P88" i="58"/>
  <c r="P89" i="58"/>
  <c r="P90" i="58"/>
  <c r="P93" i="58"/>
  <c r="P95" i="58"/>
  <c r="P96" i="58"/>
  <c r="P97" i="58"/>
  <c r="P99" i="58"/>
  <c r="P100" i="58"/>
  <c r="P101" i="58"/>
  <c r="P105" i="58"/>
  <c r="P108" i="58"/>
  <c r="P109" i="58"/>
  <c r="P110" i="58"/>
  <c r="P113" i="58"/>
  <c r="P114" i="58"/>
  <c r="P115" i="58"/>
  <c r="P117" i="58"/>
  <c r="P118" i="58"/>
  <c r="P119" i="58"/>
  <c r="P120" i="58"/>
  <c r="P122" i="58"/>
  <c r="P123" i="58"/>
  <c r="P124" i="58"/>
  <c r="P125" i="58"/>
  <c r="P126" i="58"/>
  <c r="P127" i="58"/>
  <c r="P128" i="58"/>
  <c r="P129" i="58"/>
  <c r="K200" i="4" s="1"/>
  <c r="K199" i="4" s="1"/>
  <c r="P130" i="58"/>
  <c r="P131" i="58"/>
  <c r="P133" i="58"/>
  <c r="P134" i="58"/>
  <c r="P135" i="58"/>
  <c r="P136" i="58"/>
  <c r="P137" i="58"/>
  <c r="K232" i="4" s="1"/>
  <c r="K231" i="4" s="1"/>
  <c r="P141" i="58"/>
  <c r="P143" i="58"/>
  <c r="P144" i="58"/>
  <c r="P145" i="58"/>
  <c r="P146" i="58"/>
  <c r="K268" i="4" s="1"/>
  <c r="K267" i="4" s="1"/>
  <c r="P148" i="58"/>
  <c r="P151" i="58"/>
  <c r="P152" i="58"/>
  <c r="P154" i="58"/>
  <c r="P155" i="58"/>
  <c r="P157" i="58"/>
  <c r="P158" i="58"/>
  <c r="P159" i="58"/>
  <c r="P160" i="58"/>
  <c r="P161" i="58"/>
  <c r="P162" i="58"/>
  <c r="P163" i="58"/>
  <c r="P164" i="58"/>
  <c r="P165" i="58"/>
  <c r="P166" i="58"/>
  <c r="P167" i="58"/>
  <c r="P169" i="58"/>
  <c r="P173" i="58"/>
  <c r="P175" i="58"/>
  <c r="P176" i="58"/>
  <c r="P177" i="58"/>
  <c r="P178" i="58"/>
  <c r="P179" i="58"/>
  <c r="P180" i="58"/>
  <c r="P181" i="58"/>
  <c r="P182" i="58"/>
  <c r="P183" i="58"/>
  <c r="P184" i="58"/>
  <c r="P185" i="58"/>
  <c r="P186" i="58"/>
  <c r="P187" i="58"/>
  <c r="P188" i="58"/>
  <c r="P189" i="58"/>
  <c r="P190" i="58"/>
  <c r="P191" i="58"/>
  <c r="Q16" i="58"/>
  <c r="Q17" i="58"/>
  <c r="Q18" i="58"/>
  <c r="Q20" i="58"/>
  <c r="Q24" i="58"/>
  <c r="Q25" i="58"/>
  <c r="Q27" i="58"/>
  <c r="Q28" i="58"/>
  <c r="Q29" i="58"/>
  <c r="Q30" i="58"/>
  <c r="Q31" i="58"/>
  <c r="Q14" i="58"/>
  <c r="L19" i="3" s="1"/>
  <c r="L18" i="3" s="1"/>
  <c r="Q21" i="58"/>
  <c r="Q26" i="58"/>
  <c r="Q33" i="58"/>
  <c r="Q34" i="58"/>
  <c r="Q35" i="58"/>
  <c r="Q36" i="58"/>
  <c r="Q37" i="58"/>
  <c r="Q38" i="58"/>
  <c r="Q39" i="58"/>
  <c r="Q41" i="58"/>
  <c r="Q42" i="58"/>
  <c r="Q43" i="58"/>
  <c r="L133" i="3" s="1"/>
  <c r="L130" i="3" s="1"/>
  <c r="Q44" i="58"/>
  <c r="Q48" i="58"/>
  <c r="Q60" i="58"/>
  <c r="Q62" i="58"/>
  <c r="Q63" i="58"/>
  <c r="Q64" i="58"/>
  <c r="Q65" i="58"/>
  <c r="Q70" i="58"/>
  <c r="Q71" i="58"/>
  <c r="Q72" i="58"/>
  <c r="Q77" i="58"/>
  <c r="Q78" i="58"/>
  <c r="Q79" i="58"/>
  <c r="Q83" i="58"/>
  <c r="Q85" i="58"/>
  <c r="Q86" i="58"/>
  <c r="Q87" i="58"/>
  <c r="Q88" i="58"/>
  <c r="Q89" i="58"/>
  <c r="Q90" i="58"/>
  <c r="Q93" i="58"/>
  <c r="Q95" i="58"/>
  <c r="Q96" i="58"/>
  <c r="Q97" i="58"/>
  <c r="Q99" i="58"/>
  <c r="Q100" i="58"/>
  <c r="Q101" i="58"/>
  <c r="Q105" i="58"/>
  <c r="Q108" i="58"/>
  <c r="Q109" i="58"/>
  <c r="Q110" i="58"/>
  <c r="Q113" i="58"/>
  <c r="Q114" i="58"/>
  <c r="Q115" i="58"/>
  <c r="Q117" i="58"/>
  <c r="Q118" i="58"/>
  <c r="Q119" i="58"/>
  <c r="Q120" i="58"/>
  <c r="Q123" i="58"/>
  <c r="Q124" i="58"/>
  <c r="Q125" i="58"/>
  <c r="Q126" i="58"/>
  <c r="Q127" i="58"/>
  <c r="Q128" i="58"/>
  <c r="Q129" i="58"/>
  <c r="L200" i="4" s="1"/>
  <c r="L199" i="4" s="1"/>
  <c r="Q130" i="58"/>
  <c r="Q131" i="58"/>
  <c r="Q133" i="58"/>
  <c r="Q134" i="58"/>
  <c r="Q135" i="58"/>
  <c r="Q136" i="58"/>
  <c r="Q137" i="58"/>
  <c r="L232" i="4" s="1"/>
  <c r="L231" i="4" s="1"/>
  <c r="Q141" i="58"/>
  <c r="Q143" i="58"/>
  <c r="Q144" i="58"/>
  <c r="Q145" i="58"/>
  <c r="Q146" i="58"/>
  <c r="L268" i="4" s="1"/>
  <c r="L267" i="4" s="1"/>
  <c r="Q148" i="58"/>
  <c r="Q151" i="58"/>
  <c r="Q152" i="58"/>
  <c r="Q154" i="58"/>
  <c r="Q155" i="58"/>
  <c r="Q157" i="58"/>
  <c r="Q158" i="58"/>
  <c r="Q159" i="58"/>
  <c r="Q160" i="58"/>
  <c r="Q161" i="58"/>
  <c r="Q162" i="58"/>
  <c r="Q163" i="58"/>
  <c r="Q164" i="58"/>
  <c r="Q165" i="58"/>
  <c r="Q166" i="58"/>
  <c r="Q167" i="58"/>
  <c r="Q169" i="58"/>
  <c r="Q173" i="58"/>
  <c r="Q175" i="58"/>
  <c r="Q176" i="58"/>
  <c r="Q177" i="58"/>
  <c r="Q178" i="58"/>
  <c r="Q179" i="58"/>
  <c r="Q180" i="58"/>
  <c r="Q181" i="58"/>
  <c r="Q182" i="58"/>
  <c r="Q183" i="58"/>
  <c r="Q184" i="58"/>
  <c r="Q185" i="58"/>
  <c r="Q186" i="58"/>
  <c r="Q187" i="58"/>
  <c r="Q188" i="58"/>
  <c r="Q189" i="58"/>
  <c r="Q190" i="58"/>
  <c r="Q191" i="58"/>
  <c r="R16" i="58"/>
  <c r="R17" i="58"/>
  <c r="R18" i="58"/>
  <c r="R20" i="58"/>
  <c r="R24" i="58"/>
  <c r="R25" i="58"/>
  <c r="R27" i="58"/>
  <c r="R28" i="58"/>
  <c r="R29" i="58"/>
  <c r="R30" i="58"/>
  <c r="R31" i="58"/>
  <c r="R14" i="58"/>
  <c r="M19" i="3" s="1"/>
  <c r="M18" i="3" s="1"/>
  <c r="R21" i="58"/>
  <c r="R26" i="58"/>
  <c r="R33" i="58"/>
  <c r="R34" i="58"/>
  <c r="R35" i="58"/>
  <c r="R36" i="58"/>
  <c r="R37" i="58"/>
  <c r="R38" i="58"/>
  <c r="R39" i="58"/>
  <c r="R41" i="58"/>
  <c r="R42" i="58"/>
  <c r="R43" i="58"/>
  <c r="M133" i="3" s="1"/>
  <c r="M130" i="3" s="1"/>
  <c r="R44" i="58"/>
  <c r="R48" i="58"/>
  <c r="R60" i="58"/>
  <c r="R62" i="58"/>
  <c r="R63" i="58"/>
  <c r="R64" i="58"/>
  <c r="R65" i="58"/>
  <c r="R70" i="58"/>
  <c r="R71" i="58"/>
  <c r="R72" i="58"/>
  <c r="R77" i="58"/>
  <c r="R78" i="58"/>
  <c r="R79" i="58"/>
  <c r="R83" i="58"/>
  <c r="R85" i="58"/>
  <c r="R87" i="58"/>
  <c r="R88" i="58"/>
  <c r="R89" i="58"/>
  <c r="R90" i="58"/>
  <c r="R93" i="58"/>
  <c r="R95" i="58"/>
  <c r="R96" i="58"/>
  <c r="R97" i="58"/>
  <c r="R99" i="58"/>
  <c r="R100" i="58"/>
  <c r="R101" i="58"/>
  <c r="R105" i="58"/>
  <c r="R109" i="58"/>
  <c r="R110" i="58"/>
  <c r="R113" i="58"/>
  <c r="R114" i="58"/>
  <c r="R115" i="58"/>
  <c r="R117" i="58"/>
  <c r="R118" i="58"/>
  <c r="R119" i="58"/>
  <c r="R120" i="58"/>
  <c r="R123" i="58"/>
  <c r="R124" i="58"/>
  <c r="R125" i="58"/>
  <c r="R126" i="58"/>
  <c r="R127" i="58"/>
  <c r="R128" i="58"/>
  <c r="R129" i="58"/>
  <c r="M200" i="4" s="1"/>
  <c r="M199" i="4" s="1"/>
  <c r="R130" i="58"/>
  <c r="R131" i="58"/>
  <c r="R133" i="58"/>
  <c r="R134" i="58"/>
  <c r="R135" i="58"/>
  <c r="R136" i="58"/>
  <c r="R141" i="58"/>
  <c r="R143" i="58"/>
  <c r="R144" i="58"/>
  <c r="R145" i="58"/>
  <c r="R148" i="58"/>
  <c r="R151" i="58"/>
  <c r="R152" i="58"/>
  <c r="R154" i="58"/>
  <c r="R155" i="58"/>
  <c r="R157" i="58"/>
  <c r="R158" i="58"/>
  <c r="R159" i="58"/>
  <c r="R160" i="58"/>
  <c r="R161" i="58"/>
  <c r="R162" i="58"/>
  <c r="R163" i="58"/>
  <c r="R164" i="58"/>
  <c r="R165" i="58"/>
  <c r="R166" i="58"/>
  <c r="R167" i="58"/>
  <c r="R169" i="58"/>
  <c r="R173" i="58"/>
  <c r="R175" i="58"/>
  <c r="R176" i="58"/>
  <c r="R177" i="58"/>
  <c r="R178" i="58"/>
  <c r="R179" i="58"/>
  <c r="R180" i="58"/>
  <c r="R181" i="58"/>
  <c r="R182" i="58"/>
  <c r="R183" i="58"/>
  <c r="R184" i="58"/>
  <c r="R185" i="58"/>
  <c r="R186" i="58"/>
  <c r="R187" i="58"/>
  <c r="R188" i="58"/>
  <c r="R189" i="58"/>
  <c r="R190" i="58"/>
  <c r="R191" i="58"/>
  <c r="B213" i="87"/>
  <c r="B212" i="87"/>
  <c r="C213" i="87"/>
  <c r="C212" i="87"/>
  <c r="F212" i="87"/>
  <c r="C102" i="87"/>
  <c r="C103" i="87"/>
  <c r="C105" i="87"/>
  <c r="C106" i="87"/>
  <c r="C107" i="87"/>
  <c r="C108" i="87"/>
  <c r="C109" i="87"/>
  <c r="C110" i="87"/>
  <c r="C111" i="87"/>
  <c r="C112" i="87"/>
  <c r="C113" i="87"/>
  <c r="C114" i="87"/>
  <c r="C115" i="87"/>
  <c r="C116" i="87"/>
  <c r="C117" i="87"/>
  <c r="C118" i="87"/>
  <c r="C119" i="87"/>
  <c r="C120" i="87"/>
  <c r="C121" i="87"/>
  <c r="C122" i="87"/>
  <c r="C123" i="87"/>
  <c r="C124" i="87"/>
  <c r="C125" i="87"/>
  <c r="C126" i="87"/>
  <c r="C127" i="87"/>
  <c r="C128" i="87"/>
  <c r="C129" i="87"/>
  <c r="C130" i="87"/>
  <c r="C131" i="87"/>
  <c r="C132" i="87"/>
  <c r="C133" i="87"/>
  <c r="C134" i="87"/>
  <c r="C135" i="87"/>
  <c r="C136" i="87"/>
  <c r="C137" i="87"/>
  <c r="C138" i="87"/>
  <c r="C139" i="87"/>
  <c r="C142" i="87"/>
  <c r="C143" i="87"/>
  <c r="C144" i="87"/>
  <c r="C145" i="87"/>
  <c r="C146" i="87"/>
  <c r="C147" i="87"/>
  <c r="C148" i="87"/>
  <c r="C149" i="87"/>
  <c r="C150" i="87"/>
  <c r="C151" i="87"/>
  <c r="C152" i="87"/>
  <c r="C153" i="87"/>
  <c r="C154" i="87"/>
  <c r="C155" i="87"/>
  <c r="C156" i="87"/>
  <c r="C157" i="87"/>
  <c r="C158" i="87"/>
  <c r="C159" i="87"/>
  <c r="C160" i="87"/>
  <c r="C161" i="87"/>
  <c r="C162" i="87"/>
  <c r="C163" i="87"/>
  <c r="C164" i="87"/>
  <c r="C165" i="87"/>
  <c r="C166" i="87"/>
  <c r="C167" i="87"/>
  <c r="C168" i="87"/>
  <c r="C169" i="87"/>
  <c r="C170" i="87"/>
  <c r="C171" i="87"/>
  <c r="C172" i="87"/>
  <c r="C173" i="87"/>
  <c r="C174" i="87"/>
  <c r="C175" i="87"/>
  <c r="C176" i="87"/>
  <c r="C177" i="87"/>
  <c r="C178" i="87"/>
  <c r="C179" i="87"/>
  <c r="C180" i="87"/>
  <c r="C181" i="87"/>
  <c r="C183" i="87"/>
  <c r="C184" i="87"/>
  <c r="C185" i="87"/>
  <c r="C186" i="87"/>
  <c r="C187" i="87"/>
  <c r="C188" i="87"/>
  <c r="C189" i="87"/>
  <c r="C190" i="87"/>
  <c r="C191" i="87"/>
  <c r="C192" i="87"/>
  <c r="C193" i="87"/>
  <c r="C194" i="87"/>
  <c r="C195" i="87"/>
  <c r="C196" i="87"/>
  <c r="C197" i="87"/>
  <c r="C198" i="87"/>
  <c r="C199" i="87"/>
  <c r="C200" i="87"/>
  <c r="C201" i="87"/>
  <c r="C202" i="87"/>
  <c r="C203" i="87"/>
  <c r="C204" i="87"/>
  <c r="C205" i="87"/>
  <c r="C206" i="87"/>
  <c r="C207" i="87"/>
  <c r="C208" i="87"/>
  <c r="C209" i="87"/>
  <c r="C210" i="87"/>
  <c r="C211" i="87"/>
  <c r="C101" i="87"/>
  <c r="A215" i="106"/>
  <c r="A215" i="108"/>
  <c r="A215" i="107"/>
  <c r="A215" i="105"/>
  <c r="A243" i="87"/>
  <c r="A244" i="87"/>
  <c r="A245" i="87"/>
  <c r="A246" i="87"/>
  <c r="A247" i="87"/>
  <c r="A214" i="87"/>
  <c r="B215" i="106"/>
  <c r="B215" i="108"/>
  <c r="B215" i="109"/>
  <c r="B215" i="107"/>
  <c r="B215" i="105"/>
  <c r="B215" i="87"/>
  <c r="B216" i="87"/>
  <c r="B217" i="87"/>
  <c r="B218" i="87"/>
  <c r="B219" i="87"/>
  <c r="B220" i="87"/>
  <c r="B221" i="87"/>
  <c r="B222" i="87"/>
  <c r="B223" i="87"/>
  <c r="B224" i="87"/>
  <c r="B225" i="87"/>
  <c r="B226" i="87"/>
  <c r="B227" i="87"/>
  <c r="B228" i="87"/>
  <c r="B229" i="87"/>
  <c r="B230" i="87"/>
  <c r="B231" i="87"/>
  <c r="B232" i="87"/>
  <c r="B233" i="87"/>
  <c r="B234" i="87"/>
  <c r="B235" i="87"/>
  <c r="B236" i="87"/>
  <c r="B237" i="87"/>
  <c r="B238" i="87"/>
  <c r="B239" i="87"/>
  <c r="B240" i="87"/>
  <c r="B241" i="87"/>
  <c r="B242" i="87"/>
  <c r="B243" i="87"/>
  <c r="B244" i="87"/>
  <c r="B245" i="87"/>
  <c r="B246" i="87"/>
  <c r="B247" i="87"/>
  <c r="B214" i="87"/>
  <c r="C215" i="106"/>
  <c r="C215" i="108"/>
  <c r="C215" i="109"/>
  <c r="C215" i="107"/>
  <c r="C215" i="105"/>
  <c r="C215" i="87"/>
  <c r="C216" i="87"/>
  <c r="C217" i="87"/>
  <c r="C218" i="87"/>
  <c r="C219" i="87"/>
  <c r="C220" i="87"/>
  <c r="C221" i="87"/>
  <c r="C222" i="87"/>
  <c r="C223" i="87"/>
  <c r="C224" i="87"/>
  <c r="C225" i="87"/>
  <c r="C226" i="87"/>
  <c r="C227" i="87"/>
  <c r="C228" i="87"/>
  <c r="C229" i="87"/>
  <c r="C230" i="87"/>
  <c r="C231" i="87"/>
  <c r="C232" i="87"/>
  <c r="C233" i="87"/>
  <c r="C234" i="87"/>
  <c r="C235" i="87"/>
  <c r="C236" i="87"/>
  <c r="C237" i="87"/>
  <c r="C238" i="87"/>
  <c r="C239" i="87"/>
  <c r="C240" i="87"/>
  <c r="C241" i="87"/>
  <c r="C242" i="87"/>
  <c r="C243" i="87"/>
  <c r="C244" i="87"/>
  <c r="C245" i="87"/>
  <c r="C246" i="87"/>
  <c r="C247" i="87"/>
  <c r="C214" i="87"/>
  <c r="A31" i="87"/>
  <c r="B31" i="87"/>
  <c r="C33" i="87"/>
  <c r="C34" i="87"/>
  <c r="C35" i="87"/>
  <c r="C36" i="87"/>
  <c r="C37" i="87"/>
  <c r="C39" i="87"/>
  <c r="C40" i="87"/>
  <c r="C41" i="87"/>
  <c r="C42" i="87"/>
  <c r="C43" i="87"/>
  <c r="C44" i="87"/>
  <c r="C45" i="87"/>
  <c r="C46" i="87"/>
  <c r="C47" i="87"/>
  <c r="C48" i="87"/>
  <c r="C49" i="87"/>
  <c r="C50" i="87"/>
  <c r="C51" i="87"/>
  <c r="C52" i="87"/>
  <c r="C53" i="87"/>
  <c r="C54" i="87"/>
  <c r="C55" i="87"/>
  <c r="C56" i="87"/>
  <c r="C57" i="87"/>
  <c r="C58" i="87"/>
  <c r="C59" i="87"/>
  <c r="C60" i="87"/>
  <c r="C61" i="87"/>
  <c r="C62" i="87"/>
  <c r="C63" i="87"/>
  <c r="C64" i="87"/>
  <c r="C65" i="87"/>
  <c r="C66" i="87"/>
  <c r="C67" i="87"/>
  <c r="C68" i="87"/>
  <c r="C69" i="87"/>
  <c r="C70" i="87"/>
  <c r="C71" i="87"/>
  <c r="C72" i="87"/>
  <c r="C73" i="87"/>
  <c r="C74" i="87"/>
  <c r="C75" i="87"/>
  <c r="C76" i="87"/>
  <c r="C77" i="87"/>
  <c r="C78" i="87"/>
  <c r="C79" i="87"/>
  <c r="C81" i="87"/>
  <c r="C82" i="87"/>
  <c r="C83" i="87"/>
  <c r="C84" i="87"/>
  <c r="C85" i="87"/>
  <c r="C86" i="87"/>
  <c r="C87" i="87"/>
  <c r="C88" i="87"/>
  <c r="C89" i="87"/>
  <c r="C90" i="87"/>
  <c r="C91" i="87"/>
  <c r="C92" i="87"/>
  <c r="C93" i="87"/>
  <c r="C94" i="87"/>
  <c r="C95" i="87"/>
  <c r="C96" i="87"/>
  <c r="C97" i="87"/>
  <c r="C98" i="87"/>
  <c r="C99" i="87"/>
  <c r="C100" i="87"/>
  <c r="C31" i="87"/>
  <c r="A12" i="87"/>
  <c r="F12" i="87" s="1"/>
  <c r="B12" i="87"/>
  <c r="C13" i="87"/>
  <c r="C14" i="87"/>
  <c r="C15" i="87"/>
  <c r="C16" i="87"/>
  <c r="C17" i="87"/>
  <c r="C18" i="87"/>
  <c r="C19" i="87"/>
  <c r="C20" i="87"/>
  <c r="C21" i="87"/>
  <c r="C22" i="87"/>
  <c r="C23" i="87"/>
  <c r="C24" i="87"/>
  <c r="C25" i="87"/>
  <c r="C26" i="87"/>
  <c r="C27" i="87"/>
  <c r="C28" i="87"/>
  <c r="C29" i="87"/>
  <c r="C30" i="87"/>
  <c r="C12" i="87"/>
  <c r="H243" i="87"/>
  <c r="H244" i="87"/>
  <c r="H245" i="87"/>
  <c r="H246" i="87"/>
  <c r="H247" i="87"/>
  <c r="H214" i="87"/>
  <c r="H213" i="2" s="1"/>
  <c r="H212" i="2" s="1"/>
  <c r="I243" i="87"/>
  <c r="I244" i="87"/>
  <c r="I245" i="87"/>
  <c r="I246" i="87"/>
  <c r="I247" i="87"/>
  <c r="I214" i="87"/>
  <c r="J243" i="87"/>
  <c r="J244" i="87"/>
  <c r="J245" i="87"/>
  <c r="J246" i="87"/>
  <c r="J247" i="87"/>
  <c r="J214" i="87"/>
  <c r="J213" i="2" s="1"/>
  <c r="J212" i="2" s="1"/>
  <c r="K243" i="87"/>
  <c r="K244" i="87"/>
  <c r="K245" i="87"/>
  <c r="K246" i="87"/>
  <c r="K247" i="87"/>
  <c r="K214" i="87"/>
  <c r="L243" i="87"/>
  <c r="L244" i="87"/>
  <c r="L245" i="87"/>
  <c r="L246" i="87"/>
  <c r="L247" i="87"/>
  <c r="L214" i="87"/>
  <c r="M243" i="87"/>
  <c r="M244" i="87"/>
  <c r="M245" i="87"/>
  <c r="M246" i="87"/>
  <c r="M247" i="87"/>
  <c r="M214" i="87"/>
  <c r="M213" i="2" s="1"/>
  <c r="M212" i="2" s="1"/>
  <c r="N243" i="87"/>
  <c r="N244" i="87"/>
  <c r="N245" i="87"/>
  <c r="N246" i="87"/>
  <c r="N247" i="87"/>
  <c r="N214" i="87"/>
  <c r="N213" i="2" s="1"/>
  <c r="N212" i="2" s="1"/>
  <c r="O243" i="87"/>
  <c r="O244" i="87"/>
  <c r="O245" i="87"/>
  <c r="O246" i="87"/>
  <c r="O247" i="87"/>
  <c r="O214" i="87"/>
  <c r="P243" i="87"/>
  <c r="P244" i="87"/>
  <c r="P245" i="87"/>
  <c r="P246" i="87"/>
  <c r="P247" i="87"/>
  <c r="P214" i="87"/>
  <c r="P213" i="2" s="1"/>
  <c r="P212" i="2" s="1"/>
  <c r="Q243" i="87"/>
  <c r="Q244" i="87"/>
  <c r="Q245" i="87"/>
  <c r="Q246" i="87"/>
  <c r="Q247" i="87"/>
  <c r="Q214" i="87"/>
  <c r="R243" i="87"/>
  <c r="R244" i="87"/>
  <c r="R245" i="87"/>
  <c r="R246" i="87"/>
  <c r="R247" i="87"/>
  <c r="R214" i="87"/>
  <c r="R213" i="2" s="1"/>
  <c r="R212" i="2" s="1"/>
  <c r="G243" i="87"/>
  <c r="G244" i="87"/>
  <c r="G245" i="87"/>
  <c r="G246" i="87"/>
  <c r="G247" i="87"/>
  <c r="G214" i="87"/>
  <c r="G213" i="2" s="1"/>
  <c r="G212" i="2" s="1"/>
  <c r="H101" i="87"/>
  <c r="I101" i="87"/>
  <c r="J101" i="87"/>
  <c r="K101" i="87"/>
  <c r="L101" i="87"/>
  <c r="M101" i="87"/>
  <c r="N101" i="87"/>
  <c r="O101" i="87"/>
  <c r="P101" i="87"/>
  <c r="Q101" i="87"/>
  <c r="R101" i="87"/>
  <c r="G101" i="87"/>
  <c r="H31" i="87"/>
  <c r="I31" i="87"/>
  <c r="J31" i="87"/>
  <c r="K31" i="87"/>
  <c r="L31" i="87"/>
  <c r="M31" i="87"/>
  <c r="N31" i="87"/>
  <c r="O31" i="87"/>
  <c r="P31" i="87"/>
  <c r="Q31" i="87"/>
  <c r="R31" i="87"/>
  <c r="G31" i="87"/>
  <c r="F32" i="107"/>
  <c r="F33" i="107"/>
  <c r="F34" i="107"/>
  <c r="F35" i="107"/>
  <c r="F36" i="107"/>
  <c r="F37" i="107"/>
  <c r="F38" i="107"/>
  <c r="F39" i="107"/>
  <c r="F40" i="107"/>
  <c r="F41" i="107"/>
  <c r="F42" i="107"/>
  <c r="F43" i="107"/>
  <c r="F44" i="107"/>
  <c r="F45" i="107"/>
  <c r="F46" i="107"/>
  <c r="F47" i="107"/>
  <c r="F48" i="107"/>
  <c r="F49" i="107"/>
  <c r="F50" i="107"/>
  <c r="F51" i="107"/>
  <c r="F52" i="107"/>
  <c r="F53" i="107"/>
  <c r="F54" i="107"/>
  <c r="F55" i="107"/>
  <c r="F56" i="107"/>
  <c r="F57" i="107"/>
  <c r="F58" i="107"/>
  <c r="F59" i="107"/>
  <c r="F60" i="107"/>
  <c r="F61" i="107"/>
  <c r="F62" i="107"/>
  <c r="F63" i="107"/>
  <c r="F64" i="107"/>
  <c r="F65" i="107"/>
  <c r="F66" i="107"/>
  <c r="F67" i="107"/>
  <c r="F68" i="107"/>
  <c r="F69" i="107"/>
  <c r="F70" i="107"/>
  <c r="F71" i="107"/>
  <c r="F72" i="107"/>
  <c r="F73" i="107"/>
  <c r="F74" i="107"/>
  <c r="F75" i="107"/>
  <c r="F76" i="107"/>
  <c r="F77" i="107"/>
  <c r="F78" i="107"/>
  <c r="F79" i="107"/>
  <c r="F80" i="107"/>
  <c r="F81" i="107"/>
  <c r="F82" i="107"/>
  <c r="F83" i="107"/>
  <c r="F84" i="107"/>
  <c r="F85" i="107"/>
  <c r="F86" i="107"/>
  <c r="F87" i="107"/>
  <c r="F88" i="107"/>
  <c r="F89" i="107"/>
  <c r="F90" i="107"/>
  <c r="F91" i="107"/>
  <c r="F92" i="107"/>
  <c r="F93" i="107"/>
  <c r="F94" i="107"/>
  <c r="F95" i="107"/>
  <c r="F96" i="107"/>
  <c r="F97" i="107"/>
  <c r="F98" i="107"/>
  <c r="F99" i="107"/>
  <c r="F100" i="107"/>
  <c r="F31" i="107"/>
  <c r="G12" i="103"/>
  <c r="G31" i="103"/>
  <c r="G101" i="103"/>
  <c r="G212" i="103"/>
  <c r="G214" i="103"/>
  <c r="G249" i="103"/>
  <c r="H12" i="103"/>
  <c r="H31" i="103"/>
  <c r="H101" i="103"/>
  <c r="H212" i="103"/>
  <c r="H214" i="103"/>
  <c r="H249" i="103"/>
  <c r="I12" i="103"/>
  <c r="I31" i="103"/>
  <c r="I101" i="103"/>
  <c r="I212" i="103"/>
  <c r="I214" i="103"/>
  <c r="I249" i="103"/>
  <c r="J12" i="103"/>
  <c r="J31" i="103"/>
  <c r="J101" i="103"/>
  <c r="J212" i="103"/>
  <c r="J214" i="103"/>
  <c r="J249" i="103"/>
  <c r="K12" i="103"/>
  <c r="K31" i="103"/>
  <c r="K101" i="103"/>
  <c r="K212" i="103"/>
  <c r="K214" i="103"/>
  <c r="K249" i="103"/>
  <c r="L12" i="103"/>
  <c r="L31" i="103"/>
  <c r="L101" i="103"/>
  <c r="L212" i="103"/>
  <c r="L214" i="103"/>
  <c r="L249" i="103"/>
  <c r="M12" i="103"/>
  <c r="M31" i="103"/>
  <c r="M101" i="103"/>
  <c r="M212" i="103"/>
  <c r="M214" i="103"/>
  <c r="M249" i="103"/>
  <c r="N12" i="103"/>
  <c r="N31" i="103"/>
  <c r="N101" i="103"/>
  <c r="N212" i="103"/>
  <c r="N214" i="103"/>
  <c r="N249" i="103"/>
  <c r="O12" i="103"/>
  <c r="O31" i="103"/>
  <c r="O101" i="103"/>
  <c r="O212" i="103"/>
  <c r="O214" i="103"/>
  <c r="O249" i="103"/>
  <c r="P12" i="103"/>
  <c r="P31" i="103"/>
  <c r="P101" i="103"/>
  <c r="P212" i="103"/>
  <c r="P214" i="103"/>
  <c r="P249" i="103"/>
  <c r="Q12" i="103"/>
  <c r="Q31" i="103"/>
  <c r="Q101" i="103"/>
  <c r="Q212" i="103"/>
  <c r="Q214" i="103"/>
  <c r="Q249" i="103"/>
  <c r="R12" i="103"/>
  <c r="R31" i="103"/>
  <c r="R101" i="103"/>
  <c r="R212" i="103"/>
  <c r="R214" i="103"/>
  <c r="R249" i="103"/>
  <c r="A31" i="97"/>
  <c r="A101" i="97"/>
  <c r="A31" i="88"/>
  <c r="F13" i="88"/>
  <c r="F14" i="88"/>
  <c r="F15" i="88"/>
  <c r="F16" i="88"/>
  <c r="F17" i="88"/>
  <c r="F18" i="88"/>
  <c r="F19" i="88"/>
  <c r="F20" i="88"/>
  <c r="F21" i="88"/>
  <c r="F22" i="88"/>
  <c r="F23" i="88"/>
  <c r="F24" i="88"/>
  <c r="F25" i="88"/>
  <c r="F26" i="88"/>
  <c r="F27" i="88"/>
  <c r="F28" i="88"/>
  <c r="F29" i="88"/>
  <c r="F30" i="88"/>
  <c r="F12" i="88"/>
  <c r="F32" i="88"/>
  <c r="F33" i="88"/>
  <c r="F34" i="88"/>
  <c r="F35" i="88"/>
  <c r="F36" i="88"/>
  <c r="F37" i="88"/>
  <c r="F38" i="88"/>
  <c r="F39" i="88"/>
  <c r="F40" i="88"/>
  <c r="F41" i="88"/>
  <c r="F42" i="88"/>
  <c r="F43" i="88"/>
  <c r="F44" i="88"/>
  <c r="F45" i="88"/>
  <c r="F46" i="88"/>
  <c r="F47" i="88"/>
  <c r="F48" i="88"/>
  <c r="F49" i="88"/>
  <c r="F50" i="88"/>
  <c r="F51" i="88"/>
  <c r="F52" i="88"/>
  <c r="F53" i="88"/>
  <c r="F54" i="88"/>
  <c r="F55" i="88"/>
  <c r="F56" i="88"/>
  <c r="F57" i="88"/>
  <c r="F58" i="88"/>
  <c r="F59" i="88"/>
  <c r="F60" i="88"/>
  <c r="F61" i="88"/>
  <c r="F62" i="88"/>
  <c r="F63" i="88"/>
  <c r="F64" i="88"/>
  <c r="F65" i="88"/>
  <c r="F66" i="88"/>
  <c r="F67" i="88"/>
  <c r="F68" i="88"/>
  <c r="F69" i="88"/>
  <c r="F70" i="88"/>
  <c r="F71" i="88"/>
  <c r="F72" i="88"/>
  <c r="F73" i="88"/>
  <c r="F74" i="88"/>
  <c r="F75" i="88"/>
  <c r="F76" i="88"/>
  <c r="F77" i="88"/>
  <c r="F78" i="88"/>
  <c r="F79" i="88"/>
  <c r="F81" i="88"/>
  <c r="F82" i="88"/>
  <c r="F83" i="88"/>
  <c r="F84" i="88"/>
  <c r="F85" i="88"/>
  <c r="F86" i="88"/>
  <c r="F87" i="88"/>
  <c r="F88" i="88"/>
  <c r="F89" i="88"/>
  <c r="F90" i="88"/>
  <c r="F91" i="88"/>
  <c r="F92" i="88"/>
  <c r="F93" i="88"/>
  <c r="F94" i="88"/>
  <c r="F95" i="88"/>
  <c r="F96" i="88"/>
  <c r="F97" i="88"/>
  <c r="F98" i="88"/>
  <c r="F99" i="88"/>
  <c r="F31" i="88"/>
  <c r="F102" i="88"/>
  <c r="F103" i="88"/>
  <c r="F104" i="88"/>
  <c r="F105" i="88"/>
  <c r="F106" i="88"/>
  <c r="F107" i="88"/>
  <c r="F108" i="88"/>
  <c r="F109" i="88"/>
  <c r="F110" i="88"/>
  <c r="F111" i="88"/>
  <c r="F112" i="88"/>
  <c r="F113" i="88"/>
  <c r="F114" i="88"/>
  <c r="F115" i="88"/>
  <c r="F116" i="88"/>
  <c r="F117" i="88"/>
  <c r="F118" i="88"/>
  <c r="F119" i="88"/>
  <c r="F120" i="88"/>
  <c r="F121" i="88"/>
  <c r="F122" i="88"/>
  <c r="F123" i="88"/>
  <c r="F124" i="88"/>
  <c r="F126" i="88"/>
  <c r="F127" i="88"/>
  <c r="F128" i="88"/>
  <c r="F129" i="88"/>
  <c r="F130" i="88"/>
  <c r="F131" i="88"/>
  <c r="F132" i="88"/>
  <c r="F133" i="88"/>
  <c r="F134" i="88"/>
  <c r="F135" i="88"/>
  <c r="F136" i="88"/>
  <c r="F137" i="88"/>
  <c r="F138" i="88"/>
  <c r="F139" i="88"/>
  <c r="F140" i="88"/>
  <c r="F141" i="88"/>
  <c r="F142" i="88"/>
  <c r="F143" i="88"/>
  <c r="F144" i="88"/>
  <c r="F145" i="88"/>
  <c r="F146" i="88"/>
  <c r="F147" i="88"/>
  <c r="F148" i="88"/>
  <c r="F149" i="88"/>
  <c r="F150" i="88"/>
  <c r="F151" i="88"/>
  <c r="F152" i="88"/>
  <c r="F153" i="88"/>
  <c r="F154" i="88"/>
  <c r="F155" i="88"/>
  <c r="F156" i="88"/>
  <c r="F157" i="88"/>
  <c r="F158" i="88"/>
  <c r="F159" i="88"/>
  <c r="F160" i="88"/>
  <c r="F161" i="88"/>
  <c r="F162" i="88"/>
  <c r="F163" i="88"/>
  <c r="F164" i="88"/>
  <c r="F165" i="88"/>
  <c r="F166" i="88"/>
  <c r="F167" i="88"/>
  <c r="F168" i="88"/>
  <c r="F169" i="88"/>
  <c r="F170" i="88"/>
  <c r="F171" i="88"/>
  <c r="F173" i="88"/>
  <c r="F174" i="88"/>
  <c r="F175" i="88"/>
  <c r="F176" i="88"/>
  <c r="F177" i="88"/>
  <c r="F179" i="88"/>
  <c r="F180" i="88"/>
  <c r="F181" i="88"/>
  <c r="F182" i="88"/>
  <c r="F183" i="88"/>
  <c r="F184" i="88"/>
  <c r="F185" i="88"/>
  <c r="F186" i="88"/>
  <c r="F187" i="88"/>
  <c r="F188" i="88"/>
  <c r="F189" i="88"/>
  <c r="F190" i="88"/>
  <c r="F191" i="88"/>
  <c r="F192" i="88"/>
  <c r="F193" i="88"/>
  <c r="F194" i="88"/>
  <c r="F195" i="88"/>
  <c r="F196" i="88"/>
  <c r="F197" i="88"/>
  <c r="F198" i="88"/>
  <c r="F199" i="88"/>
  <c r="F200" i="88"/>
  <c r="F201" i="88"/>
  <c r="F202" i="88"/>
  <c r="F203" i="88"/>
  <c r="F204" i="88"/>
  <c r="F205" i="88"/>
  <c r="F206" i="88"/>
  <c r="F207" i="88"/>
  <c r="F208" i="88"/>
  <c r="F209" i="88"/>
  <c r="F210" i="88"/>
  <c r="F211" i="88"/>
  <c r="F101" i="88"/>
  <c r="A215" i="88"/>
  <c r="A214" i="88"/>
  <c r="A213" i="88"/>
  <c r="F213" i="88"/>
  <c r="F212" i="88"/>
  <c r="B215" i="88"/>
  <c r="C215" i="88"/>
  <c r="F215" i="88"/>
  <c r="F216" i="88"/>
  <c r="F217" i="88"/>
  <c r="F218" i="88"/>
  <c r="F219" i="88"/>
  <c r="F220" i="88"/>
  <c r="F221" i="88"/>
  <c r="F222" i="88"/>
  <c r="F223" i="88"/>
  <c r="F224" i="88"/>
  <c r="F225" i="88"/>
  <c r="F226" i="88"/>
  <c r="F227" i="88"/>
  <c r="F228" i="88"/>
  <c r="F229" i="88"/>
  <c r="F230" i="88"/>
  <c r="F231" i="88"/>
  <c r="F232" i="88"/>
  <c r="F233" i="88"/>
  <c r="F234" i="88"/>
  <c r="F235" i="88"/>
  <c r="F236" i="88"/>
  <c r="F237" i="88"/>
  <c r="F238" i="88"/>
  <c r="F239" i="88"/>
  <c r="F240" i="88"/>
  <c r="F241" i="88"/>
  <c r="F242" i="88"/>
  <c r="F243" i="88"/>
  <c r="F244" i="88"/>
  <c r="F245" i="88"/>
  <c r="F246" i="88"/>
  <c r="F247" i="88"/>
  <c r="F214" i="88"/>
  <c r="F249" i="88"/>
  <c r="A101" i="88"/>
  <c r="A249" i="88"/>
  <c r="F199" i="2"/>
  <c r="F32" i="103"/>
  <c r="F33" i="103"/>
  <c r="F34" i="103"/>
  <c r="F35" i="103"/>
  <c r="F36" i="103"/>
  <c r="F37" i="103"/>
  <c r="F38" i="103"/>
  <c r="F39" i="103"/>
  <c r="F40" i="103"/>
  <c r="F41" i="103"/>
  <c r="F42" i="103"/>
  <c r="F43" i="103"/>
  <c r="F44" i="103"/>
  <c r="F45" i="103"/>
  <c r="F46" i="103"/>
  <c r="F47" i="103"/>
  <c r="F48" i="103"/>
  <c r="F49" i="103"/>
  <c r="F50" i="103"/>
  <c r="F51" i="103"/>
  <c r="F52" i="103"/>
  <c r="F53" i="103"/>
  <c r="F54" i="103"/>
  <c r="F55" i="103"/>
  <c r="F56" i="103"/>
  <c r="F57" i="103"/>
  <c r="F58" i="103"/>
  <c r="F59" i="103"/>
  <c r="F60" i="103"/>
  <c r="F61" i="103"/>
  <c r="F62" i="103"/>
  <c r="F63" i="103"/>
  <c r="F64" i="103"/>
  <c r="F65" i="103"/>
  <c r="F66" i="103"/>
  <c r="F67" i="103"/>
  <c r="F68" i="103"/>
  <c r="F69" i="103"/>
  <c r="F70" i="103"/>
  <c r="F71" i="103"/>
  <c r="F72" i="103"/>
  <c r="F73" i="103"/>
  <c r="F74" i="103"/>
  <c r="F75" i="103"/>
  <c r="F76" i="103"/>
  <c r="F77" i="103"/>
  <c r="F78" i="103"/>
  <c r="F79" i="103"/>
  <c r="F80" i="103"/>
  <c r="F81" i="103"/>
  <c r="F82" i="103"/>
  <c r="F83" i="103"/>
  <c r="F84" i="103"/>
  <c r="F85" i="103"/>
  <c r="F86" i="103"/>
  <c r="F87" i="103"/>
  <c r="F88" i="103"/>
  <c r="F89" i="103"/>
  <c r="F90" i="103"/>
  <c r="F91" i="103"/>
  <c r="F92" i="103"/>
  <c r="F93" i="103"/>
  <c r="F94" i="103"/>
  <c r="F95" i="103"/>
  <c r="F96" i="103"/>
  <c r="F97" i="103"/>
  <c r="F98" i="103"/>
  <c r="F99" i="103"/>
  <c r="F31" i="103"/>
  <c r="L101" i="2"/>
  <c r="C103" i="86"/>
  <c r="C103" i="85"/>
  <c r="C103" i="84"/>
  <c r="C103" i="82"/>
  <c r="C103" i="2"/>
  <c r="C105" i="86"/>
  <c r="C105" i="85"/>
  <c r="C105" i="84"/>
  <c r="C105" i="82"/>
  <c r="C105" i="2"/>
  <c r="C106" i="86"/>
  <c r="C106" i="85"/>
  <c r="C106" i="84"/>
  <c r="C106" i="82"/>
  <c r="C106" i="2"/>
  <c r="C107" i="86"/>
  <c r="C107" i="85"/>
  <c r="C107" i="84"/>
  <c r="C107" i="82"/>
  <c r="C107" i="2"/>
  <c r="C108" i="86"/>
  <c r="C108" i="85"/>
  <c r="C108" i="84"/>
  <c r="C108" i="82"/>
  <c r="C108" i="2"/>
  <c r="C109" i="86"/>
  <c r="C109" i="85"/>
  <c r="C109" i="84"/>
  <c r="C109" i="82"/>
  <c r="C109" i="2"/>
  <c r="C110" i="86"/>
  <c r="C110" i="85"/>
  <c r="C110" i="84"/>
  <c r="C110" i="82"/>
  <c r="C110" i="2"/>
  <c r="C111" i="86"/>
  <c r="C111" i="85"/>
  <c r="C111" i="84"/>
  <c r="C111" i="82"/>
  <c r="C111" i="2"/>
  <c r="C112" i="86"/>
  <c r="C112" i="85"/>
  <c r="C112" i="84"/>
  <c r="C112" i="82"/>
  <c r="C112" i="2"/>
  <c r="C113" i="86"/>
  <c r="C113" i="85"/>
  <c r="C113" i="84"/>
  <c r="C113" i="82"/>
  <c r="C113" i="2"/>
  <c r="C114" i="86"/>
  <c r="C114" i="85"/>
  <c r="C114" i="84"/>
  <c r="C114" i="82"/>
  <c r="C114" i="2"/>
  <c r="C115" i="86"/>
  <c r="C115" i="85"/>
  <c r="C115" i="84"/>
  <c r="C115" i="82"/>
  <c r="C115" i="2"/>
  <c r="C116" i="86"/>
  <c r="C116" i="85"/>
  <c r="C116" i="84"/>
  <c r="C116" i="82"/>
  <c r="C116" i="2"/>
  <c r="C117" i="86"/>
  <c r="C117" i="85"/>
  <c r="C117" i="84"/>
  <c r="C117" i="82"/>
  <c r="C117" i="2"/>
  <c r="C118" i="86"/>
  <c r="C118" i="85"/>
  <c r="C118" i="84"/>
  <c r="C118" i="82"/>
  <c r="C118" i="2"/>
  <c r="C119" i="86"/>
  <c r="C119" i="85"/>
  <c r="C119" i="84"/>
  <c r="C119" i="82"/>
  <c r="C119" i="2"/>
  <c r="C120" i="86"/>
  <c r="C120" i="85"/>
  <c r="C120" i="84"/>
  <c r="C120" i="82"/>
  <c r="C120" i="2"/>
  <c r="C121" i="86"/>
  <c r="C121" i="85"/>
  <c r="C121" i="84"/>
  <c r="C121" i="82"/>
  <c r="C121" i="2"/>
  <c r="C122" i="86"/>
  <c r="C122" i="85"/>
  <c r="C122" i="84"/>
  <c r="C122" i="82"/>
  <c r="C122" i="2"/>
  <c r="C123" i="85"/>
  <c r="C123" i="84"/>
  <c r="C123" i="82"/>
  <c r="C123" i="2"/>
  <c r="C124" i="86"/>
  <c r="C124" i="85"/>
  <c r="C124" i="84"/>
  <c r="C124" i="82"/>
  <c r="C124" i="2"/>
  <c r="C125" i="86"/>
  <c r="C125" i="85"/>
  <c r="C125" i="84"/>
  <c r="C125" i="82"/>
  <c r="C125" i="2"/>
  <c r="C126" i="86"/>
  <c r="C126" i="85"/>
  <c r="C126" i="84"/>
  <c r="C126" i="82"/>
  <c r="C126" i="2"/>
  <c r="C127" i="86"/>
  <c r="C127" i="85"/>
  <c r="C127" i="84"/>
  <c r="C127" i="82"/>
  <c r="C127" i="2"/>
  <c r="C128" i="86"/>
  <c r="C128" i="85"/>
  <c r="C128" i="84"/>
  <c r="C128" i="82"/>
  <c r="C128" i="2"/>
  <c r="C129" i="86"/>
  <c r="C129" i="85"/>
  <c r="C129" i="84"/>
  <c r="C129" i="82"/>
  <c r="C129" i="2"/>
  <c r="C130" i="86"/>
  <c r="C130" i="85"/>
  <c r="C130" i="84"/>
  <c r="C130" i="82"/>
  <c r="C130" i="2"/>
  <c r="C131" i="86"/>
  <c r="C131" i="85"/>
  <c r="C131" i="84"/>
  <c r="C131" i="82"/>
  <c r="C131" i="2"/>
  <c r="C132" i="86"/>
  <c r="C132" i="85"/>
  <c r="C132" i="84"/>
  <c r="C132" i="82"/>
  <c r="C132" i="2"/>
  <c r="C133" i="86"/>
  <c r="C133" i="85"/>
  <c r="C133" i="84"/>
  <c r="C133" i="82"/>
  <c r="C133" i="2"/>
  <c r="C134" i="86"/>
  <c r="C134" i="85"/>
  <c r="C134" i="84"/>
  <c r="C134" i="82"/>
  <c r="C134" i="2"/>
  <c r="C135" i="86"/>
  <c r="C135" i="85"/>
  <c r="C135" i="84"/>
  <c r="C135" i="82"/>
  <c r="C135" i="2"/>
  <c r="C136" i="86"/>
  <c r="C136" i="85"/>
  <c r="C136" i="84"/>
  <c r="C136" i="82"/>
  <c r="C136" i="2"/>
  <c r="C137" i="86"/>
  <c r="C137" i="85"/>
  <c r="C137" i="84"/>
  <c r="C137" i="82"/>
  <c r="C137" i="2"/>
  <c r="C138" i="86"/>
  <c r="C138" i="85"/>
  <c r="C138" i="84"/>
  <c r="C138" i="82"/>
  <c r="C138" i="2"/>
  <c r="C139" i="86"/>
  <c r="C139" i="85"/>
  <c r="C139" i="84"/>
  <c r="C139" i="82"/>
  <c r="C139" i="2"/>
  <c r="C142" i="86"/>
  <c r="C142" i="85"/>
  <c r="C142" i="84"/>
  <c r="C142" i="82"/>
  <c r="C142" i="2"/>
  <c r="C143" i="86"/>
  <c r="C143" i="85"/>
  <c r="C143" i="84"/>
  <c r="C143" i="82"/>
  <c r="C143" i="2"/>
  <c r="C144" i="86"/>
  <c r="C144" i="85"/>
  <c r="C144" i="84"/>
  <c r="C144" i="82"/>
  <c r="C144" i="2"/>
  <c r="C145" i="86"/>
  <c r="C145" i="85"/>
  <c r="C145" i="84"/>
  <c r="C145" i="82"/>
  <c r="C145" i="2"/>
  <c r="C146" i="86"/>
  <c r="C146" i="85"/>
  <c r="C146" i="84"/>
  <c r="C146" i="82"/>
  <c r="C146" i="2"/>
  <c r="C147" i="86"/>
  <c r="C147" i="85"/>
  <c r="C147" i="84"/>
  <c r="C147" i="82"/>
  <c r="C147" i="2"/>
  <c r="C148" i="86"/>
  <c r="C148" i="85"/>
  <c r="C148" i="84"/>
  <c r="C148" i="82"/>
  <c r="C148" i="2"/>
  <c r="C149" i="86"/>
  <c r="C149" i="85"/>
  <c r="C149" i="84"/>
  <c r="C149" i="82"/>
  <c r="C149" i="2"/>
  <c r="C150" i="86"/>
  <c r="C150" i="85"/>
  <c r="C150" i="84"/>
  <c r="C150" i="82"/>
  <c r="C150" i="2"/>
  <c r="C151" i="86"/>
  <c r="C151" i="85"/>
  <c r="C151" i="84"/>
  <c r="C151" i="82"/>
  <c r="C151" i="2"/>
  <c r="C152" i="86"/>
  <c r="C152" i="85"/>
  <c r="C152" i="84"/>
  <c r="C152" i="82"/>
  <c r="C152" i="2"/>
  <c r="C153" i="86"/>
  <c r="C153" i="85"/>
  <c r="C153" i="84"/>
  <c r="C153" i="82"/>
  <c r="C153" i="2"/>
  <c r="C154" i="86"/>
  <c r="C154" i="85"/>
  <c r="C154" i="84"/>
  <c r="C154" i="82"/>
  <c r="C154" i="2"/>
  <c r="C155" i="86"/>
  <c r="C155" i="85"/>
  <c r="C155" i="84"/>
  <c r="C155" i="82"/>
  <c r="C155" i="2"/>
  <c r="C156" i="86"/>
  <c r="C156" i="85"/>
  <c r="C156" i="84"/>
  <c r="C156" i="82"/>
  <c r="C156" i="2"/>
  <c r="C157" i="86"/>
  <c r="C157" i="85"/>
  <c r="C157" i="84"/>
  <c r="C157" i="82"/>
  <c r="C157" i="2"/>
  <c r="C158" i="86"/>
  <c r="C158" i="85"/>
  <c r="C158" i="84"/>
  <c r="C158" i="82"/>
  <c r="C158" i="2"/>
  <c r="C159" i="86"/>
  <c r="C159" i="85"/>
  <c r="C159" i="84"/>
  <c r="C159" i="82"/>
  <c r="C159" i="2"/>
  <c r="C160" i="86"/>
  <c r="C160" i="85"/>
  <c r="C160" i="84"/>
  <c r="C160" i="82"/>
  <c r="C160" i="2"/>
  <c r="C161" i="86"/>
  <c r="C161" i="85"/>
  <c r="C161" i="84"/>
  <c r="C161" i="82"/>
  <c r="C161" i="2"/>
  <c r="C162" i="86"/>
  <c r="C162" i="85"/>
  <c r="C162" i="84"/>
  <c r="C162" i="82"/>
  <c r="C162" i="2"/>
  <c r="C163" i="86"/>
  <c r="C163" i="85"/>
  <c r="C163" i="84"/>
  <c r="C163" i="82"/>
  <c r="C163" i="2"/>
  <c r="C164" i="86"/>
  <c r="C164" i="85"/>
  <c r="C164" i="84"/>
  <c r="C164" i="82"/>
  <c r="C164" i="2"/>
  <c r="C165" i="86"/>
  <c r="C165" i="85"/>
  <c r="C165" i="84"/>
  <c r="C165" i="82"/>
  <c r="C165" i="2"/>
  <c r="C166" i="86"/>
  <c r="C166" i="85"/>
  <c r="C166" i="84"/>
  <c r="C166" i="82"/>
  <c r="C166" i="2"/>
  <c r="C167" i="86"/>
  <c r="C167" i="85"/>
  <c r="C167" i="84"/>
  <c r="C167" i="82"/>
  <c r="C167" i="2"/>
  <c r="C168" i="86"/>
  <c r="C168" i="85"/>
  <c r="C168" i="84"/>
  <c r="C168" i="82"/>
  <c r="C168" i="2"/>
  <c r="C169" i="86"/>
  <c r="C169" i="85"/>
  <c r="C169" i="84"/>
  <c r="C169" i="82"/>
  <c r="C169" i="2"/>
  <c r="C170" i="86"/>
  <c r="C170" i="85"/>
  <c r="C170" i="84"/>
  <c r="C170" i="82"/>
  <c r="C170" i="2"/>
  <c r="C171" i="86"/>
  <c r="C171" i="85"/>
  <c r="C171" i="84"/>
  <c r="C171" i="82"/>
  <c r="C171" i="2"/>
  <c r="C172" i="86"/>
  <c r="C172" i="85"/>
  <c r="C172" i="84"/>
  <c r="C172" i="82"/>
  <c r="C172" i="2"/>
  <c r="C173" i="86"/>
  <c r="C173" i="85"/>
  <c r="C173" i="84"/>
  <c r="C173" i="82"/>
  <c r="C173" i="2"/>
  <c r="C174" i="86"/>
  <c r="C174" i="85"/>
  <c r="C174" i="84"/>
  <c r="C174" i="82"/>
  <c r="C174" i="2"/>
  <c r="C175" i="86"/>
  <c r="C175" i="85"/>
  <c r="C175" i="84"/>
  <c r="C175" i="82"/>
  <c r="C175" i="2"/>
  <c r="C176" i="86"/>
  <c r="C176" i="85"/>
  <c r="C176" i="84"/>
  <c r="C176" i="82"/>
  <c r="C176" i="2"/>
  <c r="C177" i="86"/>
  <c r="C177" i="85"/>
  <c r="C177" i="84"/>
  <c r="C177" i="82"/>
  <c r="C177" i="2"/>
  <c r="C178" i="86"/>
  <c r="C178" i="85"/>
  <c r="C178" i="84"/>
  <c r="C178" i="82"/>
  <c r="C178" i="2"/>
  <c r="C179" i="86"/>
  <c r="C179" i="85"/>
  <c r="C179" i="84"/>
  <c r="C179" i="82"/>
  <c r="C179" i="2"/>
  <c r="C180" i="86"/>
  <c r="C180" i="85"/>
  <c r="C180" i="84"/>
  <c r="C180" i="82"/>
  <c r="C180" i="2"/>
  <c r="C181" i="86"/>
  <c r="C181" i="85"/>
  <c r="C181" i="84"/>
  <c r="C181" i="82"/>
  <c r="C181" i="2"/>
  <c r="C183" i="86"/>
  <c r="C183" i="85"/>
  <c r="C183" i="84"/>
  <c r="C183" i="82"/>
  <c r="C183" i="2"/>
  <c r="C184" i="86"/>
  <c r="C184" i="85"/>
  <c r="C184" i="84"/>
  <c r="C184" i="82"/>
  <c r="C184" i="2"/>
  <c r="C185" i="86"/>
  <c r="C185" i="85"/>
  <c r="C185" i="84"/>
  <c r="C185" i="82"/>
  <c r="C185" i="2"/>
  <c r="C186" i="86"/>
  <c r="C186" i="85"/>
  <c r="C186" i="84"/>
  <c r="C186" i="82"/>
  <c r="C186" i="2"/>
  <c r="C187" i="86"/>
  <c r="C187" i="85"/>
  <c r="C187" i="84"/>
  <c r="C187" i="82"/>
  <c r="C187" i="2"/>
  <c r="C188" i="86"/>
  <c r="C188" i="85"/>
  <c r="C188" i="84"/>
  <c r="C188" i="82"/>
  <c r="C188" i="2"/>
  <c r="C189" i="86"/>
  <c r="C189" i="85"/>
  <c r="C189" i="84"/>
  <c r="C189" i="82"/>
  <c r="C189" i="2"/>
  <c r="C190" i="85"/>
  <c r="C190" i="84"/>
  <c r="C190" i="82"/>
  <c r="C190" i="2"/>
  <c r="C102" i="86"/>
  <c r="C102" i="85"/>
  <c r="C102" i="84"/>
  <c r="C102" i="82"/>
  <c r="C102" i="2"/>
  <c r="C33" i="82"/>
  <c r="C33" i="84"/>
  <c r="C33" i="85"/>
  <c r="C33" i="86"/>
  <c r="C33" i="2"/>
  <c r="C34" i="82"/>
  <c r="C34" i="84"/>
  <c r="C34" i="85"/>
  <c r="C34" i="86"/>
  <c r="C34" i="2"/>
  <c r="C35" i="82"/>
  <c r="C35" i="84"/>
  <c r="C35" i="85"/>
  <c r="C35" i="86"/>
  <c r="C35" i="2"/>
  <c r="C36" i="82"/>
  <c r="C36" i="84"/>
  <c r="C36" i="85"/>
  <c r="C36" i="86"/>
  <c r="C36" i="2"/>
  <c r="C37" i="82"/>
  <c r="C37" i="84"/>
  <c r="C37" i="85"/>
  <c r="C37" i="86"/>
  <c r="C37" i="2"/>
  <c r="C39" i="82"/>
  <c r="C39" i="84"/>
  <c r="C39" i="85"/>
  <c r="C39" i="86"/>
  <c r="C39" i="2"/>
  <c r="C40" i="82"/>
  <c r="C40" i="84"/>
  <c r="C40" i="85"/>
  <c r="C40" i="86"/>
  <c r="C40" i="2"/>
  <c r="C41" i="82"/>
  <c r="C41" i="84"/>
  <c r="C41" i="85"/>
  <c r="C41" i="86"/>
  <c r="C41" i="2"/>
  <c r="C42" i="82"/>
  <c r="C42" i="84"/>
  <c r="C42" i="85"/>
  <c r="C42" i="86"/>
  <c r="C42" i="2"/>
  <c r="C43" i="82"/>
  <c r="C43" i="84"/>
  <c r="C43" i="85"/>
  <c r="C43" i="86"/>
  <c r="C43" i="2"/>
  <c r="C44" i="82"/>
  <c r="C44" i="84"/>
  <c r="C44" i="85"/>
  <c r="C44" i="86"/>
  <c r="C44" i="2"/>
  <c r="C45" i="82"/>
  <c r="C45" i="84"/>
  <c r="C45" i="85"/>
  <c r="C45" i="86"/>
  <c r="C45" i="2"/>
  <c r="C46" i="82"/>
  <c r="C46" i="84"/>
  <c r="C46" i="85"/>
  <c r="C46" i="86"/>
  <c r="C46" i="2"/>
  <c r="C47" i="82"/>
  <c r="C47" i="84"/>
  <c r="C47" i="85"/>
  <c r="C47" i="86"/>
  <c r="C47" i="2"/>
  <c r="C48" i="82"/>
  <c r="C48" i="84"/>
  <c r="C48" i="85"/>
  <c r="C48" i="86"/>
  <c r="C48" i="2"/>
  <c r="C49" i="82"/>
  <c r="C49" i="84"/>
  <c r="C49" i="85"/>
  <c r="C49" i="86"/>
  <c r="C49" i="2"/>
  <c r="C50" i="82"/>
  <c r="C50" i="84"/>
  <c r="C50" i="85"/>
  <c r="C50" i="86"/>
  <c r="C50" i="2"/>
  <c r="C51" i="82"/>
  <c r="C51" i="84"/>
  <c r="C51" i="85"/>
  <c r="C51" i="86"/>
  <c r="C51" i="2"/>
  <c r="C52" i="82"/>
  <c r="C52" i="84"/>
  <c r="C52" i="85"/>
  <c r="C52" i="86"/>
  <c r="C52" i="2"/>
  <c r="C53" i="82"/>
  <c r="C53" i="84"/>
  <c r="C53" i="85"/>
  <c r="C53" i="86"/>
  <c r="C53" i="2"/>
  <c r="C54" i="82"/>
  <c r="C54" i="84"/>
  <c r="C54" i="85"/>
  <c r="C54" i="86"/>
  <c r="C54" i="2"/>
  <c r="C55" i="82"/>
  <c r="C55" i="84"/>
  <c r="C55" i="85"/>
  <c r="C55" i="86"/>
  <c r="C55" i="2"/>
  <c r="C56" i="82"/>
  <c r="C56" i="84"/>
  <c r="C56" i="85"/>
  <c r="C56" i="86"/>
  <c r="C56" i="2"/>
  <c r="C57" i="82"/>
  <c r="C57" i="84"/>
  <c r="C57" i="85"/>
  <c r="C57" i="86"/>
  <c r="C57" i="2"/>
  <c r="C58" i="82"/>
  <c r="C58" i="84"/>
  <c r="C58" i="85"/>
  <c r="C58" i="86"/>
  <c r="C58" i="2"/>
  <c r="C59" i="82"/>
  <c r="C59" i="84"/>
  <c r="C59" i="85"/>
  <c r="C59" i="86"/>
  <c r="C59" i="2"/>
  <c r="C60" i="82"/>
  <c r="C60" i="84"/>
  <c r="C60" i="85"/>
  <c r="C60" i="86"/>
  <c r="C60" i="2"/>
  <c r="C61" i="82"/>
  <c r="C61" i="84"/>
  <c r="C61" i="85"/>
  <c r="C61" i="86"/>
  <c r="C61" i="2"/>
  <c r="C62" i="82"/>
  <c r="C62" i="84"/>
  <c r="C62" i="85"/>
  <c r="C62" i="86"/>
  <c r="C62" i="2"/>
  <c r="C63" i="82"/>
  <c r="C63" i="84"/>
  <c r="C63" i="85"/>
  <c r="C63" i="86"/>
  <c r="C63" i="2"/>
  <c r="C64" i="82"/>
  <c r="C64" i="84"/>
  <c r="C64" i="85"/>
  <c r="C64" i="86"/>
  <c r="C64" i="2"/>
  <c r="C65" i="82"/>
  <c r="C65" i="84"/>
  <c r="C65" i="85"/>
  <c r="C65" i="86"/>
  <c r="C65" i="2"/>
  <c r="C66" i="82"/>
  <c r="C66" i="84"/>
  <c r="C66" i="85"/>
  <c r="C66" i="86"/>
  <c r="C66" i="2"/>
  <c r="C67" i="82"/>
  <c r="C67" i="84"/>
  <c r="C67" i="85"/>
  <c r="C67" i="86"/>
  <c r="C67" i="2"/>
  <c r="C68" i="82"/>
  <c r="C68" i="84"/>
  <c r="C68" i="85"/>
  <c r="C68" i="86"/>
  <c r="C68" i="2"/>
  <c r="C69" i="82"/>
  <c r="C69" i="84"/>
  <c r="C69" i="85"/>
  <c r="C69" i="86"/>
  <c r="C69" i="2"/>
  <c r="C70" i="82"/>
  <c r="C70" i="84"/>
  <c r="C70" i="85"/>
  <c r="C70" i="86"/>
  <c r="C70" i="2"/>
  <c r="C71" i="82"/>
  <c r="C71" i="84"/>
  <c r="C71" i="85"/>
  <c r="C71" i="86"/>
  <c r="C71" i="2"/>
  <c r="C72" i="82"/>
  <c r="C72" i="84"/>
  <c r="C72" i="85"/>
  <c r="C72" i="86"/>
  <c r="C72" i="2"/>
  <c r="C73" i="82"/>
  <c r="C73" i="84"/>
  <c r="C73" i="85"/>
  <c r="C73" i="86"/>
  <c r="C73" i="2"/>
  <c r="C74" i="82"/>
  <c r="C74" i="84"/>
  <c r="C74" i="85"/>
  <c r="C74" i="86"/>
  <c r="C74" i="2"/>
  <c r="C75" i="82"/>
  <c r="C75" i="84"/>
  <c r="C75" i="85"/>
  <c r="C75" i="86"/>
  <c r="C75" i="2"/>
  <c r="C76" i="82"/>
  <c r="C76" i="84"/>
  <c r="C76" i="85"/>
  <c r="C76" i="86"/>
  <c r="C76" i="2"/>
  <c r="C77" i="82"/>
  <c r="C77" i="84"/>
  <c r="C77" i="85"/>
  <c r="C77" i="86"/>
  <c r="C77" i="2"/>
  <c r="C78" i="82"/>
  <c r="C78" i="84"/>
  <c r="C78" i="85"/>
  <c r="C78" i="86"/>
  <c r="C78" i="2"/>
  <c r="C79" i="82"/>
  <c r="C79" i="84"/>
  <c r="C79" i="85"/>
  <c r="C79" i="86"/>
  <c r="C79" i="2"/>
  <c r="C81" i="82"/>
  <c r="C81" i="84"/>
  <c r="C81" i="85"/>
  <c r="C81" i="86"/>
  <c r="C81" i="2"/>
  <c r="C82" i="82"/>
  <c r="C82" i="84"/>
  <c r="C82" i="85"/>
  <c r="C82" i="86"/>
  <c r="C82" i="2"/>
  <c r="C83" i="82"/>
  <c r="C83" i="84"/>
  <c r="C83" i="85"/>
  <c r="C83" i="86"/>
  <c r="C83" i="2"/>
  <c r="C84" i="82"/>
  <c r="C84" i="84"/>
  <c r="C84" i="85"/>
  <c r="C84" i="86"/>
  <c r="C84" i="2"/>
  <c r="C85" i="82"/>
  <c r="C85" i="84"/>
  <c r="C85" i="85"/>
  <c r="C85" i="86"/>
  <c r="C85" i="2"/>
  <c r="C86" i="82"/>
  <c r="C86" i="84"/>
  <c r="C86" i="85"/>
  <c r="C86" i="86"/>
  <c r="C86" i="2"/>
  <c r="C87" i="82"/>
  <c r="C87" i="84"/>
  <c r="C87" i="85"/>
  <c r="C87" i="86"/>
  <c r="C87" i="2"/>
  <c r="C88" i="82"/>
  <c r="C88" i="84"/>
  <c r="C88" i="85"/>
  <c r="C88" i="86"/>
  <c r="C88" i="2"/>
  <c r="C89" i="82"/>
  <c r="C89" i="84"/>
  <c r="C89" i="85"/>
  <c r="C89" i="86"/>
  <c r="C89" i="2"/>
  <c r="C90" i="82"/>
  <c r="C90" i="84"/>
  <c r="C90" i="85"/>
  <c r="C90" i="86"/>
  <c r="C90" i="2"/>
  <c r="C91" i="82"/>
  <c r="C91" i="84"/>
  <c r="C91" i="85"/>
  <c r="C91" i="86"/>
  <c r="C91" i="2"/>
  <c r="C92" i="82"/>
  <c r="C92" i="84"/>
  <c r="C92" i="85"/>
  <c r="C92" i="86"/>
  <c r="C92" i="2"/>
  <c r="C93" i="82"/>
  <c r="C93" i="84"/>
  <c r="C93" i="85"/>
  <c r="C93" i="86"/>
  <c r="C93" i="2"/>
  <c r="C94" i="82"/>
  <c r="C94" i="84"/>
  <c r="C94" i="85"/>
  <c r="C94" i="86"/>
  <c r="C94" i="2"/>
  <c r="C95" i="82"/>
  <c r="C95" i="84"/>
  <c r="C95" i="85"/>
  <c r="C95" i="86"/>
  <c r="C95" i="2"/>
  <c r="C96" i="82"/>
  <c r="C96" i="84"/>
  <c r="C96" i="85"/>
  <c r="C96" i="86"/>
  <c r="C96" i="2"/>
  <c r="C97" i="82"/>
  <c r="C97" i="84"/>
  <c r="C97" i="85"/>
  <c r="C97" i="86"/>
  <c r="C97" i="2"/>
  <c r="C98" i="82"/>
  <c r="C98" i="84"/>
  <c r="C98" i="85"/>
  <c r="C98" i="86"/>
  <c r="C98" i="2"/>
  <c r="C99" i="82"/>
  <c r="C99" i="84"/>
  <c r="C99" i="85"/>
  <c r="C99" i="86"/>
  <c r="C99" i="2"/>
  <c r="C100" i="82"/>
  <c r="C100" i="84"/>
  <c r="C100" i="85"/>
  <c r="C100" i="86"/>
  <c r="C100" i="2"/>
  <c r="F32" i="92"/>
  <c r="F33" i="92"/>
  <c r="F34" i="92"/>
  <c r="F35" i="92"/>
  <c r="F36" i="92"/>
  <c r="F37" i="92"/>
  <c r="F38" i="92"/>
  <c r="F39" i="92"/>
  <c r="F40" i="92"/>
  <c r="F41" i="92"/>
  <c r="F42" i="92"/>
  <c r="F43" i="92"/>
  <c r="F44" i="92"/>
  <c r="F45" i="92"/>
  <c r="F46" i="92"/>
  <c r="F47" i="92"/>
  <c r="F48" i="92"/>
  <c r="F49" i="92"/>
  <c r="F50" i="92"/>
  <c r="F51" i="92"/>
  <c r="F52" i="92"/>
  <c r="F53" i="92"/>
  <c r="F54" i="92"/>
  <c r="F55" i="92"/>
  <c r="F56" i="92"/>
  <c r="F57" i="92"/>
  <c r="F58" i="92"/>
  <c r="F59" i="92"/>
  <c r="F60" i="92"/>
  <c r="F61" i="92"/>
  <c r="F62" i="92"/>
  <c r="F63" i="92"/>
  <c r="F64" i="92"/>
  <c r="F65" i="92"/>
  <c r="F66" i="92"/>
  <c r="F67" i="92"/>
  <c r="F68" i="92"/>
  <c r="F69" i="92"/>
  <c r="F70" i="92"/>
  <c r="F71" i="92"/>
  <c r="F72" i="92"/>
  <c r="F73" i="92"/>
  <c r="F74" i="92"/>
  <c r="F75" i="92"/>
  <c r="F76" i="92"/>
  <c r="F77" i="92"/>
  <c r="F78" i="92"/>
  <c r="F79" i="92"/>
  <c r="F80" i="92"/>
  <c r="F81" i="92"/>
  <c r="F82" i="92"/>
  <c r="F83" i="92"/>
  <c r="F84" i="92"/>
  <c r="F85" i="92"/>
  <c r="F86" i="92"/>
  <c r="F87" i="92"/>
  <c r="F88" i="92"/>
  <c r="F89" i="92"/>
  <c r="F90" i="92"/>
  <c r="F91" i="92"/>
  <c r="F92" i="92"/>
  <c r="F93" i="92"/>
  <c r="F94" i="92"/>
  <c r="F95" i="92"/>
  <c r="F96" i="92"/>
  <c r="F97" i="92"/>
  <c r="F98" i="92"/>
  <c r="F99" i="92"/>
  <c r="F31" i="92"/>
  <c r="J12" i="92"/>
  <c r="J31" i="92"/>
  <c r="J101" i="92"/>
  <c r="J212" i="92"/>
  <c r="J214" i="92"/>
  <c r="J249" i="92"/>
  <c r="K12" i="92"/>
  <c r="K80" i="92"/>
  <c r="K31" i="92"/>
  <c r="K101" i="92"/>
  <c r="K212" i="92"/>
  <c r="K214" i="92"/>
  <c r="K249" i="92"/>
  <c r="N12" i="92"/>
  <c r="N45" i="92"/>
  <c r="N80" i="92"/>
  <c r="N31" i="92"/>
  <c r="N135" i="92"/>
  <c r="N182" i="92"/>
  <c r="N101" i="92"/>
  <c r="N212" i="92"/>
  <c r="N214" i="92"/>
  <c r="N249" i="92"/>
  <c r="O12" i="92"/>
  <c r="O80" i="92"/>
  <c r="O31" i="92"/>
  <c r="O135" i="92"/>
  <c r="O172" i="92"/>
  <c r="O182" i="92"/>
  <c r="O101" i="92"/>
  <c r="O212" i="92"/>
  <c r="O214" i="92"/>
  <c r="O249" i="92"/>
  <c r="R12" i="92"/>
  <c r="R31" i="92"/>
  <c r="R101" i="92"/>
  <c r="R212" i="92"/>
  <c r="R214" i="92"/>
  <c r="R249" i="92"/>
  <c r="G121" i="92"/>
  <c r="G101" i="92"/>
  <c r="H101" i="92"/>
  <c r="I190" i="92"/>
  <c r="I101" i="92"/>
  <c r="L135" i="92"/>
  <c r="L172" i="92"/>
  <c r="L178" i="92"/>
  <c r="L182" i="92"/>
  <c r="L101" i="92"/>
  <c r="M182" i="92"/>
  <c r="M101" i="92"/>
  <c r="P125" i="92"/>
  <c r="P135" i="92"/>
  <c r="P172" i="92"/>
  <c r="P178" i="92"/>
  <c r="P182" i="92"/>
  <c r="P101" i="92"/>
  <c r="Q125" i="92"/>
  <c r="Q172" i="92"/>
  <c r="Q101" i="92"/>
  <c r="H80" i="92"/>
  <c r="H31" i="92"/>
  <c r="H12" i="92"/>
  <c r="H212" i="92"/>
  <c r="H214" i="92"/>
  <c r="H249" i="92"/>
  <c r="I80" i="92"/>
  <c r="I31" i="92"/>
  <c r="I12" i="92"/>
  <c r="I212" i="92"/>
  <c r="I214" i="92"/>
  <c r="I249" i="92"/>
  <c r="L80" i="92"/>
  <c r="L31" i="92"/>
  <c r="L12" i="92"/>
  <c r="L212" i="92"/>
  <c r="L214" i="92"/>
  <c r="L249" i="92"/>
  <c r="M80" i="92"/>
  <c r="M31" i="92"/>
  <c r="M12" i="92"/>
  <c r="M212" i="92"/>
  <c r="M214" i="92"/>
  <c r="M249" i="92"/>
  <c r="P45" i="92"/>
  <c r="P80" i="92"/>
  <c r="P31" i="92"/>
  <c r="P12" i="92"/>
  <c r="P212" i="92"/>
  <c r="P214" i="92"/>
  <c r="P249" i="92"/>
  <c r="Q45" i="92"/>
  <c r="Q31" i="92"/>
  <c r="Q12" i="92"/>
  <c r="Q212" i="92"/>
  <c r="Q214" i="92"/>
  <c r="Q249" i="92"/>
  <c r="O96" i="82"/>
  <c r="O97" i="82"/>
  <c r="O98" i="82"/>
  <c r="O99" i="82"/>
  <c r="O100" i="82"/>
  <c r="O102" i="82"/>
  <c r="O191" i="82"/>
  <c r="O192" i="82"/>
  <c r="O193" i="82"/>
  <c r="O194" i="82"/>
  <c r="O195" i="82"/>
  <c r="O196" i="82"/>
  <c r="O197" i="82"/>
  <c r="O198" i="82"/>
  <c r="O199" i="82"/>
  <c r="O200" i="82"/>
  <c r="O201" i="82"/>
  <c r="O202" i="82"/>
  <c r="O203" i="82"/>
  <c r="O204" i="82"/>
  <c r="O205" i="82"/>
  <c r="O206" i="82"/>
  <c r="O207" i="82"/>
  <c r="O208" i="82"/>
  <c r="O209" i="82"/>
  <c r="O210" i="82"/>
  <c r="O211" i="82"/>
  <c r="O101" i="82"/>
  <c r="O213" i="82"/>
  <c r="O215" i="82"/>
  <c r="O216" i="82"/>
  <c r="O217" i="82"/>
  <c r="O218" i="82"/>
  <c r="O219" i="82"/>
  <c r="O220" i="82"/>
  <c r="O221" i="82"/>
  <c r="O222" i="82"/>
  <c r="O223" i="82"/>
  <c r="O224" i="82"/>
  <c r="O225" i="82"/>
  <c r="O226" i="82"/>
  <c r="O227" i="82"/>
  <c r="O228" i="82"/>
  <c r="O229" i="82"/>
  <c r="O230" i="82"/>
  <c r="O231" i="82"/>
  <c r="O232" i="82"/>
  <c r="O233" i="82"/>
  <c r="O234" i="82"/>
  <c r="O235" i="82"/>
  <c r="O236" i="82"/>
  <c r="O237" i="82"/>
  <c r="O238" i="82"/>
  <c r="O239" i="82"/>
  <c r="O240" i="82"/>
  <c r="O241" i="82"/>
  <c r="O242" i="82"/>
  <c r="O243" i="82"/>
  <c r="O244" i="82"/>
  <c r="O245" i="82"/>
  <c r="O246" i="82"/>
  <c r="O247" i="82"/>
  <c r="G101" i="2"/>
  <c r="H101" i="2"/>
  <c r="M214" i="2"/>
  <c r="Q212" i="2"/>
  <c r="A31" i="100"/>
  <c r="O101" i="100"/>
  <c r="O31" i="100"/>
  <c r="O249" i="100"/>
  <c r="G31" i="100"/>
  <c r="H31" i="100"/>
  <c r="I31" i="100"/>
  <c r="J31" i="100"/>
  <c r="K31" i="100"/>
  <c r="L31" i="100"/>
  <c r="M31" i="100"/>
  <c r="N31" i="100"/>
  <c r="P31" i="100"/>
  <c r="Q31" i="100"/>
  <c r="R31" i="100"/>
  <c r="G101" i="100"/>
  <c r="H101" i="100"/>
  <c r="I101" i="100"/>
  <c r="J101" i="100"/>
  <c r="K101" i="100"/>
  <c r="L101" i="100"/>
  <c r="M101" i="100"/>
  <c r="N101" i="100"/>
  <c r="P101" i="100"/>
  <c r="Q101" i="100"/>
  <c r="R101" i="100"/>
  <c r="A101" i="100"/>
  <c r="A31" i="105"/>
  <c r="A101" i="105"/>
  <c r="F125" i="105"/>
  <c r="F178" i="105"/>
  <c r="Q101" i="2"/>
  <c r="N101" i="2"/>
  <c r="M101" i="2"/>
  <c r="P101" i="2"/>
  <c r="I214" i="2"/>
  <c r="N214" i="2"/>
  <c r="G214" i="2"/>
  <c r="R101" i="2"/>
  <c r="Q214" i="2"/>
  <c r="L214" i="2"/>
  <c r="K101" i="2"/>
  <c r="J214" i="2"/>
  <c r="J101" i="2"/>
  <c r="H214" i="2"/>
  <c r="R214" i="2"/>
  <c r="P214" i="2"/>
  <c r="K214" i="2"/>
  <c r="O101" i="2"/>
  <c r="O31" i="2"/>
  <c r="O214" i="2"/>
  <c r="A12" i="105"/>
  <c r="G31" i="107"/>
  <c r="H31" i="107"/>
  <c r="I31" i="107"/>
  <c r="J31" i="107"/>
  <c r="K31" i="107"/>
  <c r="L31" i="107"/>
  <c r="M31" i="107"/>
  <c r="N31" i="107"/>
  <c r="O31" i="107"/>
  <c r="P31" i="107"/>
  <c r="Q31" i="107"/>
  <c r="R31" i="107"/>
  <c r="G101" i="107"/>
  <c r="H101" i="107"/>
  <c r="I101" i="107"/>
  <c r="J101" i="107"/>
  <c r="K101" i="107"/>
  <c r="L101" i="107"/>
  <c r="M101" i="107"/>
  <c r="N101" i="107"/>
  <c r="O101" i="107"/>
  <c r="P101" i="107"/>
  <c r="Q101" i="107"/>
  <c r="R101" i="107"/>
  <c r="A31" i="107"/>
  <c r="A101" i="107"/>
  <c r="B101" i="107"/>
  <c r="G214" i="109"/>
  <c r="H214" i="109"/>
  <c r="I214" i="109"/>
  <c r="J214" i="109"/>
  <c r="K214" i="109"/>
  <c r="L214" i="109"/>
  <c r="M214" i="109"/>
  <c r="N214" i="109"/>
  <c r="O214" i="109"/>
  <c r="P214" i="109"/>
  <c r="Q214" i="109"/>
  <c r="R214" i="109"/>
  <c r="I101" i="2"/>
  <c r="K102" i="86"/>
  <c r="K103" i="86"/>
  <c r="K104" i="86"/>
  <c r="K105" i="86"/>
  <c r="K106" i="86"/>
  <c r="K107" i="86"/>
  <c r="K108" i="86"/>
  <c r="K109" i="86"/>
  <c r="K110" i="86"/>
  <c r="K111" i="86"/>
  <c r="K112" i="86"/>
  <c r="K113" i="86"/>
  <c r="K114" i="86"/>
  <c r="K115" i="86"/>
  <c r="K116" i="86"/>
  <c r="K117" i="86"/>
  <c r="K118" i="86"/>
  <c r="K119" i="86"/>
  <c r="K120" i="86"/>
  <c r="K121" i="86"/>
  <c r="K122" i="86"/>
  <c r="K191" i="86"/>
  <c r="K192" i="86"/>
  <c r="K193" i="86"/>
  <c r="K194" i="86"/>
  <c r="K195" i="86"/>
  <c r="K196" i="86"/>
  <c r="K197" i="86"/>
  <c r="K198" i="86"/>
  <c r="K199" i="86"/>
  <c r="K200" i="86"/>
  <c r="K201" i="86"/>
  <c r="K202" i="86"/>
  <c r="K203" i="86"/>
  <c r="K204" i="86"/>
  <c r="K205" i="86"/>
  <c r="K206" i="86"/>
  <c r="K207" i="86"/>
  <c r="K208" i="86"/>
  <c r="K209" i="86"/>
  <c r="K210" i="86"/>
  <c r="K211" i="86"/>
  <c r="K101" i="86"/>
  <c r="O102" i="86"/>
  <c r="O103" i="86"/>
  <c r="O104" i="86"/>
  <c r="O105" i="86"/>
  <c r="O106" i="86"/>
  <c r="O107" i="86"/>
  <c r="O108" i="86"/>
  <c r="O109" i="86"/>
  <c r="O110" i="86"/>
  <c r="O111" i="86"/>
  <c r="O112" i="86"/>
  <c r="O113" i="86"/>
  <c r="O114" i="86"/>
  <c r="O115" i="86"/>
  <c r="O116" i="86"/>
  <c r="O117" i="86"/>
  <c r="O118" i="86"/>
  <c r="O119" i="86"/>
  <c r="O120" i="86"/>
  <c r="O121" i="86"/>
  <c r="O122" i="86"/>
  <c r="O191" i="86"/>
  <c r="O192" i="86"/>
  <c r="O193" i="86"/>
  <c r="O194" i="86"/>
  <c r="O195" i="86"/>
  <c r="O196" i="86"/>
  <c r="O197" i="86"/>
  <c r="O198" i="86"/>
  <c r="O199" i="86"/>
  <c r="O200" i="86"/>
  <c r="O201" i="86"/>
  <c r="O202" i="86"/>
  <c r="O203" i="86"/>
  <c r="O204" i="86"/>
  <c r="O205" i="86"/>
  <c r="O206" i="86"/>
  <c r="O207" i="86"/>
  <c r="O208" i="86"/>
  <c r="O209" i="86"/>
  <c r="O210" i="86"/>
  <c r="O211" i="86"/>
  <c r="O101" i="86"/>
  <c r="G102" i="86"/>
  <c r="G103" i="86"/>
  <c r="G104" i="86"/>
  <c r="G105" i="86"/>
  <c r="G106" i="86"/>
  <c r="G107" i="86"/>
  <c r="G108" i="86"/>
  <c r="G109" i="86"/>
  <c r="G110" i="86"/>
  <c r="G111" i="86"/>
  <c r="G112" i="86"/>
  <c r="G113" i="86"/>
  <c r="G114" i="86"/>
  <c r="G115" i="86"/>
  <c r="G116" i="86"/>
  <c r="G117" i="86"/>
  <c r="G118" i="86"/>
  <c r="G119" i="86"/>
  <c r="G120" i="86"/>
  <c r="G121" i="86"/>
  <c r="G122" i="86"/>
  <c r="G191" i="86"/>
  <c r="G192" i="86"/>
  <c r="G193" i="86"/>
  <c r="G194" i="86"/>
  <c r="G195" i="86"/>
  <c r="G196" i="86"/>
  <c r="G197" i="86"/>
  <c r="G198" i="86"/>
  <c r="G199" i="86"/>
  <c r="G200" i="86"/>
  <c r="G201" i="86"/>
  <c r="G202" i="86"/>
  <c r="G203" i="86"/>
  <c r="G204" i="86"/>
  <c r="G205" i="86"/>
  <c r="G206" i="86"/>
  <c r="G207" i="86"/>
  <c r="G208" i="86"/>
  <c r="G209" i="86"/>
  <c r="G210" i="86"/>
  <c r="G211" i="86"/>
  <c r="G101" i="86"/>
  <c r="H102" i="86"/>
  <c r="H103" i="86"/>
  <c r="H104" i="86"/>
  <c r="H105" i="86"/>
  <c r="H106" i="86"/>
  <c r="H107" i="86"/>
  <c r="H108" i="86"/>
  <c r="H109" i="86"/>
  <c r="H110" i="86"/>
  <c r="H111" i="86"/>
  <c r="H112" i="86"/>
  <c r="H113" i="86"/>
  <c r="H114" i="86"/>
  <c r="H115" i="86"/>
  <c r="H116" i="86"/>
  <c r="H117" i="86"/>
  <c r="H118" i="86"/>
  <c r="H119" i="86"/>
  <c r="H120" i="86"/>
  <c r="H121" i="86"/>
  <c r="H122" i="86"/>
  <c r="H191" i="86"/>
  <c r="H192" i="86"/>
  <c r="H193" i="86"/>
  <c r="H194" i="86"/>
  <c r="H195" i="86"/>
  <c r="H196" i="86"/>
  <c r="H197" i="86"/>
  <c r="H198" i="86"/>
  <c r="H199" i="86"/>
  <c r="H200" i="86"/>
  <c r="H201" i="86"/>
  <c r="H202" i="86"/>
  <c r="H203" i="86"/>
  <c r="H204" i="86"/>
  <c r="H205" i="86"/>
  <c r="H206" i="86"/>
  <c r="H207" i="86"/>
  <c r="H208" i="86"/>
  <c r="H209" i="86"/>
  <c r="H210" i="86"/>
  <c r="H211" i="86"/>
  <c r="H101" i="86"/>
  <c r="I102" i="86"/>
  <c r="I103" i="86"/>
  <c r="I104" i="86"/>
  <c r="I105" i="86"/>
  <c r="I106" i="86"/>
  <c r="I107" i="86"/>
  <c r="I108" i="86"/>
  <c r="I109" i="86"/>
  <c r="I110" i="86"/>
  <c r="I111" i="86"/>
  <c r="I112" i="86"/>
  <c r="I113" i="86"/>
  <c r="I114" i="86"/>
  <c r="I115" i="86"/>
  <c r="I116" i="86"/>
  <c r="I117" i="86"/>
  <c r="I118" i="86"/>
  <c r="I119" i="86"/>
  <c r="I120" i="86"/>
  <c r="I121" i="86"/>
  <c r="I122" i="86"/>
  <c r="I191" i="86"/>
  <c r="I192" i="86"/>
  <c r="I193" i="86"/>
  <c r="I194" i="86"/>
  <c r="I195" i="86"/>
  <c r="I196" i="86"/>
  <c r="I197" i="86"/>
  <c r="I198" i="86"/>
  <c r="I199" i="86"/>
  <c r="I200" i="86"/>
  <c r="I201" i="86"/>
  <c r="I202" i="86"/>
  <c r="I203" i="86"/>
  <c r="I204" i="86"/>
  <c r="I205" i="86"/>
  <c r="I206" i="86"/>
  <c r="I207" i="86"/>
  <c r="I208" i="86"/>
  <c r="I209" i="86"/>
  <c r="I210" i="86"/>
  <c r="I211" i="86"/>
  <c r="I101" i="86"/>
  <c r="J102" i="86"/>
  <c r="J103" i="86"/>
  <c r="J104" i="86"/>
  <c r="J105" i="86"/>
  <c r="J106" i="86"/>
  <c r="J107" i="86"/>
  <c r="J108" i="86"/>
  <c r="J109" i="86"/>
  <c r="J110" i="86"/>
  <c r="J111" i="86"/>
  <c r="J112" i="86"/>
  <c r="J113" i="86"/>
  <c r="J114" i="86"/>
  <c r="J115" i="86"/>
  <c r="J116" i="86"/>
  <c r="J117" i="86"/>
  <c r="J118" i="86"/>
  <c r="J119" i="86"/>
  <c r="J120" i="86"/>
  <c r="J121" i="86"/>
  <c r="J122" i="86"/>
  <c r="J191" i="86"/>
  <c r="J192" i="86"/>
  <c r="J193" i="86"/>
  <c r="J194" i="86"/>
  <c r="J195" i="86"/>
  <c r="J196" i="86"/>
  <c r="J197" i="86"/>
  <c r="J198" i="86"/>
  <c r="J199" i="86"/>
  <c r="J200" i="86"/>
  <c r="J201" i="86"/>
  <c r="J202" i="86"/>
  <c r="J203" i="86"/>
  <c r="J204" i="86"/>
  <c r="J205" i="86"/>
  <c r="J206" i="86"/>
  <c r="J207" i="86"/>
  <c r="J208" i="86"/>
  <c r="J209" i="86"/>
  <c r="J210" i="86"/>
  <c r="J211" i="86"/>
  <c r="J101" i="86"/>
  <c r="L102" i="86"/>
  <c r="L103" i="86"/>
  <c r="L104" i="86"/>
  <c r="L105" i="86"/>
  <c r="L106" i="86"/>
  <c r="L107" i="86"/>
  <c r="L108" i="86"/>
  <c r="L109" i="86"/>
  <c r="L110" i="86"/>
  <c r="L111" i="86"/>
  <c r="L112" i="86"/>
  <c r="L113" i="86"/>
  <c r="L114" i="86"/>
  <c r="L115" i="86"/>
  <c r="L116" i="86"/>
  <c r="L117" i="86"/>
  <c r="L118" i="86"/>
  <c r="L119" i="86"/>
  <c r="L120" i="86"/>
  <c r="L121" i="86"/>
  <c r="L122" i="86"/>
  <c r="L191" i="86"/>
  <c r="L192" i="86"/>
  <c r="L193" i="86"/>
  <c r="L194" i="86"/>
  <c r="L195" i="86"/>
  <c r="L196" i="86"/>
  <c r="L197" i="86"/>
  <c r="L198" i="86"/>
  <c r="L199" i="86"/>
  <c r="L200" i="86"/>
  <c r="L201" i="86"/>
  <c r="L202" i="86"/>
  <c r="L203" i="86"/>
  <c r="L204" i="86"/>
  <c r="L205" i="86"/>
  <c r="L206" i="86"/>
  <c r="L207" i="86"/>
  <c r="L208" i="86"/>
  <c r="L209" i="86"/>
  <c r="L210" i="86"/>
  <c r="L211" i="86"/>
  <c r="L101" i="86"/>
  <c r="M102" i="86"/>
  <c r="M103" i="86"/>
  <c r="M104" i="86"/>
  <c r="M105" i="86"/>
  <c r="M106" i="86"/>
  <c r="M107" i="86"/>
  <c r="M108" i="86"/>
  <c r="M109" i="86"/>
  <c r="M110" i="86"/>
  <c r="M111" i="86"/>
  <c r="M112" i="86"/>
  <c r="M113" i="86"/>
  <c r="M114" i="86"/>
  <c r="M115" i="86"/>
  <c r="M116" i="86"/>
  <c r="M117" i="86"/>
  <c r="M118" i="86"/>
  <c r="M119" i="86"/>
  <c r="M120" i="86"/>
  <c r="M121" i="86"/>
  <c r="M122" i="86"/>
  <c r="M191" i="86"/>
  <c r="M192" i="86"/>
  <c r="M193" i="86"/>
  <c r="M194" i="86"/>
  <c r="M195" i="86"/>
  <c r="M196" i="86"/>
  <c r="M197" i="86"/>
  <c r="M198" i="86"/>
  <c r="M199" i="86"/>
  <c r="M200" i="86"/>
  <c r="M201" i="86"/>
  <c r="M202" i="86"/>
  <c r="M203" i="86"/>
  <c r="M204" i="86"/>
  <c r="M205" i="86"/>
  <c r="M206" i="86"/>
  <c r="M207" i="86"/>
  <c r="M208" i="86"/>
  <c r="M209" i="86"/>
  <c r="M210" i="86"/>
  <c r="M211" i="86"/>
  <c r="M101" i="86"/>
  <c r="N102" i="86"/>
  <c r="N103" i="86"/>
  <c r="N104" i="86"/>
  <c r="N105" i="86"/>
  <c r="N106" i="86"/>
  <c r="N107" i="86"/>
  <c r="N108" i="86"/>
  <c r="N109" i="86"/>
  <c r="N110" i="86"/>
  <c r="N111" i="86"/>
  <c r="N112" i="86"/>
  <c r="N113" i="86"/>
  <c r="N114" i="86"/>
  <c r="N115" i="86"/>
  <c r="N116" i="86"/>
  <c r="N117" i="86"/>
  <c r="N118" i="86"/>
  <c r="N119" i="86"/>
  <c r="N120" i="86"/>
  <c r="N121" i="86"/>
  <c r="N122" i="86"/>
  <c r="N191" i="86"/>
  <c r="N192" i="86"/>
  <c r="N193" i="86"/>
  <c r="N194" i="86"/>
  <c r="N195" i="86"/>
  <c r="N196" i="86"/>
  <c r="N197" i="86"/>
  <c r="N198" i="86"/>
  <c r="N199" i="86"/>
  <c r="N200" i="86"/>
  <c r="N201" i="86"/>
  <c r="N202" i="86"/>
  <c r="N203" i="86"/>
  <c r="N204" i="86"/>
  <c r="N205" i="86"/>
  <c r="N206" i="86"/>
  <c r="N207" i="86"/>
  <c r="N208" i="86"/>
  <c r="N209" i="86"/>
  <c r="N210" i="86"/>
  <c r="N211" i="86"/>
  <c r="N101" i="86"/>
  <c r="P102" i="86"/>
  <c r="P103" i="86"/>
  <c r="P104" i="86"/>
  <c r="P105" i="86"/>
  <c r="P106" i="86"/>
  <c r="P107" i="86"/>
  <c r="P108" i="86"/>
  <c r="P109" i="86"/>
  <c r="P110" i="86"/>
  <c r="P111" i="86"/>
  <c r="P112" i="86"/>
  <c r="P113" i="86"/>
  <c r="P114" i="86"/>
  <c r="P115" i="86"/>
  <c r="P116" i="86"/>
  <c r="P117" i="86"/>
  <c r="P118" i="86"/>
  <c r="P119" i="86"/>
  <c r="P120" i="86"/>
  <c r="P121" i="86"/>
  <c r="P122" i="86"/>
  <c r="P191" i="86"/>
  <c r="P192" i="86"/>
  <c r="P193" i="86"/>
  <c r="P194" i="86"/>
  <c r="P195" i="86"/>
  <c r="P196" i="86"/>
  <c r="P197" i="86"/>
  <c r="P198" i="86"/>
  <c r="P199" i="86"/>
  <c r="P200" i="86"/>
  <c r="P201" i="86"/>
  <c r="P202" i="86"/>
  <c r="P203" i="86"/>
  <c r="P204" i="86"/>
  <c r="P205" i="86"/>
  <c r="P206" i="86"/>
  <c r="P207" i="86"/>
  <c r="P208" i="86"/>
  <c r="P209" i="86"/>
  <c r="P210" i="86"/>
  <c r="P211" i="86"/>
  <c r="P101" i="86"/>
  <c r="Q102" i="86"/>
  <c r="Q103" i="86"/>
  <c r="Q104" i="86"/>
  <c r="Q105" i="86"/>
  <c r="Q106" i="86"/>
  <c r="Q107" i="86"/>
  <c r="Q108" i="86"/>
  <c r="Q109" i="86"/>
  <c r="Q110" i="86"/>
  <c r="Q111" i="86"/>
  <c r="Q112" i="86"/>
  <c r="Q113" i="86"/>
  <c r="Q114" i="86"/>
  <c r="Q115" i="86"/>
  <c r="Q116" i="86"/>
  <c r="Q117" i="86"/>
  <c r="Q118" i="86"/>
  <c r="Q119" i="86"/>
  <c r="Q120" i="86"/>
  <c r="Q121" i="86"/>
  <c r="Q122" i="86"/>
  <c r="Q191" i="86"/>
  <c r="Q192" i="86"/>
  <c r="Q193" i="86"/>
  <c r="Q194" i="86"/>
  <c r="Q195" i="86"/>
  <c r="Q196" i="86"/>
  <c r="Q197" i="86"/>
  <c r="Q198" i="86"/>
  <c r="Q199" i="86"/>
  <c r="Q200" i="86"/>
  <c r="Q201" i="86"/>
  <c r="Q202" i="86"/>
  <c r="Q203" i="86"/>
  <c r="Q204" i="86"/>
  <c r="Q205" i="86"/>
  <c r="Q206" i="86"/>
  <c r="Q207" i="86"/>
  <c r="Q208" i="86"/>
  <c r="Q209" i="86"/>
  <c r="Q210" i="86"/>
  <c r="Q211" i="86"/>
  <c r="Q101" i="86"/>
  <c r="R102" i="86"/>
  <c r="R103" i="86"/>
  <c r="R104" i="86"/>
  <c r="R105" i="86"/>
  <c r="R106" i="86"/>
  <c r="R107" i="86"/>
  <c r="R108" i="86"/>
  <c r="R109" i="86"/>
  <c r="R110" i="86"/>
  <c r="R111" i="86"/>
  <c r="R112" i="86"/>
  <c r="R113" i="86"/>
  <c r="R114" i="86"/>
  <c r="R115" i="86"/>
  <c r="R116" i="86"/>
  <c r="R117" i="86"/>
  <c r="R118" i="86"/>
  <c r="R119" i="86"/>
  <c r="R120" i="86"/>
  <c r="R121" i="86"/>
  <c r="R122" i="86"/>
  <c r="R191" i="86"/>
  <c r="R192" i="86"/>
  <c r="R193" i="86"/>
  <c r="R194" i="86"/>
  <c r="R195" i="86"/>
  <c r="R196" i="86"/>
  <c r="R197" i="86"/>
  <c r="R198" i="86"/>
  <c r="R199" i="86"/>
  <c r="R200" i="86"/>
  <c r="R201" i="86"/>
  <c r="R202" i="86"/>
  <c r="R203" i="86"/>
  <c r="R204" i="86"/>
  <c r="R205" i="86"/>
  <c r="R206" i="86"/>
  <c r="R207" i="86"/>
  <c r="R208" i="86"/>
  <c r="R209" i="86"/>
  <c r="R210" i="86"/>
  <c r="R211" i="86"/>
  <c r="R101" i="86"/>
  <c r="G81" i="86"/>
  <c r="G82" i="86"/>
  <c r="G83" i="86"/>
  <c r="G84" i="86"/>
  <c r="G85" i="86"/>
  <c r="G86" i="86"/>
  <c r="G87" i="86"/>
  <c r="G88" i="86"/>
  <c r="G89" i="86"/>
  <c r="G90" i="86"/>
  <c r="G91" i="86"/>
  <c r="G92" i="86"/>
  <c r="G93" i="86"/>
  <c r="G94" i="86"/>
  <c r="G95" i="86"/>
  <c r="G96" i="86"/>
  <c r="G97" i="86"/>
  <c r="G98" i="86"/>
  <c r="G99" i="86"/>
  <c r="G100" i="86"/>
  <c r="G31" i="86"/>
  <c r="G250" i="86" s="1"/>
  <c r="H81" i="86"/>
  <c r="H82" i="86"/>
  <c r="H83" i="86"/>
  <c r="H84" i="86"/>
  <c r="H85" i="86"/>
  <c r="H86" i="86"/>
  <c r="H87" i="86"/>
  <c r="H88" i="86"/>
  <c r="H89" i="86"/>
  <c r="H90" i="86"/>
  <c r="H91" i="86"/>
  <c r="H92" i="86"/>
  <c r="H93" i="86"/>
  <c r="H94" i="86"/>
  <c r="H95" i="86"/>
  <c r="H96" i="86"/>
  <c r="H97" i="86"/>
  <c r="H98" i="86"/>
  <c r="H99" i="86"/>
  <c r="H100" i="86"/>
  <c r="H31" i="86"/>
  <c r="I81" i="86"/>
  <c r="I82" i="86"/>
  <c r="I83" i="86"/>
  <c r="I84" i="86"/>
  <c r="I85" i="86"/>
  <c r="I86" i="86"/>
  <c r="I87" i="86"/>
  <c r="I88" i="86"/>
  <c r="I89" i="86"/>
  <c r="I90" i="86"/>
  <c r="I91" i="86"/>
  <c r="I92" i="86"/>
  <c r="I93" i="86"/>
  <c r="I94" i="86"/>
  <c r="I95" i="86"/>
  <c r="I96" i="86"/>
  <c r="I97" i="86"/>
  <c r="I98" i="86"/>
  <c r="I99" i="86"/>
  <c r="I100" i="86"/>
  <c r="I31" i="86"/>
  <c r="I250" i="86" s="1"/>
  <c r="J81" i="86"/>
  <c r="J82" i="86"/>
  <c r="J83" i="86"/>
  <c r="J84" i="86"/>
  <c r="J85" i="86"/>
  <c r="J86" i="86"/>
  <c r="J87" i="86"/>
  <c r="J88" i="86"/>
  <c r="J89" i="86"/>
  <c r="J90" i="86"/>
  <c r="J91" i="86"/>
  <c r="J92" i="86"/>
  <c r="J93" i="86"/>
  <c r="J94" i="86"/>
  <c r="J95" i="86"/>
  <c r="J96" i="86"/>
  <c r="J97" i="86"/>
  <c r="J98" i="86"/>
  <c r="J99" i="86"/>
  <c r="J100" i="86"/>
  <c r="J31" i="86"/>
  <c r="K81" i="86"/>
  <c r="K82" i="86"/>
  <c r="K83" i="86"/>
  <c r="K84" i="86"/>
  <c r="K85" i="86"/>
  <c r="K86" i="86"/>
  <c r="K87" i="86"/>
  <c r="K88" i="86"/>
  <c r="K89" i="86"/>
  <c r="K90" i="86"/>
  <c r="K91" i="86"/>
  <c r="K92" i="86"/>
  <c r="K93" i="86"/>
  <c r="K94" i="86"/>
  <c r="K95" i="86"/>
  <c r="K96" i="86"/>
  <c r="K97" i="86"/>
  <c r="K98" i="86"/>
  <c r="K99" i="86"/>
  <c r="K100" i="86"/>
  <c r="K31" i="86"/>
  <c r="K250" i="86" s="1"/>
  <c r="L81" i="86"/>
  <c r="L82" i="86"/>
  <c r="L83" i="86"/>
  <c r="L84" i="86"/>
  <c r="L85" i="86"/>
  <c r="L86" i="86"/>
  <c r="L87" i="86"/>
  <c r="L88" i="86"/>
  <c r="L89" i="86"/>
  <c r="L90" i="86"/>
  <c r="L91" i="86"/>
  <c r="L92" i="86"/>
  <c r="L93" i="86"/>
  <c r="L94" i="86"/>
  <c r="L95" i="86"/>
  <c r="L96" i="86"/>
  <c r="L97" i="86"/>
  <c r="L98" i="86"/>
  <c r="L99" i="86"/>
  <c r="L100" i="86"/>
  <c r="L31" i="86"/>
  <c r="M81" i="86"/>
  <c r="M82" i="86"/>
  <c r="M83" i="86"/>
  <c r="M84" i="86"/>
  <c r="M85" i="86"/>
  <c r="M86" i="86"/>
  <c r="M87" i="86"/>
  <c r="M88" i="86"/>
  <c r="M89" i="86"/>
  <c r="M90" i="86"/>
  <c r="M91" i="86"/>
  <c r="M92" i="86"/>
  <c r="M93" i="86"/>
  <c r="M94" i="86"/>
  <c r="M95" i="86"/>
  <c r="M96" i="86"/>
  <c r="M97" i="86"/>
  <c r="M98" i="86"/>
  <c r="M99" i="86"/>
  <c r="M100" i="86"/>
  <c r="M31" i="86"/>
  <c r="N81" i="86"/>
  <c r="N82" i="86"/>
  <c r="N83" i="86"/>
  <c r="N84" i="86"/>
  <c r="N85" i="86"/>
  <c r="N86" i="86"/>
  <c r="N87" i="86"/>
  <c r="N88" i="86"/>
  <c r="N89" i="86"/>
  <c r="N90" i="86"/>
  <c r="N91" i="86"/>
  <c r="N92" i="86"/>
  <c r="N93" i="86"/>
  <c r="N94" i="86"/>
  <c r="N95" i="86"/>
  <c r="N96" i="86"/>
  <c r="N97" i="86"/>
  <c r="N98" i="86"/>
  <c r="N99" i="86"/>
  <c r="N100" i="86"/>
  <c r="N31" i="86"/>
  <c r="O81" i="86"/>
  <c r="O82" i="86"/>
  <c r="O83" i="86"/>
  <c r="O84" i="86"/>
  <c r="O85" i="86"/>
  <c r="O86" i="86"/>
  <c r="O87" i="86"/>
  <c r="O88" i="86"/>
  <c r="O89" i="86"/>
  <c r="O90" i="86"/>
  <c r="O91" i="86"/>
  <c r="O92" i="86"/>
  <c r="O93" i="86"/>
  <c r="O94" i="86"/>
  <c r="O95" i="86"/>
  <c r="O96" i="86"/>
  <c r="O97" i="86"/>
  <c r="O98" i="86"/>
  <c r="O99" i="86"/>
  <c r="O100" i="86"/>
  <c r="O31" i="86"/>
  <c r="P81" i="86"/>
  <c r="P82" i="86"/>
  <c r="P83" i="86"/>
  <c r="P84" i="86"/>
  <c r="P85" i="86"/>
  <c r="P86" i="86"/>
  <c r="P87" i="86"/>
  <c r="P88" i="86"/>
  <c r="P89" i="86"/>
  <c r="P90" i="86"/>
  <c r="P91" i="86"/>
  <c r="P92" i="86"/>
  <c r="P93" i="86"/>
  <c r="P94" i="86"/>
  <c r="P95" i="86"/>
  <c r="P96" i="86"/>
  <c r="P97" i="86"/>
  <c r="P98" i="86"/>
  <c r="P99" i="86"/>
  <c r="P100" i="86"/>
  <c r="P31" i="86"/>
  <c r="Q81" i="86"/>
  <c r="Q82" i="86"/>
  <c r="Q83" i="86"/>
  <c r="Q84" i="86"/>
  <c r="Q85" i="86"/>
  <c r="Q86" i="86"/>
  <c r="Q87" i="86"/>
  <c r="Q88" i="86"/>
  <c r="Q89" i="86"/>
  <c r="Q90" i="86"/>
  <c r="Q91" i="86"/>
  <c r="Q92" i="86"/>
  <c r="Q93" i="86"/>
  <c r="Q94" i="86"/>
  <c r="Q95" i="86"/>
  <c r="Q96" i="86"/>
  <c r="Q97" i="86"/>
  <c r="Q98" i="86"/>
  <c r="Q99" i="86"/>
  <c r="Q100" i="86"/>
  <c r="Q31" i="86"/>
  <c r="R81" i="86"/>
  <c r="R82" i="86"/>
  <c r="R83" i="86"/>
  <c r="R84" i="86"/>
  <c r="R85" i="86"/>
  <c r="R86" i="86"/>
  <c r="R87" i="86"/>
  <c r="R88" i="86"/>
  <c r="R89" i="86"/>
  <c r="R90" i="86"/>
  <c r="R91" i="86"/>
  <c r="R92" i="86"/>
  <c r="R93" i="86"/>
  <c r="R94" i="86"/>
  <c r="R95" i="86"/>
  <c r="R96" i="86"/>
  <c r="R97" i="86"/>
  <c r="R98" i="86"/>
  <c r="R99" i="86"/>
  <c r="R100" i="86"/>
  <c r="R31" i="86"/>
  <c r="B102" i="86"/>
  <c r="B103" i="86"/>
  <c r="B104" i="86"/>
  <c r="B105" i="86"/>
  <c r="B106" i="86"/>
  <c r="B107" i="86"/>
  <c r="B108" i="86"/>
  <c r="B109" i="86"/>
  <c r="B110" i="86"/>
  <c r="B111" i="86"/>
  <c r="B112" i="86"/>
  <c r="B113" i="86"/>
  <c r="B114" i="86"/>
  <c r="B115" i="86"/>
  <c r="B116" i="86"/>
  <c r="B117" i="86"/>
  <c r="B118" i="86"/>
  <c r="B119" i="86"/>
  <c r="B120" i="86"/>
  <c r="B121" i="86"/>
  <c r="B122" i="86"/>
  <c r="B191" i="86"/>
  <c r="B192" i="86"/>
  <c r="B193" i="86"/>
  <c r="B194" i="86"/>
  <c r="B195" i="86"/>
  <c r="B196" i="86"/>
  <c r="B197" i="86"/>
  <c r="B198" i="86"/>
  <c r="B199" i="86"/>
  <c r="B200" i="86"/>
  <c r="B201" i="86"/>
  <c r="B202" i="86"/>
  <c r="B203" i="86"/>
  <c r="B204" i="86"/>
  <c r="B205" i="86"/>
  <c r="B206" i="86"/>
  <c r="B207" i="86"/>
  <c r="B208" i="86"/>
  <c r="B209" i="86"/>
  <c r="B210" i="86"/>
  <c r="B211" i="86"/>
  <c r="A101" i="102"/>
  <c r="G31" i="101"/>
  <c r="H31" i="101"/>
  <c r="I31" i="101"/>
  <c r="J31" i="101"/>
  <c r="K31" i="101"/>
  <c r="L31" i="101"/>
  <c r="M31" i="101"/>
  <c r="N31" i="101"/>
  <c r="O31" i="101"/>
  <c r="P31" i="101"/>
  <c r="Q31" i="101"/>
  <c r="R31" i="101"/>
  <c r="A31" i="101"/>
  <c r="A101" i="101"/>
  <c r="F80" i="101"/>
  <c r="G31" i="99"/>
  <c r="H31" i="99"/>
  <c r="I31" i="99"/>
  <c r="J31" i="99"/>
  <c r="K31" i="99"/>
  <c r="L31" i="99"/>
  <c r="M31" i="99"/>
  <c r="N31" i="99"/>
  <c r="O31" i="99"/>
  <c r="P31" i="99"/>
  <c r="Q31" i="99"/>
  <c r="R31" i="99"/>
  <c r="A31" i="99"/>
  <c r="A101" i="99"/>
  <c r="F80" i="99"/>
  <c r="F172" i="99"/>
  <c r="G31" i="97"/>
  <c r="H31" i="97"/>
  <c r="I31" i="97"/>
  <c r="J31" i="97"/>
  <c r="K31" i="97"/>
  <c r="L31" i="97"/>
  <c r="M31" i="97"/>
  <c r="N31" i="97"/>
  <c r="O31" i="97"/>
  <c r="P31" i="97"/>
  <c r="Q31" i="97"/>
  <c r="R31" i="97"/>
  <c r="F172" i="97"/>
  <c r="F80" i="97"/>
  <c r="F32" i="95"/>
  <c r="F33" i="95"/>
  <c r="F34" i="95"/>
  <c r="F35" i="95"/>
  <c r="F36" i="95"/>
  <c r="F37" i="95"/>
  <c r="F38" i="95"/>
  <c r="F39" i="95"/>
  <c r="F40" i="95"/>
  <c r="F41" i="95"/>
  <c r="F42" i="95"/>
  <c r="F43" i="95"/>
  <c r="F44" i="95"/>
  <c r="F45" i="95"/>
  <c r="F46" i="95"/>
  <c r="F47" i="95"/>
  <c r="F48" i="95"/>
  <c r="F49" i="95"/>
  <c r="F50" i="95"/>
  <c r="F51" i="95"/>
  <c r="F52" i="95"/>
  <c r="F53" i="95"/>
  <c r="F54" i="95"/>
  <c r="F55" i="95"/>
  <c r="F56" i="95"/>
  <c r="F57" i="95"/>
  <c r="F58" i="95"/>
  <c r="F59" i="95"/>
  <c r="F60" i="95"/>
  <c r="F61" i="95"/>
  <c r="F62" i="95"/>
  <c r="F63" i="95"/>
  <c r="F64" i="95"/>
  <c r="F65" i="95"/>
  <c r="F66" i="95"/>
  <c r="F67" i="95"/>
  <c r="F68" i="95"/>
  <c r="F69" i="95"/>
  <c r="F70" i="95"/>
  <c r="F71" i="95"/>
  <c r="F72" i="95"/>
  <c r="F73" i="95"/>
  <c r="F74" i="95"/>
  <c r="F75" i="95"/>
  <c r="F76" i="95"/>
  <c r="F77" i="95"/>
  <c r="F78" i="95"/>
  <c r="F79" i="95"/>
  <c r="F81" i="95"/>
  <c r="F82" i="95"/>
  <c r="F83" i="95"/>
  <c r="F84" i="95"/>
  <c r="F85" i="95"/>
  <c r="F86" i="95"/>
  <c r="F87" i="95"/>
  <c r="F88" i="95"/>
  <c r="F89" i="95"/>
  <c r="F90" i="95"/>
  <c r="F91" i="95"/>
  <c r="F92" i="95"/>
  <c r="F93" i="95"/>
  <c r="F94" i="95"/>
  <c r="F95" i="95"/>
  <c r="F96" i="95"/>
  <c r="F97" i="95"/>
  <c r="F98" i="95"/>
  <c r="F99" i="95"/>
  <c r="F31" i="95"/>
  <c r="A31" i="95"/>
  <c r="A101" i="95"/>
  <c r="G31" i="95"/>
  <c r="H31" i="95"/>
  <c r="I31" i="95"/>
  <c r="J31" i="95"/>
  <c r="K31" i="95"/>
  <c r="L31" i="95"/>
  <c r="M31" i="95"/>
  <c r="N31" i="95"/>
  <c r="O31" i="95"/>
  <c r="P31" i="95"/>
  <c r="Q31" i="95"/>
  <c r="R31" i="95"/>
  <c r="H31" i="88"/>
  <c r="I31" i="88"/>
  <c r="J31" i="88"/>
  <c r="K31" i="88"/>
  <c r="L31" i="88"/>
  <c r="M31" i="88"/>
  <c r="N31" i="88"/>
  <c r="O31" i="88"/>
  <c r="P31" i="88"/>
  <c r="Q31" i="88"/>
  <c r="R31" i="88"/>
  <c r="G31" i="88"/>
  <c r="H31" i="90"/>
  <c r="I31" i="90"/>
  <c r="J31" i="90"/>
  <c r="K31" i="90"/>
  <c r="K12" i="90"/>
  <c r="K101" i="90"/>
  <c r="K212" i="90"/>
  <c r="K214" i="90"/>
  <c r="K249" i="90"/>
  <c r="L31" i="90"/>
  <c r="M31" i="90"/>
  <c r="N31" i="90"/>
  <c r="O31" i="90"/>
  <c r="O12" i="90"/>
  <c r="O101" i="90"/>
  <c r="O212" i="90"/>
  <c r="O214" i="90"/>
  <c r="O249" i="90"/>
  <c r="P31" i="90"/>
  <c r="Q31" i="90"/>
  <c r="R31" i="90"/>
  <c r="G31" i="90"/>
  <c r="G12" i="90"/>
  <c r="H12" i="90"/>
  <c r="H101" i="90"/>
  <c r="H212" i="90"/>
  <c r="H214" i="90"/>
  <c r="H249" i="90"/>
  <c r="I12" i="90"/>
  <c r="I101" i="90"/>
  <c r="I212" i="90"/>
  <c r="I214" i="90"/>
  <c r="I249" i="90"/>
  <c r="J12" i="90"/>
  <c r="J101" i="90"/>
  <c r="J212" i="90"/>
  <c r="J214" i="90"/>
  <c r="J249" i="90"/>
  <c r="L12" i="90"/>
  <c r="L101" i="90"/>
  <c r="L212" i="90"/>
  <c r="L214" i="90"/>
  <c r="L249" i="90"/>
  <c r="M12" i="90"/>
  <c r="M101" i="90"/>
  <c r="M212" i="90"/>
  <c r="M214" i="90"/>
  <c r="M249" i="90"/>
  <c r="N12" i="90"/>
  <c r="N101" i="90"/>
  <c r="N212" i="90"/>
  <c r="N214" i="90"/>
  <c r="N249" i="90"/>
  <c r="P12" i="90"/>
  <c r="P101" i="90"/>
  <c r="P212" i="90"/>
  <c r="P214" i="90"/>
  <c r="P249" i="90"/>
  <c r="Q12" i="90"/>
  <c r="Q101" i="90"/>
  <c r="Q212" i="90"/>
  <c r="Q214" i="90"/>
  <c r="Q249" i="90"/>
  <c r="R12" i="90"/>
  <c r="R101" i="90"/>
  <c r="R212" i="90"/>
  <c r="R214" i="90"/>
  <c r="R249" i="90"/>
  <c r="G101" i="90"/>
  <c r="G212" i="90"/>
  <c r="G214" i="90"/>
  <c r="G249" i="90"/>
  <c r="A31" i="90"/>
  <c r="F13" i="90"/>
  <c r="F14" i="90"/>
  <c r="F15" i="90"/>
  <c r="F16" i="90"/>
  <c r="F17" i="90"/>
  <c r="F18" i="90"/>
  <c r="F19" i="90"/>
  <c r="F20" i="90"/>
  <c r="F21" i="90"/>
  <c r="F22" i="90"/>
  <c r="F23" i="90"/>
  <c r="F24" i="90"/>
  <c r="F25" i="90"/>
  <c r="F26" i="90"/>
  <c r="F27" i="90"/>
  <c r="F28" i="90"/>
  <c r="F29" i="90"/>
  <c r="F30" i="90"/>
  <c r="F12" i="90"/>
  <c r="F32" i="90"/>
  <c r="F33" i="90"/>
  <c r="F34" i="90"/>
  <c r="F35" i="90"/>
  <c r="F36" i="90"/>
  <c r="F37" i="90"/>
  <c r="F38" i="90"/>
  <c r="F39" i="90"/>
  <c r="F40" i="90"/>
  <c r="F41" i="90"/>
  <c r="F42" i="90"/>
  <c r="F43" i="90"/>
  <c r="F44" i="90"/>
  <c r="F45" i="90"/>
  <c r="F46" i="90"/>
  <c r="F47" i="90"/>
  <c r="F48" i="90"/>
  <c r="F49" i="90"/>
  <c r="F50" i="90"/>
  <c r="F51" i="90"/>
  <c r="F52" i="90"/>
  <c r="F53" i="90"/>
  <c r="F54" i="90"/>
  <c r="F55" i="90"/>
  <c r="F56" i="90"/>
  <c r="F57" i="90"/>
  <c r="F58" i="90"/>
  <c r="F59" i="90"/>
  <c r="F60" i="90"/>
  <c r="F61" i="90"/>
  <c r="F62" i="90"/>
  <c r="F63" i="90"/>
  <c r="F64" i="90"/>
  <c r="F65" i="90"/>
  <c r="F66" i="90"/>
  <c r="F67" i="90"/>
  <c r="F68" i="90"/>
  <c r="F69" i="90"/>
  <c r="F70" i="90"/>
  <c r="F71" i="90"/>
  <c r="F72" i="90"/>
  <c r="F73" i="90"/>
  <c r="F74" i="90"/>
  <c r="F75" i="90"/>
  <c r="F76" i="90"/>
  <c r="F77" i="90"/>
  <c r="F78" i="90"/>
  <c r="F79" i="90"/>
  <c r="F80" i="90"/>
  <c r="F81" i="90"/>
  <c r="F82" i="90"/>
  <c r="F83" i="90"/>
  <c r="F84" i="90"/>
  <c r="F85" i="90"/>
  <c r="F86" i="90"/>
  <c r="F87" i="90"/>
  <c r="F88" i="90"/>
  <c r="F89" i="90"/>
  <c r="F90" i="90"/>
  <c r="F91" i="90"/>
  <c r="F92" i="90"/>
  <c r="F93" i="90"/>
  <c r="F94" i="90"/>
  <c r="F95" i="90"/>
  <c r="F96" i="90"/>
  <c r="F97" i="90"/>
  <c r="F98" i="90"/>
  <c r="F99" i="90"/>
  <c r="F31" i="90"/>
  <c r="F102" i="90"/>
  <c r="F103" i="90"/>
  <c r="F104" i="90"/>
  <c r="F105" i="90"/>
  <c r="F106" i="90"/>
  <c r="F107" i="90"/>
  <c r="F108" i="90"/>
  <c r="F109" i="90"/>
  <c r="F110" i="90"/>
  <c r="F111" i="90"/>
  <c r="F112" i="90"/>
  <c r="F113" i="90"/>
  <c r="F114" i="90"/>
  <c r="F115" i="90"/>
  <c r="F116" i="90"/>
  <c r="F117" i="90"/>
  <c r="F118" i="90"/>
  <c r="F119" i="90"/>
  <c r="F120" i="90"/>
  <c r="F121" i="90"/>
  <c r="F122" i="90"/>
  <c r="F123" i="90"/>
  <c r="F124" i="90"/>
  <c r="F126" i="90"/>
  <c r="F127" i="90"/>
  <c r="F128" i="90"/>
  <c r="F129" i="90"/>
  <c r="F130" i="90"/>
  <c r="F131" i="90"/>
  <c r="F132" i="90"/>
  <c r="F133" i="90"/>
  <c r="F134" i="90"/>
  <c r="F135" i="90"/>
  <c r="F136" i="90"/>
  <c r="F137" i="90"/>
  <c r="F138" i="90"/>
  <c r="F139" i="90"/>
  <c r="F140" i="90"/>
  <c r="F141" i="90"/>
  <c r="F142" i="90"/>
  <c r="F143" i="90"/>
  <c r="F144" i="90"/>
  <c r="F145" i="90"/>
  <c r="F146" i="90"/>
  <c r="F147" i="90"/>
  <c r="F148" i="90"/>
  <c r="F149" i="90"/>
  <c r="F150" i="90"/>
  <c r="F151" i="90"/>
  <c r="F152" i="90"/>
  <c r="F153" i="90"/>
  <c r="F154" i="90"/>
  <c r="F155" i="90"/>
  <c r="F156" i="90"/>
  <c r="F157" i="90"/>
  <c r="F158" i="90"/>
  <c r="F159" i="90"/>
  <c r="F160" i="90"/>
  <c r="F161" i="90"/>
  <c r="F162" i="90"/>
  <c r="F163" i="90"/>
  <c r="F164" i="90"/>
  <c r="F165" i="90"/>
  <c r="F166" i="90"/>
  <c r="F167" i="90"/>
  <c r="F168" i="90"/>
  <c r="F169" i="90"/>
  <c r="F170" i="90"/>
  <c r="F171" i="90"/>
  <c r="F173" i="90"/>
  <c r="F174" i="90"/>
  <c r="F175" i="90"/>
  <c r="F176" i="90"/>
  <c r="F177" i="90"/>
  <c r="F178" i="90"/>
  <c r="F179" i="90"/>
  <c r="F180" i="90"/>
  <c r="F181" i="90"/>
  <c r="F182" i="90"/>
  <c r="F183" i="90"/>
  <c r="F184" i="90"/>
  <c r="F185" i="90"/>
  <c r="F186" i="90"/>
  <c r="F187" i="90"/>
  <c r="F188" i="90"/>
  <c r="F189" i="90"/>
  <c r="F190" i="90"/>
  <c r="F191" i="90"/>
  <c r="F192" i="90"/>
  <c r="F193" i="90"/>
  <c r="F194" i="90"/>
  <c r="F195" i="90"/>
  <c r="F196" i="90"/>
  <c r="F197" i="90"/>
  <c r="F198" i="90"/>
  <c r="F199" i="90"/>
  <c r="F200" i="90"/>
  <c r="F201" i="90"/>
  <c r="F202" i="90"/>
  <c r="F203" i="90"/>
  <c r="F204" i="90"/>
  <c r="F205" i="90"/>
  <c r="F206" i="90"/>
  <c r="F207" i="90"/>
  <c r="F208" i="90"/>
  <c r="F209" i="90"/>
  <c r="F210" i="90"/>
  <c r="F211" i="90"/>
  <c r="F101" i="90"/>
  <c r="A215" i="90"/>
  <c r="A214" i="90"/>
  <c r="A213" i="90"/>
  <c r="F213" i="90"/>
  <c r="F212" i="90"/>
  <c r="B215" i="90"/>
  <c r="C215" i="90"/>
  <c r="F215" i="90"/>
  <c r="F216" i="90"/>
  <c r="F217" i="90"/>
  <c r="F218" i="90"/>
  <c r="F219" i="90"/>
  <c r="F220" i="90"/>
  <c r="F221" i="90"/>
  <c r="F222" i="90"/>
  <c r="F223" i="90"/>
  <c r="F224" i="90"/>
  <c r="F225" i="90"/>
  <c r="F226" i="90"/>
  <c r="F227" i="90"/>
  <c r="F228" i="90"/>
  <c r="F229" i="90"/>
  <c r="F230" i="90"/>
  <c r="F231" i="90"/>
  <c r="F232" i="90"/>
  <c r="F233" i="90"/>
  <c r="F234" i="90"/>
  <c r="F235" i="90"/>
  <c r="F236" i="90"/>
  <c r="F237" i="90"/>
  <c r="F238" i="90"/>
  <c r="F239" i="90"/>
  <c r="F240" i="90"/>
  <c r="F241" i="90"/>
  <c r="F242" i="90"/>
  <c r="F243" i="90"/>
  <c r="F244" i="90"/>
  <c r="F245" i="90"/>
  <c r="F246" i="90"/>
  <c r="F247" i="90"/>
  <c r="F214" i="90"/>
  <c r="F249" i="90"/>
  <c r="A101" i="90"/>
  <c r="B101" i="90"/>
  <c r="A31" i="92"/>
  <c r="A12" i="92"/>
  <c r="A101" i="92"/>
  <c r="A215" i="92"/>
  <c r="A214" i="92"/>
  <c r="A213" i="92"/>
  <c r="A212" i="92"/>
  <c r="A249" i="92"/>
  <c r="F13" i="92"/>
  <c r="F14" i="92"/>
  <c r="F15" i="92"/>
  <c r="F16" i="92"/>
  <c r="F17" i="92"/>
  <c r="F18" i="92"/>
  <c r="F19" i="92"/>
  <c r="F20" i="92"/>
  <c r="F21" i="92"/>
  <c r="F22" i="92"/>
  <c r="F23" i="92"/>
  <c r="F24" i="92"/>
  <c r="F25" i="92"/>
  <c r="F26" i="92"/>
  <c r="F27" i="92"/>
  <c r="F28" i="92"/>
  <c r="F29" i="92"/>
  <c r="F30" i="92"/>
  <c r="F12" i="92"/>
  <c r="F102" i="92"/>
  <c r="F103" i="92"/>
  <c r="F104" i="92"/>
  <c r="F105" i="92"/>
  <c r="F106" i="92"/>
  <c r="F107" i="92"/>
  <c r="F108" i="92"/>
  <c r="F109" i="92"/>
  <c r="F110" i="92"/>
  <c r="F111" i="92"/>
  <c r="F112" i="92"/>
  <c r="F113" i="92"/>
  <c r="F114" i="92"/>
  <c r="F115" i="92"/>
  <c r="F116" i="92"/>
  <c r="F117" i="92"/>
  <c r="F118" i="92"/>
  <c r="F119" i="92"/>
  <c r="F120" i="92"/>
  <c r="F121" i="92"/>
  <c r="F122" i="92"/>
  <c r="F123" i="92"/>
  <c r="F124" i="92"/>
  <c r="F125" i="92"/>
  <c r="F126" i="92"/>
  <c r="F127" i="92"/>
  <c r="F128" i="92"/>
  <c r="F129" i="92"/>
  <c r="F130" i="92"/>
  <c r="F131" i="92"/>
  <c r="F132" i="92"/>
  <c r="F133" i="92"/>
  <c r="F134" i="92"/>
  <c r="F135" i="92"/>
  <c r="F136" i="92"/>
  <c r="F137" i="92"/>
  <c r="F138" i="92"/>
  <c r="F139" i="92"/>
  <c r="F140" i="92"/>
  <c r="F141" i="92"/>
  <c r="F142" i="92"/>
  <c r="F143" i="92"/>
  <c r="F144" i="92"/>
  <c r="F145" i="92"/>
  <c r="F146" i="92"/>
  <c r="F147" i="92"/>
  <c r="F148" i="92"/>
  <c r="F149" i="92"/>
  <c r="F150" i="92"/>
  <c r="F151" i="92"/>
  <c r="F152" i="92"/>
  <c r="F153" i="92"/>
  <c r="F154" i="92"/>
  <c r="F155" i="92"/>
  <c r="F156" i="92"/>
  <c r="F157" i="92"/>
  <c r="F158" i="92"/>
  <c r="F159" i="92"/>
  <c r="F160" i="92"/>
  <c r="F161" i="92"/>
  <c r="F162" i="92"/>
  <c r="F163" i="92"/>
  <c r="F164" i="92"/>
  <c r="F165" i="92"/>
  <c r="F166" i="92"/>
  <c r="F167" i="92"/>
  <c r="F168" i="92"/>
  <c r="F169" i="92"/>
  <c r="F170" i="92"/>
  <c r="F171" i="92"/>
  <c r="F172" i="92"/>
  <c r="F173" i="92"/>
  <c r="F174" i="92"/>
  <c r="F175" i="92"/>
  <c r="F176" i="92"/>
  <c r="F177" i="92"/>
  <c r="F178" i="92"/>
  <c r="F179" i="92"/>
  <c r="F180" i="92"/>
  <c r="F181" i="92"/>
  <c r="F182" i="92"/>
  <c r="F183" i="92"/>
  <c r="F184" i="92"/>
  <c r="F185" i="92"/>
  <c r="F186" i="92"/>
  <c r="F187" i="92"/>
  <c r="F188" i="92"/>
  <c r="F189" i="92"/>
  <c r="F190" i="92"/>
  <c r="F191" i="92"/>
  <c r="F192" i="92"/>
  <c r="F193" i="92"/>
  <c r="F194" i="92"/>
  <c r="F195" i="92"/>
  <c r="F196" i="92"/>
  <c r="F197" i="92"/>
  <c r="F198" i="92"/>
  <c r="F199" i="92"/>
  <c r="F200" i="92"/>
  <c r="F201" i="92"/>
  <c r="F202" i="92"/>
  <c r="F203" i="92"/>
  <c r="F204" i="92"/>
  <c r="F205" i="92"/>
  <c r="F206" i="92"/>
  <c r="F207" i="92"/>
  <c r="F208" i="92"/>
  <c r="F209" i="92"/>
  <c r="F210" i="92"/>
  <c r="F211" i="92"/>
  <c r="F101" i="92"/>
  <c r="F213" i="92"/>
  <c r="F212" i="92"/>
  <c r="B215" i="92"/>
  <c r="C215" i="92"/>
  <c r="F215" i="92"/>
  <c r="F216" i="92"/>
  <c r="F217" i="92"/>
  <c r="F218" i="92"/>
  <c r="F219" i="92"/>
  <c r="F220" i="92"/>
  <c r="F221" i="92"/>
  <c r="F222" i="92"/>
  <c r="F223" i="92"/>
  <c r="F224" i="92"/>
  <c r="F225" i="92"/>
  <c r="F226" i="92"/>
  <c r="F227" i="92"/>
  <c r="F228" i="92"/>
  <c r="F229" i="92"/>
  <c r="F230" i="92"/>
  <c r="F231" i="92"/>
  <c r="F232" i="92"/>
  <c r="F233" i="92"/>
  <c r="F234" i="92"/>
  <c r="F235" i="92"/>
  <c r="F236" i="92"/>
  <c r="F237" i="92"/>
  <c r="F238" i="92"/>
  <c r="F239" i="92"/>
  <c r="F240" i="92"/>
  <c r="F241" i="92"/>
  <c r="F242" i="92"/>
  <c r="F243" i="92"/>
  <c r="F244" i="92"/>
  <c r="F245" i="92"/>
  <c r="F246" i="92"/>
  <c r="F247" i="92"/>
  <c r="F214" i="92"/>
  <c r="F249" i="92"/>
  <c r="N212" i="106"/>
  <c r="O212" i="106"/>
  <c r="P212" i="106"/>
  <c r="Q212" i="106"/>
  <c r="R212" i="106"/>
  <c r="N214" i="106"/>
  <c r="O214" i="106"/>
  <c r="P214" i="106"/>
  <c r="Q214" i="106"/>
  <c r="R214" i="106"/>
  <c r="G31" i="105"/>
  <c r="H31" i="105"/>
  <c r="I31" i="105"/>
  <c r="J31" i="105"/>
  <c r="K31" i="105"/>
  <c r="L31" i="105"/>
  <c r="M31" i="105"/>
  <c r="N31" i="105"/>
  <c r="O31" i="105"/>
  <c r="P31" i="105"/>
  <c r="Q31" i="105"/>
  <c r="R31" i="105"/>
  <c r="G101" i="105"/>
  <c r="H101" i="105"/>
  <c r="I101" i="105"/>
  <c r="J101" i="105"/>
  <c r="K101" i="105"/>
  <c r="L101" i="105"/>
  <c r="M101" i="105"/>
  <c r="N101" i="105"/>
  <c r="O101" i="105"/>
  <c r="P101" i="105"/>
  <c r="Q101" i="105"/>
  <c r="R101" i="105"/>
  <c r="G212" i="105"/>
  <c r="H212" i="105"/>
  <c r="I212" i="105"/>
  <c r="J212" i="105"/>
  <c r="K212" i="105"/>
  <c r="L212" i="105"/>
  <c r="M212" i="105"/>
  <c r="N212" i="105"/>
  <c r="O212" i="105"/>
  <c r="P212" i="105"/>
  <c r="Q212" i="105"/>
  <c r="R212" i="105"/>
  <c r="G214" i="105"/>
  <c r="H214" i="105"/>
  <c r="I214" i="105"/>
  <c r="J214" i="105"/>
  <c r="K214" i="105"/>
  <c r="L214" i="105"/>
  <c r="M214" i="105"/>
  <c r="N214" i="105"/>
  <c r="O214" i="105"/>
  <c r="P214" i="105"/>
  <c r="Q214" i="105"/>
  <c r="R214" i="105"/>
  <c r="H12" i="105"/>
  <c r="I12" i="105"/>
  <c r="J12" i="105"/>
  <c r="K12" i="105"/>
  <c r="L12" i="105"/>
  <c r="M12" i="105"/>
  <c r="N12" i="105"/>
  <c r="O12" i="105"/>
  <c r="P12" i="105"/>
  <c r="Q12" i="105"/>
  <c r="R12" i="105"/>
  <c r="I80" i="93"/>
  <c r="G212" i="92"/>
  <c r="G214" i="92"/>
  <c r="F84" i="105"/>
  <c r="F33" i="2"/>
  <c r="F34" i="2"/>
  <c r="G12" i="105"/>
  <c r="M249" i="100"/>
  <c r="N249" i="100"/>
  <c r="Q249" i="100"/>
  <c r="H31" i="98"/>
  <c r="I31" i="98"/>
  <c r="J31" i="98"/>
  <c r="K31" i="98"/>
  <c r="L31" i="98"/>
  <c r="M31" i="98"/>
  <c r="N31" i="98"/>
  <c r="O31" i="98"/>
  <c r="P31" i="98"/>
  <c r="Q31" i="98"/>
  <c r="R31" i="98"/>
  <c r="G31" i="98"/>
  <c r="H31" i="93"/>
  <c r="I31" i="93"/>
  <c r="J31" i="93"/>
  <c r="K31" i="93"/>
  <c r="L31" i="93"/>
  <c r="M31" i="93"/>
  <c r="N31" i="93"/>
  <c r="O31" i="93"/>
  <c r="P31" i="93"/>
  <c r="Q31" i="93"/>
  <c r="R31" i="93"/>
  <c r="G31" i="93"/>
  <c r="F80" i="91"/>
  <c r="H31" i="59"/>
  <c r="I31" i="59"/>
  <c r="J31" i="59"/>
  <c r="K31" i="59"/>
  <c r="L31" i="59"/>
  <c r="M31" i="59"/>
  <c r="N31" i="59"/>
  <c r="P31" i="59"/>
  <c r="Q31" i="59"/>
  <c r="R31" i="59"/>
  <c r="G31" i="59"/>
  <c r="F39" i="59"/>
  <c r="F40" i="59"/>
  <c r="F41" i="59"/>
  <c r="F42" i="59"/>
  <c r="F43" i="59"/>
  <c r="F44" i="59"/>
  <c r="F45" i="59"/>
  <c r="F46" i="59"/>
  <c r="F47" i="59"/>
  <c r="F48" i="59"/>
  <c r="F49" i="59"/>
  <c r="F50" i="59"/>
  <c r="F51" i="59"/>
  <c r="F52" i="59"/>
  <c r="F53" i="59"/>
  <c r="F54" i="59"/>
  <c r="F55" i="59"/>
  <c r="F56" i="59"/>
  <c r="F57" i="59"/>
  <c r="F58" i="59"/>
  <c r="F59" i="59"/>
  <c r="F60" i="59"/>
  <c r="F61" i="59"/>
  <c r="F62" i="59"/>
  <c r="F63" i="59"/>
  <c r="F64" i="59"/>
  <c r="F65" i="59"/>
  <c r="F66" i="59"/>
  <c r="F67" i="59"/>
  <c r="F68" i="59"/>
  <c r="F69" i="59"/>
  <c r="F70" i="59"/>
  <c r="F71" i="59"/>
  <c r="F72" i="59"/>
  <c r="F73" i="59"/>
  <c r="F74" i="59"/>
  <c r="F75" i="59"/>
  <c r="F76" i="59"/>
  <c r="F77" i="59"/>
  <c r="F78" i="59"/>
  <c r="F79" i="59"/>
  <c r="F80" i="59"/>
  <c r="R249" i="100"/>
  <c r="P249" i="100"/>
  <c r="K249" i="100"/>
  <c r="L249" i="100"/>
  <c r="F46" i="105"/>
  <c r="F47" i="105"/>
  <c r="F48" i="105"/>
  <c r="F49" i="105"/>
  <c r="F50" i="105"/>
  <c r="F51" i="105"/>
  <c r="F52" i="105"/>
  <c r="F53" i="105"/>
  <c r="F54" i="105"/>
  <c r="F55" i="105"/>
  <c r="F56" i="105"/>
  <c r="F57" i="105"/>
  <c r="F58" i="105"/>
  <c r="F59" i="105"/>
  <c r="F60" i="105"/>
  <c r="F61" i="105"/>
  <c r="F62" i="105"/>
  <c r="F63" i="105"/>
  <c r="F64" i="105"/>
  <c r="F65" i="105"/>
  <c r="F66" i="105"/>
  <c r="F67" i="105"/>
  <c r="F68" i="105"/>
  <c r="F69" i="105"/>
  <c r="F70" i="105"/>
  <c r="F71" i="105"/>
  <c r="F72" i="105"/>
  <c r="F73" i="105"/>
  <c r="F74" i="105"/>
  <c r="F75" i="105"/>
  <c r="F76" i="105"/>
  <c r="F77" i="105"/>
  <c r="F78" i="105"/>
  <c r="F79" i="105"/>
  <c r="F80" i="105"/>
  <c r="H31" i="108"/>
  <c r="I31" i="108"/>
  <c r="J31" i="108"/>
  <c r="K31" i="108"/>
  <c r="L31" i="108"/>
  <c r="M31" i="108"/>
  <c r="N31" i="108"/>
  <c r="O31" i="108"/>
  <c r="P31" i="108"/>
  <c r="Q31" i="108"/>
  <c r="R31" i="108"/>
  <c r="G31" i="108"/>
  <c r="F39" i="108"/>
  <c r="F40" i="108"/>
  <c r="F41" i="108"/>
  <c r="F42" i="108"/>
  <c r="F43" i="108"/>
  <c r="F44" i="108"/>
  <c r="F45" i="108"/>
  <c r="F46" i="108"/>
  <c r="F47" i="108"/>
  <c r="F48" i="108"/>
  <c r="F49" i="108"/>
  <c r="F50" i="108"/>
  <c r="F51" i="108"/>
  <c r="F52" i="108"/>
  <c r="F53" i="108"/>
  <c r="F54" i="108"/>
  <c r="F55" i="108"/>
  <c r="F56" i="108"/>
  <c r="F57" i="108"/>
  <c r="F58" i="108"/>
  <c r="F59" i="108"/>
  <c r="F60" i="108"/>
  <c r="F61" i="108"/>
  <c r="F62" i="108"/>
  <c r="F63" i="108"/>
  <c r="F64" i="108"/>
  <c r="F65" i="108"/>
  <c r="F66" i="108"/>
  <c r="F67" i="108"/>
  <c r="F68" i="108"/>
  <c r="F69" i="108"/>
  <c r="F70" i="108"/>
  <c r="F71" i="108"/>
  <c r="F72" i="108"/>
  <c r="F73" i="108"/>
  <c r="F74" i="108"/>
  <c r="F75" i="108"/>
  <c r="F76" i="108"/>
  <c r="F77" i="108"/>
  <c r="F78" i="108"/>
  <c r="F79" i="108"/>
  <c r="F80" i="108"/>
  <c r="F124" i="103"/>
  <c r="F125" i="103"/>
  <c r="F126" i="103"/>
  <c r="F127" i="103"/>
  <c r="F128" i="103"/>
  <c r="F129" i="103"/>
  <c r="F130" i="103"/>
  <c r="F131" i="103"/>
  <c r="F132" i="103"/>
  <c r="F133" i="103"/>
  <c r="F134" i="103"/>
  <c r="F135" i="103"/>
  <c r="F136" i="103"/>
  <c r="F137" i="103"/>
  <c r="F138" i="103"/>
  <c r="F139" i="103"/>
  <c r="F140" i="103"/>
  <c r="F141" i="103"/>
  <c r="F142" i="103"/>
  <c r="F143" i="103"/>
  <c r="F144" i="103"/>
  <c r="F145" i="103"/>
  <c r="F146" i="103"/>
  <c r="F147" i="103"/>
  <c r="F148" i="103"/>
  <c r="F149" i="103"/>
  <c r="F150" i="103"/>
  <c r="F151" i="103"/>
  <c r="F152" i="103"/>
  <c r="F153" i="103"/>
  <c r="F154" i="103"/>
  <c r="F155" i="103"/>
  <c r="F156" i="103"/>
  <c r="F157" i="103"/>
  <c r="F158" i="103"/>
  <c r="F159" i="103"/>
  <c r="F160" i="103"/>
  <c r="F161" i="103"/>
  <c r="F162" i="103"/>
  <c r="F163" i="103"/>
  <c r="F164" i="103"/>
  <c r="F165" i="103"/>
  <c r="F166" i="103"/>
  <c r="F167" i="103"/>
  <c r="F168" i="103"/>
  <c r="F169" i="103"/>
  <c r="F170" i="103"/>
  <c r="F171" i="103"/>
  <c r="F172" i="103"/>
  <c r="F173" i="103"/>
  <c r="F174" i="103"/>
  <c r="F175" i="103"/>
  <c r="F176" i="103"/>
  <c r="F177" i="103"/>
  <c r="F178" i="103"/>
  <c r="F172" i="100"/>
  <c r="F173" i="100"/>
  <c r="F174" i="100"/>
  <c r="F175" i="100"/>
  <c r="F176" i="100"/>
  <c r="F177" i="100"/>
  <c r="F178" i="100"/>
  <c r="F41" i="100"/>
  <c r="F42" i="100"/>
  <c r="F43" i="100"/>
  <c r="F44" i="100"/>
  <c r="F45" i="100"/>
  <c r="F46" i="100"/>
  <c r="F47" i="100"/>
  <c r="F48" i="100"/>
  <c r="F49" i="100"/>
  <c r="F50" i="100"/>
  <c r="F51" i="100"/>
  <c r="F52" i="100"/>
  <c r="F53" i="100"/>
  <c r="F54" i="100"/>
  <c r="F55" i="100"/>
  <c r="F56" i="100"/>
  <c r="F57" i="100"/>
  <c r="F58" i="100"/>
  <c r="F59" i="100"/>
  <c r="F60" i="100"/>
  <c r="F61" i="100"/>
  <c r="F62" i="100"/>
  <c r="F63" i="100"/>
  <c r="F64" i="100"/>
  <c r="F65" i="100"/>
  <c r="F66" i="100"/>
  <c r="F67" i="100"/>
  <c r="F68" i="100"/>
  <c r="F69" i="100"/>
  <c r="F70" i="100"/>
  <c r="F71" i="100"/>
  <c r="F72" i="100"/>
  <c r="F73" i="100"/>
  <c r="F74" i="100"/>
  <c r="F75" i="100"/>
  <c r="F76" i="100"/>
  <c r="F77" i="100"/>
  <c r="F78" i="100"/>
  <c r="F79" i="100"/>
  <c r="F80" i="100"/>
  <c r="G31" i="96"/>
  <c r="H31" i="96"/>
  <c r="I31" i="96"/>
  <c r="J31" i="96"/>
  <c r="K31" i="96"/>
  <c r="L31" i="96"/>
  <c r="M31" i="96"/>
  <c r="N31" i="96"/>
  <c r="O31" i="96"/>
  <c r="P31" i="96"/>
  <c r="Q31" i="96"/>
  <c r="R31" i="96"/>
  <c r="F178" i="96"/>
  <c r="F46" i="96"/>
  <c r="F47" i="96"/>
  <c r="F48" i="96"/>
  <c r="F49" i="96"/>
  <c r="F50" i="96"/>
  <c r="F51" i="96"/>
  <c r="F52" i="96"/>
  <c r="F53" i="96"/>
  <c r="F54" i="96"/>
  <c r="F55" i="96"/>
  <c r="F56" i="96"/>
  <c r="F57" i="96"/>
  <c r="F58" i="96"/>
  <c r="F59" i="96"/>
  <c r="F60" i="96"/>
  <c r="F61" i="96"/>
  <c r="F62" i="96"/>
  <c r="F63" i="96"/>
  <c r="F64" i="96"/>
  <c r="F65" i="96"/>
  <c r="F66" i="96"/>
  <c r="F67" i="96"/>
  <c r="F68" i="96"/>
  <c r="F69" i="96"/>
  <c r="F70" i="96"/>
  <c r="F71" i="96"/>
  <c r="F72" i="96"/>
  <c r="F73" i="96"/>
  <c r="F74" i="96"/>
  <c r="F75" i="96"/>
  <c r="F76" i="96"/>
  <c r="F77" i="96"/>
  <c r="F78" i="96"/>
  <c r="F79" i="96"/>
  <c r="F80" i="96"/>
  <c r="F46" i="98"/>
  <c r="F47" i="98"/>
  <c r="F48" i="98"/>
  <c r="F49" i="98"/>
  <c r="F50" i="98"/>
  <c r="F51" i="98"/>
  <c r="F52" i="98"/>
  <c r="F53" i="98"/>
  <c r="F54" i="98"/>
  <c r="F55" i="98"/>
  <c r="F56" i="98"/>
  <c r="F57" i="98"/>
  <c r="F58" i="98"/>
  <c r="F59" i="98"/>
  <c r="F60" i="98"/>
  <c r="F61" i="98"/>
  <c r="F62" i="98"/>
  <c r="F63" i="98"/>
  <c r="F64" i="98"/>
  <c r="F65" i="98"/>
  <c r="F66" i="98"/>
  <c r="F67" i="98"/>
  <c r="F68" i="98"/>
  <c r="F69" i="98"/>
  <c r="F70" i="98"/>
  <c r="F71" i="98"/>
  <c r="F72" i="98"/>
  <c r="F73" i="98"/>
  <c r="F74" i="98"/>
  <c r="F75" i="98"/>
  <c r="F76" i="98"/>
  <c r="F77" i="98"/>
  <c r="F78" i="98"/>
  <c r="F79" i="98"/>
  <c r="F80" i="98"/>
  <c r="F33" i="93"/>
  <c r="F34" i="93"/>
  <c r="F35" i="93"/>
  <c r="F36" i="93"/>
  <c r="F37" i="93"/>
  <c r="F38" i="93"/>
  <c r="F39" i="93"/>
  <c r="F40" i="93"/>
  <c r="F41" i="93"/>
  <c r="F42" i="93"/>
  <c r="F43" i="93"/>
  <c r="F44" i="93"/>
  <c r="F45" i="93"/>
  <c r="F46" i="93"/>
  <c r="F47" i="93"/>
  <c r="F48" i="93"/>
  <c r="F49" i="93"/>
  <c r="F50" i="93"/>
  <c r="F51" i="93"/>
  <c r="F52" i="93"/>
  <c r="F53" i="93"/>
  <c r="F54" i="93"/>
  <c r="F55" i="93"/>
  <c r="F56" i="93"/>
  <c r="F57" i="93"/>
  <c r="F58" i="93"/>
  <c r="F59" i="93"/>
  <c r="F60" i="93"/>
  <c r="F61" i="93"/>
  <c r="F62" i="93"/>
  <c r="F63" i="93"/>
  <c r="F64" i="93"/>
  <c r="F65" i="93"/>
  <c r="F66" i="93"/>
  <c r="F67" i="93"/>
  <c r="F68" i="93"/>
  <c r="F69" i="93"/>
  <c r="F70" i="93"/>
  <c r="F71" i="93"/>
  <c r="F72" i="93"/>
  <c r="F73" i="93"/>
  <c r="F74" i="93"/>
  <c r="F75" i="93"/>
  <c r="F76" i="93"/>
  <c r="F77" i="93"/>
  <c r="F78" i="93"/>
  <c r="F79" i="93"/>
  <c r="F80" i="93"/>
  <c r="B103" i="84"/>
  <c r="B104" i="84"/>
  <c r="C104" i="84"/>
  <c r="B105" i="84"/>
  <c r="B106" i="84"/>
  <c r="B107" i="84"/>
  <c r="B108" i="84"/>
  <c r="B109" i="84"/>
  <c r="B110" i="84"/>
  <c r="C140" i="84"/>
  <c r="C141" i="84"/>
  <c r="C182" i="84"/>
  <c r="A191" i="84"/>
  <c r="B191" i="84"/>
  <c r="C191" i="84"/>
  <c r="A192" i="84"/>
  <c r="B192" i="84"/>
  <c r="C192" i="84"/>
  <c r="A193" i="84"/>
  <c r="B193" i="84"/>
  <c r="C193" i="84"/>
  <c r="A194" i="84"/>
  <c r="B194" i="84"/>
  <c r="C194" i="84"/>
  <c r="A195" i="84"/>
  <c r="B195" i="84"/>
  <c r="C195" i="84"/>
  <c r="A196" i="84"/>
  <c r="B196" i="84"/>
  <c r="C196" i="84"/>
  <c r="A197" i="84"/>
  <c r="B197" i="84"/>
  <c r="C197" i="84"/>
  <c r="A198" i="84"/>
  <c r="B198" i="84"/>
  <c r="C198" i="84"/>
  <c r="A199" i="84"/>
  <c r="B199" i="84"/>
  <c r="C199" i="84"/>
  <c r="A200" i="84"/>
  <c r="B200" i="84"/>
  <c r="C200" i="84"/>
  <c r="A201" i="84"/>
  <c r="B201" i="84"/>
  <c r="C201" i="84"/>
  <c r="A202" i="84"/>
  <c r="B202" i="84"/>
  <c r="C202" i="84"/>
  <c r="A203" i="84"/>
  <c r="B203" i="84"/>
  <c r="C203" i="84"/>
  <c r="A204" i="84"/>
  <c r="B204" i="84"/>
  <c r="C204" i="84"/>
  <c r="A205" i="84"/>
  <c r="B205" i="84"/>
  <c r="C205" i="84"/>
  <c r="A206" i="84"/>
  <c r="B206" i="84"/>
  <c r="C206" i="84"/>
  <c r="A207" i="84"/>
  <c r="B207" i="84"/>
  <c r="C207" i="84"/>
  <c r="A208" i="84"/>
  <c r="B208" i="84"/>
  <c r="C208" i="84"/>
  <c r="A209" i="84"/>
  <c r="B209" i="84"/>
  <c r="C209" i="84"/>
  <c r="A210" i="84"/>
  <c r="B210" i="84"/>
  <c r="C210" i="84"/>
  <c r="G213" i="87"/>
  <c r="G212" i="87"/>
  <c r="H213" i="87"/>
  <c r="H212" i="87"/>
  <c r="I213" i="87"/>
  <c r="I212" i="87"/>
  <c r="J213" i="87"/>
  <c r="J212" i="87"/>
  <c r="K213" i="87"/>
  <c r="K212" i="87"/>
  <c r="L213" i="87"/>
  <c r="L212" i="87"/>
  <c r="M213" i="87"/>
  <c r="M212" i="87"/>
  <c r="N213" i="87"/>
  <c r="N212" i="87"/>
  <c r="O213" i="87"/>
  <c r="O212" i="87"/>
  <c r="P213" i="87"/>
  <c r="P212" i="87"/>
  <c r="Q213" i="87"/>
  <c r="Q212" i="87"/>
  <c r="R213" i="87"/>
  <c r="R212" i="87"/>
  <c r="H12" i="87"/>
  <c r="L12" i="87"/>
  <c r="P12" i="87"/>
  <c r="S13" i="87"/>
  <c r="C29" i="2"/>
  <c r="C13" i="2"/>
  <c r="F247" i="109"/>
  <c r="F246" i="109"/>
  <c r="F245" i="109"/>
  <c r="F244" i="109"/>
  <c r="F243" i="109"/>
  <c r="F242" i="109"/>
  <c r="F241" i="109"/>
  <c r="F240" i="109"/>
  <c r="F239" i="109"/>
  <c r="F238" i="109"/>
  <c r="F237" i="109"/>
  <c r="F236" i="109"/>
  <c r="F235" i="109"/>
  <c r="F234" i="109"/>
  <c r="F233" i="109"/>
  <c r="F232" i="109"/>
  <c r="F231" i="109"/>
  <c r="F230" i="109"/>
  <c r="F229" i="109"/>
  <c r="F228" i="109"/>
  <c r="F227" i="109"/>
  <c r="F226" i="109"/>
  <c r="F225" i="109"/>
  <c r="F224" i="109"/>
  <c r="F223" i="109"/>
  <c r="F222" i="109"/>
  <c r="F221" i="109"/>
  <c r="F220" i="109"/>
  <c r="F219" i="109"/>
  <c r="F218" i="109"/>
  <c r="F217" i="109"/>
  <c r="F216" i="109"/>
  <c r="A214" i="109"/>
  <c r="A213" i="109"/>
  <c r="R212" i="109"/>
  <c r="Q212" i="109"/>
  <c r="P212" i="109"/>
  <c r="O212" i="109"/>
  <c r="N212" i="109"/>
  <c r="M212" i="109"/>
  <c r="L212" i="109"/>
  <c r="K212" i="109"/>
  <c r="J212" i="109"/>
  <c r="I212" i="109"/>
  <c r="H212" i="109"/>
  <c r="G212" i="109"/>
  <c r="F211" i="109"/>
  <c r="F210" i="109"/>
  <c r="F209" i="109"/>
  <c r="F208" i="109"/>
  <c r="F207" i="109"/>
  <c r="F206" i="109"/>
  <c r="F205" i="109"/>
  <c r="F204" i="109"/>
  <c r="F203" i="109"/>
  <c r="F202" i="109"/>
  <c r="F201" i="109"/>
  <c r="F200" i="109"/>
  <c r="F199" i="109"/>
  <c r="F198" i="109"/>
  <c r="F197" i="109"/>
  <c r="F196" i="109"/>
  <c r="F195" i="109"/>
  <c r="F194" i="109"/>
  <c r="F193" i="109"/>
  <c r="F192" i="109"/>
  <c r="F191" i="109"/>
  <c r="F190" i="109"/>
  <c r="F189" i="109"/>
  <c r="F188" i="109"/>
  <c r="F187" i="109"/>
  <c r="F186" i="109"/>
  <c r="F185" i="109"/>
  <c r="F184" i="109"/>
  <c r="F183" i="109"/>
  <c r="F182" i="109"/>
  <c r="F181" i="109"/>
  <c r="F180" i="109"/>
  <c r="F179" i="109"/>
  <c r="F177" i="109"/>
  <c r="F176" i="109"/>
  <c r="F175" i="109"/>
  <c r="F174" i="109"/>
  <c r="F173" i="109"/>
  <c r="F171" i="109"/>
  <c r="F170" i="109"/>
  <c r="F169" i="109"/>
  <c r="F168" i="109"/>
  <c r="F167" i="109"/>
  <c r="F166" i="109"/>
  <c r="F165" i="109"/>
  <c r="F164" i="109"/>
  <c r="F163" i="109"/>
  <c r="F162" i="109"/>
  <c r="F161" i="109"/>
  <c r="F160" i="109"/>
  <c r="F159" i="109"/>
  <c r="F158" i="109"/>
  <c r="F157" i="109"/>
  <c r="F156" i="109"/>
  <c r="F155" i="109"/>
  <c r="F154" i="109"/>
  <c r="F153" i="109"/>
  <c r="F152" i="109"/>
  <c r="F151" i="109"/>
  <c r="F150" i="109"/>
  <c r="F149" i="109"/>
  <c r="F148" i="109"/>
  <c r="F147" i="109"/>
  <c r="F146" i="109"/>
  <c r="F145" i="109"/>
  <c r="F144" i="109"/>
  <c r="F143" i="109"/>
  <c r="F142" i="109"/>
  <c r="F141" i="109"/>
  <c r="F140" i="109"/>
  <c r="F139" i="109"/>
  <c r="F138" i="109"/>
  <c r="F137" i="109"/>
  <c r="F136" i="109"/>
  <c r="F135" i="109"/>
  <c r="F134" i="109"/>
  <c r="F133" i="109"/>
  <c r="F132" i="109"/>
  <c r="F131" i="109"/>
  <c r="F130" i="109"/>
  <c r="F129" i="109"/>
  <c r="F128" i="109"/>
  <c r="F127" i="109"/>
  <c r="F126" i="109"/>
  <c r="F124" i="109"/>
  <c r="F123" i="109"/>
  <c r="F122" i="109"/>
  <c r="F121" i="109"/>
  <c r="F120" i="109"/>
  <c r="F119" i="109"/>
  <c r="F118" i="109"/>
  <c r="F117" i="109"/>
  <c r="F116" i="109"/>
  <c r="F115" i="109"/>
  <c r="F114" i="109"/>
  <c r="F113" i="109"/>
  <c r="F112" i="109"/>
  <c r="F111" i="109"/>
  <c r="F110" i="109"/>
  <c r="F109" i="109"/>
  <c r="F108" i="109"/>
  <c r="F107" i="109"/>
  <c r="F106" i="109"/>
  <c r="F105" i="109"/>
  <c r="F104" i="109"/>
  <c r="F103" i="109"/>
  <c r="F102" i="109"/>
  <c r="R101" i="109"/>
  <c r="Q101" i="109"/>
  <c r="P101" i="109"/>
  <c r="O101" i="109"/>
  <c r="N101" i="109"/>
  <c r="M101" i="109"/>
  <c r="L101" i="109"/>
  <c r="K101" i="109"/>
  <c r="J101" i="109"/>
  <c r="I101" i="109"/>
  <c r="H101" i="109"/>
  <c r="G101" i="109"/>
  <c r="F101" i="109"/>
  <c r="C101" i="109"/>
  <c r="B101" i="109"/>
  <c r="F100" i="109"/>
  <c r="F99" i="109"/>
  <c r="F98" i="109"/>
  <c r="F97" i="109"/>
  <c r="F96" i="109"/>
  <c r="F95" i="109"/>
  <c r="F94" i="109"/>
  <c r="F93" i="109"/>
  <c r="F92" i="109"/>
  <c r="F91" i="109"/>
  <c r="F90" i="109"/>
  <c r="F89" i="109"/>
  <c r="F88" i="109"/>
  <c r="F87" i="109"/>
  <c r="F86" i="109"/>
  <c r="F85" i="109"/>
  <c r="F84" i="109"/>
  <c r="F83" i="109"/>
  <c r="F82" i="109"/>
  <c r="F81" i="109"/>
  <c r="F79" i="109"/>
  <c r="F78" i="109"/>
  <c r="F77" i="109"/>
  <c r="F76" i="109"/>
  <c r="F75" i="109"/>
  <c r="F74" i="109"/>
  <c r="F73" i="109"/>
  <c r="F72" i="109"/>
  <c r="F71" i="109"/>
  <c r="F70" i="109"/>
  <c r="F69" i="109"/>
  <c r="F68" i="109"/>
  <c r="F67" i="109"/>
  <c r="F66" i="109"/>
  <c r="F65" i="109"/>
  <c r="F64" i="109"/>
  <c r="F63" i="109"/>
  <c r="F62" i="109"/>
  <c r="F61" i="109"/>
  <c r="F60" i="109"/>
  <c r="F59" i="109"/>
  <c r="F58" i="109"/>
  <c r="F57" i="109"/>
  <c r="F56" i="109"/>
  <c r="F55" i="109"/>
  <c r="F54" i="109"/>
  <c r="F53" i="109"/>
  <c r="F52" i="109"/>
  <c r="F51" i="109"/>
  <c r="F50" i="109"/>
  <c r="F49" i="109"/>
  <c r="F48" i="109"/>
  <c r="F47" i="109"/>
  <c r="F46" i="109"/>
  <c r="F45" i="109"/>
  <c r="F44" i="109"/>
  <c r="F43" i="109"/>
  <c r="F42" i="109"/>
  <c r="F41" i="109"/>
  <c r="F40" i="109"/>
  <c r="F39" i="109"/>
  <c r="F38" i="109"/>
  <c r="F37" i="109"/>
  <c r="F36" i="109"/>
  <c r="F35" i="109"/>
  <c r="F34" i="109"/>
  <c r="F33" i="109"/>
  <c r="F32" i="109"/>
  <c r="R31" i="109"/>
  <c r="Q31" i="109"/>
  <c r="P31" i="109"/>
  <c r="O31" i="109"/>
  <c r="N31" i="109"/>
  <c r="M31" i="109"/>
  <c r="L31" i="109"/>
  <c r="K31" i="109"/>
  <c r="J31" i="109"/>
  <c r="I31" i="109"/>
  <c r="H31" i="109"/>
  <c r="G31" i="109"/>
  <c r="C31" i="109"/>
  <c r="B31" i="109"/>
  <c r="A31" i="109"/>
  <c r="F30" i="109"/>
  <c r="F29" i="109"/>
  <c r="F28" i="109"/>
  <c r="F27" i="109"/>
  <c r="F26" i="109"/>
  <c r="F25" i="109"/>
  <c r="F24" i="109"/>
  <c r="F23" i="109"/>
  <c r="F22" i="109"/>
  <c r="F21" i="109"/>
  <c r="F20" i="109"/>
  <c r="F19" i="109"/>
  <c r="F18" i="109"/>
  <c r="F17" i="109"/>
  <c r="F16" i="109"/>
  <c r="F15" i="109"/>
  <c r="F14" i="109"/>
  <c r="F13" i="109"/>
  <c r="F12" i="109"/>
  <c r="R12" i="109"/>
  <c r="Q12" i="109"/>
  <c r="P12" i="109"/>
  <c r="O12" i="109"/>
  <c r="N12" i="109"/>
  <c r="M12" i="109"/>
  <c r="L12" i="109"/>
  <c r="K12" i="109"/>
  <c r="J12" i="109"/>
  <c r="I12" i="109"/>
  <c r="H12" i="109"/>
  <c r="G12" i="109"/>
  <c r="C12" i="109"/>
  <c r="B12" i="109"/>
  <c r="A12" i="109"/>
  <c r="F247" i="108"/>
  <c r="F246" i="108"/>
  <c r="F245" i="108"/>
  <c r="F244" i="108"/>
  <c r="F243" i="108"/>
  <c r="F242" i="108"/>
  <c r="F241" i="108"/>
  <c r="F240" i="108"/>
  <c r="F239" i="108"/>
  <c r="F238" i="108"/>
  <c r="F237" i="108"/>
  <c r="F236" i="108"/>
  <c r="F235" i="108"/>
  <c r="F234" i="108"/>
  <c r="F233" i="108"/>
  <c r="F232" i="108"/>
  <c r="F231" i="108"/>
  <c r="F230" i="108"/>
  <c r="F229" i="108"/>
  <c r="F228" i="108"/>
  <c r="F227" i="108"/>
  <c r="F226" i="108"/>
  <c r="F225" i="108"/>
  <c r="F224" i="108"/>
  <c r="F223" i="108"/>
  <c r="F222" i="108"/>
  <c r="F221" i="108"/>
  <c r="F220" i="108"/>
  <c r="F219" i="108"/>
  <c r="F218" i="108"/>
  <c r="F217" i="108"/>
  <c r="F216" i="108"/>
  <c r="F215" i="108"/>
  <c r="F214" i="108"/>
  <c r="R214" i="108"/>
  <c r="Q214" i="108"/>
  <c r="P214" i="108"/>
  <c r="O214" i="108"/>
  <c r="N214" i="108"/>
  <c r="M214" i="108"/>
  <c r="L214" i="108"/>
  <c r="K214" i="108"/>
  <c r="J214" i="108"/>
  <c r="I214" i="108"/>
  <c r="H214" i="108"/>
  <c r="G214" i="108"/>
  <c r="R212" i="108"/>
  <c r="Q212" i="108"/>
  <c r="P212" i="108"/>
  <c r="O212" i="108"/>
  <c r="N212" i="108"/>
  <c r="M212" i="108"/>
  <c r="L212" i="108"/>
  <c r="K212" i="108"/>
  <c r="J212" i="108"/>
  <c r="I212" i="108"/>
  <c r="H212" i="108"/>
  <c r="G212" i="108"/>
  <c r="F211" i="108"/>
  <c r="F210" i="108"/>
  <c r="F209" i="108"/>
  <c r="F208" i="108"/>
  <c r="F207" i="108"/>
  <c r="F206" i="108"/>
  <c r="F205" i="108"/>
  <c r="F204" i="108"/>
  <c r="F203" i="108"/>
  <c r="F202" i="108"/>
  <c r="F201" i="108"/>
  <c r="F200" i="108"/>
  <c r="F199" i="108"/>
  <c r="F198" i="108"/>
  <c r="F197" i="108"/>
  <c r="F196" i="108"/>
  <c r="F195" i="108"/>
  <c r="F194" i="108"/>
  <c r="F193" i="108"/>
  <c r="F192" i="108"/>
  <c r="F191" i="108"/>
  <c r="F190" i="108"/>
  <c r="F189" i="108"/>
  <c r="F188" i="108"/>
  <c r="F187" i="108"/>
  <c r="F186" i="108"/>
  <c r="F185" i="108"/>
  <c r="F184" i="108"/>
  <c r="F183" i="108"/>
  <c r="F182" i="108"/>
  <c r="F181" i="108"/>
  <c r="F180" i="108"/>
  <c r="F179" i="108"/>
  <c r="F177" i="108"/>
  <c r="F176" i="108"/>
  <c r="F175" i="108"/>
  <c r="F174" i="108"/>
  <c r="F173" i="108"/>
  <c r="F171" i="108"/>
  <c r="F170" i="108"/>
  <c r="F169" i="108"/>
  <c r="F168" i="108"/>
  <c r="F167" i="108"/>
  <c r="F166" i="108"/>
  <c r="F165" i="108"/>
  <c r="F164" i="108"/>
  <c r="F163" i="108"/>
  <c r="F162" i="108"/>
  <c r="F161" i="108"/>
  <c r="F160" i="108"/>
  <c r="F159" i="108"/>
  <c r="F158" i="108"/>
  <c r="F157" i="108"/>
  <c r="F156" i="108"/>
  <c r="F155" i="108"/>
  <c r="F154" i="108"/>
  <c r="F153" i="108"/>
  <c r="F152" i="108"/>
  <c r="F151" i="108"/>
  <c r="F150" i="108"/>
  <c r="F149" i="108"/>
  <c r="F148" i="108"/>
  <c r="F147" i="108"/>
  <c r="F146" i="108"/>
  <c r="F145" i="108"/>
  <c r="F144" i="108"/>
  <c r="F143" i="108"/>
  <c r="F142" i="108"/>
  <c r="F141" i="108"/>
  <c r="F140" i="108"/>
  <c r="F139" i="108"/>
  <c r="F138" i="108"/>
  <c r="F137" i="108"/>
  <c r="F136" i="108"/>
  <c r="F135" i="108"/>
  <c r="F134" i="108"/>
  <c r="F133" i="108"/>
  <c r="F132" i="108"/>
  <c r="F131" i="108"/>
  <c r="F130" i="108"/>
  <c r="F129" i="108"/>
  <c r="F128" i="108"/>
  <c r="F127" i="108"/>
  <c r="F126" i="108"/>
  <c r="F124" i="108"/>
  <c r="F123" i="108"/>
  <c r="F122" i="108"/>
  <c r="F121" i="108"/>
  <c r="F120" i="108"/>
  <c r="F119" i="108"/>
  <c r="F118" i="108"/>
  <c r="F117" i="108"/>
  <c r="F116" i="108"/>
  <c r="F115" i="108"/>
  <c r="F114" i="108"/>
  <c r="F113" i="108"/>
  <c r="F112" i="108"/>
  <c r="F111" i="108"/>
  <c r="F110" i="108"/>
  <c r="F109" i="108"/>
  <c r="F108" i="108"/>
  <c r="F107" i="108"/>
  <c r="F106" i="108"/>
  <c r="F105" i="108"/>
  <c r="F104" i="108"/>
  <c r="F103" i="108"/>
  <c r="F102" i="108"/>
  <c r="R101" i="108"/>
  <c r="Q101" i="108"/>
  <c r="P101" i="108"/>
  <c r="O101" i="108"/>
  <c r="N101" i="108"/>
  <c r="M101" i="108"/>
  <c r="L101" i="108"/>
  <c r="K101" i="108"/>
  <c r="J101" i="108"/>
  <c r="I101" i="108"/>
  <c r="H101" i="108"/>
  <c r="G101" i="108"/>
  <c r="C101" i="108"/>
  <c r="B101" i="108"/>
  <c r="F100" i="108"/>
  <c r="F99" i="108"/>
  <c r="F98" i="108"/>
  <c r="F97" i="108"/>
  <c r="F96" i="108"/>
  <c r="F95" i="108"/>
  <c r="F94" i="108"/>
  <c r="F93" i="108"/>
  <c r="F92" i="108"/>
  <c r="F91" i="108"/>
  <c r="F90" i="108"/>
  <c r="F89" i="108"/>
  <c r="F88" i="108"/>
  <c r="F87" i="108"/>
  <c r="F86" i="108"/>
  <c r="F85" i="108"/>
  <c r="F84" i="108"/>
  <c r="F83" i="108"/>
  <c r="F82" i="108"/>
  <c r="F81" i="108"/>
  <c r="F38" i="108"/>
  <c r="F37" i="108"/>
  <c r="F36" i="108"/>
  <c r="F35" i="108"/>
  <c r="F34" i="108"/>
  <c r="F33" i="108"/>
  <c r="F32" i="108"/>
  <c r="C31" i="108"/>
  <c r="B31" i="108"/>
  <c r="A31" i="108"/>
  <c r="F30" i="108"/>
  <c r="F29" i="108"/>
  <c r="F28" i="108"/>
  <c r="F27" i="108"/>
  <c r="F26" i="108"/>
  <c r="F25" i="108"/>
  <c r="F24" i="108"/>
  <c r="F23" i="108"/>
  <c r="F22" i="108"/>
  <c r="F21" i="108"/>
  <c r="F20" i="108"/>
  <c r="F19" i="108"/>
  <c r="F18" i="108"/>
  <c r="F17" i="108"/>
  <c r="F16" i="108"/>
  <c r="F15" i="108"/>
  <c r="F14" i="108"/>
  <c r="F13" i="108"/>
  <c r="R12" i="108"/>
  <c r="Q12" i="108"/>
  <c r="P12" i="108"/>
  <c r="O12" i="108"/>
  <c r="N12" i="108"/>
  <c r="M12" i="108"/>
  <c r="L12" i="108"/>
  <c r="K12" i="108"/>
  <c r="J12" i="108"/>
  <c r="I12" i="108"/>
  <c r="H12" i="108"/>
  <c r="G12" i="108"/>
  <c r="C12" i="108"/>
  <c r="B12" i="108"/>
  <c r="A12" i="108"/>
  <c r="F247" i="107"/>
  <c r="F246" i="107"/>
  <c r="F245" i="107"/>
  <c r="F244" i="107"/>
  <c r="F243" i="107"/>
  <c r="F242" i="107"/>
  <c r="F241" i="107"/>
  <c r="F240" i="107"/>
  <c r="F239" i="107"/>
  <c r="F238" i="107"/>
  <c r="F237" i="107"/>
  <c r="F236" i="107"/>
  <c r="F235" i="107"/>
  <c r="F234" i="107"/>
  <c r="F233" i="107"/>
  <c r="F232" i="107"/>
  <c r="F231" i="107"/>
  <c r="F230" i="107"/>
  <c r="F229" i="107"/>
  <c r="F228" i="107"/>
  <c r="F227" i="107"/>
  <c r="F226" i="107"/>
  <c r="F225" i="107"/>
  <c r="F224" i="107"/>
  <c r="F223" i="107"/>
  <c r="F222" i="107"/>
  <c r="F221" i="107"/>
  <c r="F220" i="107"/>
  <c r="F219" i="107"/>
  <c r="F218" i="107"/>
  <c r="F217" i="107"/>
  <c r="F216" i="107"/>
  <c r="R214" i="107"/>
  <c r="Q214" i="107"/>
  <c r="P214" i="107"/>
  <c r="O214" i="107"/>
  <c r="N214" i="107"/>
  <c r="M214" i="107"/>
  <c r="L214" i="107"/>
  <c r="K214" i="107"/>
  <c r="J214" i="107"/>
  <c r="I214" i="107"/>
  <c r="H214" i="107"/>
  <c r="G214" i="107"/>
  <c r="R212" i="107"/>
  <c r="Q212" i="107"/>
  <c r="P212" i="107"/>
  <c r="O212" i="107"/>
  <c r="N212" i="107"/>
  <c r="M212" i="107"/>
  <c r="L212" i="107"/>
  <c r="K212" i="107"/>
  <c r="J212" i="107"/>
  <c r="I212" i="107"/>
  <c r="H212" i="107"/>
  <c r="G212" i="107"/>
  <c r="F211" i="107"/>
  <c r="F210" i="107"/>
  <c r="F209" i="107"/>
  <c r="F208" i="107"/>
  <c r="F207" i="107"/>
  <c r="F206" i="107"/>
  <c r="F205" i="107"/>
  <c r="F204" i="107"/>
  <c r="F203" i="107"/>
  <c r="F202" i="107"/>
  <c r="F201" i="107"/>
  <c r="F200" i="107"/>
  <c r="F199" i="107"/>
  <c r="F198" i="107"/>
  <c r="F197" i="107"/>
  <c r="F196" i="107"/>
  <c r="F195" i="107"/>
  <c r="F194" i="107"/>
  <c r="F193" i="107"/>
  <c r="F192" i="107"/>
  <c r="F191" i="107"/>
  <c r="F190" i="107"/>
  <c r="F189" i="107"/>
  <c r="F188" i="107"/>
  <c r="F187" i="107"/>
  <c r="F186" i="107"/>
  <c r="F185" i="107"/>
  <c r="F184" i="107"/>
  <c r="F183" i="107"/>
  <c r="F182" i="107"/>
  <c r="F181" i="107"/>
  <c r="F180" i="107"/>
  <c r="F179" i="107"/>
  <c r="F177" i="107"/>
  <c r="F176" i="107"/>
  <c r="F175" i="107"/>
  <c r="F174" i="107"/>
  <c r="F173" i="107"/>
  <c r="F171" i="107"/>
  <c r="F170" i="107"/>
  <c r="F169" i="107"/>
  <c r="F168" i="107"/>
  <c r="F167" i="107"/>
  <c r="F166" i="107"/>
  <c r="F165" i="107"/>
  <c r="F164" i="107"/>
  <c r="F163" i="107"/>
  <c r="F162" i="107"/>
  <c r="F161" i="107"/>
  <c r="F160" i="107"/>
  <c r="F159" i="107"/>
  <c r="F158" i="107"/>
  <c r="F157" i="107"/>
  <c r="F156" i="107"/>
  <c r="F155" i="107"/>
  <c r="F154" i="107"/>
  <c r="F153" i="107"/>
  <c r="F152" i="107"/>
  <c r="F151" i="107"/>
  <c r="F150" i="107"/>
  <c r="F149" i="107"/>
  <c r="F148" i="107"/>
  <c r="F147" i="107"/>
  <c r="F146" i="107"/>
  <c r="F145" i="107"/>
  <c r="F144" i="107"/>
  <c r="F143" i="107"/>
  <c r="F142" i="107"/>
  <c r="F141" i="107"/>
  <c r="F140" i="107"/>
  <c r="F139" i="107"/>
  <c r="F138" i="107"/>
  <c r="F137" i="107"/>
  <c r="F136" i="107"/>
  <c r="F135" i="107"/>
  <c r="F134" i="107"/>
  <c r="F133" i="107"/>
  <c r="F132" i="107"/>
  <c r="F131" i="107"/>
  <c r="F130" i="107"/>
  <c r="F129" i="107"/>
  <c r="F128" i="107"/>
  <c r="F127" i="107"/>
  <c r="F126" i="107"/>
  <c r="F124" i="107"/>
  <c r="F123" i="107"/>
  <c r="F122" i="107"/>
  <c r="F121" i="107"/>
  <c r="F120" i="107"/>
  <c r="F119" i="107"/>
  <c r="F118" i="107"/>
  <c r="F117" i="107"/>
  <c r="F116" i="107"/>
  <c r="F115" i="107"/>
  <c r="F114" i="107"/>
  <c r="F113" i="107"/>
  <c r="F112" i="107"/>
  <c r="F111" i="107"/>
  <c r="F110" i="107"/>
  <c r="F109" i="107"/>
  <c r="F108" i="107"/>
  <c r="F107" i="107"/>
  <c r="F106" i="107"/>
  <c r="F105" i="107"/>
  <c r="F104" i="107"/>
  <c r="F103" i="107"/>
  <c r="F102" i="107"/>
  <c r="C101" i="107"/>
  <c r="C31" i="107"/>
  <c r="B31" i="107"/>
  <c r="F30" i="107"/>
  <c r="F29" i="107"/>
  <c r="F28" i="107"/>
  <c r="F27" i="107"/>
  <c r="F26" i="107"/>
  <c r="F25" i="107"/>
  <c r="F24" i="107"/>
  <c r="F23" i="107"/>
  <c r="F22" i="107"/>
  <c r="F21" i="107"/>
  <c r="F20" i="107"/>
  <c r="F19" i="107"/>
  <c r="F18" i="107"/>
  <c r="F17" i="107"/>
  <c r="F16" i="107"/>
  <c r="F15" i="107"/>
  <c r="F14" i="107"/>
  <c r="F13" i="107"/>
  <c r="R12" i="107"/>
  <c r="Q12" i="107"/>
  <c r="P12" i="107"/>
  <c r="O12" i="107"/>
  <c r="N12" i="107"/>
  <c r="M12" i="107"/>
  <c r="L12" i="107"/>
  <c r="K12" i="107"/>
  <c r="J12" i="107"/>
  <c r="I12" i="107"/>
  <c r="H12" i="107"/>
  <c r="G12" i="107"/>
  <c r="C12" i="107"/>
  <c r="B12" i="107"/>
  <c r="A12" i="107"/>
  <c r="F247" i="106"/>
  <c r="F246" i="106"/>
  <c r="F245" i="106"/>
  <c r="F244" i="106"/>
  <c r="F243" i="106"/>
  <c r="F242" i="106"/>
  <c r="F241" i="106"/>
  <c r="F240" i="106"/>
  <c r="F239" i="106"/>
  <c r="F238" i="106"/>
  <c r="F237" i="106"/>
  <c r="F236" i="106"/>
  <c r="F235" i="106"/>
  <c r="F234" i="106"/>
  <c r="F233" i="106"/>
  <c r="F232" i="106"/>
  <c r="F231" i="106"/>
  <c r="F230" i="106"/>
  <c r="F229" i="106"/>
  <c r="F228" i="106"/>
  <c r="F227" i="106"/>
  <c r="F226" i="106"/>
  <c r="F225" i="106"/>
  <c r="F224" i="106"/>
  <c r="F223" i="106"/>
  <c r="F222" i="106"/>
  <c r="F221" i="106"/>
  <c r="F220" i="106"/>
  <c r="F219" i="106"/>
  <c r="F218" i="106"/>
  <c r="F217" i="106"/>
  <c r="F216" i="106"/>
  <c r="M214" i="106"/>
  <c r="L214" i="106"/>
  <c r="K214" i="106"/>
  <c r="J214" i="106"/>
  <c r="I214" i="106"/>
  <c r="H214" i="106"/>
  <c r="G214" i="106"/>
  <c r="M212" i="106"/>
  <c r="L212" i="106"/>
  <c r="K212" i="106"/>
  <c r="J212" i="106"/>
  <c r="I212" i="106"/>
  <c r="H212" i="106"/>
  <c r="G212" i="106"/>
  <c r="F211" i="106"/>
  <c r="F210" i="106"/>
  <c r="F209" i="106"/>
  <c r="F208" i="106"/>
  <c r="F207" i="106"/>
  <c r="F206" i="106"/>
  <c r="F205" i="106"/>
  <c r="F204" i="106"/>
  <c r="F203" i="106"/>
  <c r="F202" i="106"/>
  <c r="F201" i="106"/>
  <c r="F200" i="106"/>
  <c r="F199" i="106"/>
  <c r="F198" i="106"/>
  <c r="F197" i="106"/>
  <c r="F196" i="106"/>
  <c r="F195" i="106"/>
  <c r="F194" i="106"/>
  <c r="F193" i="106"/>
  <c r="F192" i="106"/>
  <c r="F191" i="106"/>
  <c r="F190" i="106"/>
  <c r="F189" i="106"/>
  <c r="F188" i="106"/>
  <c r="F187" i="106"/>
  <c r="F186" i="106"/>
  <c r="F185" i="106"/>
  <c r="F184" i="106"/>
  <c r="F183" i="106"/>
  <c r="F182" i="106"/>
  <c r="F181" i="106"/>
  <c r="F180" i="106"/>
  <c r="F179" i="106"/>
  <c r="F177" i="106"/>
  <c r="F176" i="106"/>
  <c r="F175" i="106"/>
  <c r="F174" i="106"/>
  <c r="F173" i="106"/>
  <c r="F171" i="106"/>
  <c r="F170" i="106"/>
  <c r="F169" i="106"/>
  <c r="F168" i="106"/>
  <c r="F167" i="106"/>
  <c r="F166" i="106"/>
  <c r="F165" i="106"/>
  <c r="F164" i="106"/>
  <c r="F163" i="106"/>
  <c r="F162" i="106"/>
  <c r="F161" i="106"/>
  <c r="F160" i="106"/>
  <c r="F159" i="106"/>
  <c r="F158" i="106"/>
  <c r="F157" i="106"/>
  <c r="F156" i="106"/>
  <c r="F155" i="106"/>
  <c r="F154" i="106"/>
  <c r="F153" i="106"/>
  <c r="F152" i="106"/>
  <c r="F151" i="106"/>
  <c r="F150" i="106"/>
  <c r="F149" i="106"/>
  <c r="F148" i="106"/>
  <c r="F147" i="106"/>
  <c r="F146" i="106"/>
  <c r="F145" i="106"/>
  <c r="F144" i="106"/>
  <c r="F143" i="106"/>
  <c r="F142" i="106"/>
  <c r="F141" i="106"/>
  <c r="F140" i="106"/>
  <c r="F139" i="106"/>
  <c r="F138" i="106"/>
  <c r="F137" i="106"/>
  <c r="F136" i="106"/>
  <c r="F135" i="106"/>
  <c r="F134" i="106"/>
  <c r="F133" i="106"/>
  <c r="F132" i="106"/>
  <c r="F131" i="106"/>
  <c r="F130" i="106"/>
  <c r="F129" i="106"/>
  <c r="F128" i="106"/>
  <c r="F127" i="106"/>
  <c r="F126" i="106"/>
  <c r="F124" i="106"/>
  <c r="F123" i="106"/>
  <c r="F122" i="106"/>
  <c r="F121" i="106"/>
  <c r="F120" i="106"/>
  <c r="F119" i="106"/>
  <c r="F118" i="106"/>
  <c r="F117" i="106"/>
  <c r="F116" i="106"/>
  <c r="F115" i="106"/>
  <c r="F114" i="106"/>
  <c r="F113" i="106"/>
  <c r="F112" i="106"/>
  <c r="F111" i="106"/>
  <c r="F110" i="106"/>
  <c r="F109" i="106"/>
  <c r="F108" i="106"/>
  <c r="F107" i="106"/>
  <c r="F106" i="106"/>
  <c r="F105" i="106"/>
  <c r="F104" i="106"/>
  <c r="F103" i="106"/>
  <c r="F102" i="106"/>
  <c r="R101" i="106"/>
  <c r="R12" i="106"/>
  <c r="R31" i="106"/>
  <c r="R249" i="106"/>
  <c r="Q101" i="106"/>
  <c r="Q12" i="106"/>
  <c r="Q31" i="106"/>
  <c r="Q249" i="106"/>
  <c r="P101" i="106"/>
  <c r="P12" i="106"/>
  <c r="P31" i="106"/>
  <c r="P249" i="106"/>
  <c r="O101" i="106"/>
  <c r="O12" i="106"/>
  <c r="O31" i="106"/>
  <c r="O249" i="106"/>
  <c r="N101" i="106"/>
  <c r="N12" i="106"/>
  <c r="N31" i="106"/>
  <c r="N249" i="106"/>
  <c r="M101" i="106"/>
  <c r="L101" i="106"/>
  <c r="K101" i="106"/>
  <c r="J101" i="106"/>
  <c r="I101" i="106"/>
  <c r="H101" i="106"/>
  <c r="G101" i="106"/>
  <c r="C101" i="106"/>
  <c r="B101" i="106"/>
  <c r="F100" i="106"/>
  <c r="F99" i="106"/>
  <c r="F98" i="106"/>
  <c r="F97" i="106"/>
  <c r="F96" i="106"/>
  <c r="F95" i="106"/>
  <c r="F94" i="106"/>
  <c r="F93" i="106"/>
  <c r="F92" i="106"/>
  <c r="F91" i="106"/>
  <c r="F90" i="106"/>
  <c r="F89" i="106"/>
  <c r="F88" i="106"/>
  <c r="F87" i="106"/>
  <c r="F86" i="106"/>
  <c r="F85" i="106"/>
  <c r="F84" i="106"/>
  <c r="F83" i="106"/>
  <c r="F82" i="106"/>
  <c r="F81" i="106"/>
  <c r="F79" i="106"/>
  <c r="F78" i="106"/>
  <c r="F77" i="106"/>
  <c r="F76" i="106"/>
  <c r="F75" i="106"/>
  <c r="F74" i="106"/>
  <c r="F73" i="106"/>
  <c r="F72" i="106"/>
  <c r="F71" i="106"/>
  <c r="F70" i="106"/>
  <c r="F69" i="106"/>
  <c r="F68" i="106"/>
  <c r="F67" i="106"/>
  <c r="F66" i="106"/>
  <c r="F65" i="106"/>
  <c r="F64" i="106"/>
  <c r="F63" i="106"/>
  <c r="F62" i="106"/>
  <c r="F61" i="106"/>
  <c r="F60" i="106"/>
  <c r="F59" i="106"/>
  <c r="F58" i="106"/>
  <c r="F57" i="106"/>
  <c r="F56" i="106"/>
  <c r="F55" i="106"/>
  <c r="F54" i="106"/>
  <c r="F53" i="106"/>
  <c r="F52" i="106"/>
  <c r="F51" i="106"/>
  <c r="F50" i="106"/>
  <c r="F49" i="106"/>
  <c r="F48" i="106"/>
  <c r="F47" i="106"/>
  <c r="F46" i="106"/>
  <c r="F45" i="106"/>
  <c r="F44" i="106"/>
  <c r="F43" i="106"/>
  <c r="F42" i="106"/>
  <c r="F41" i="106"/>
  <c r="F40" i="106"/>
  <c r="F39" i="106"/>
  <c r="F38" i="106"/>
  <c r="F37" i="106"/>
  <c r="F36" i="106"/>
  <c r="F35" i="106"/>
  <c r="F34" i="106"/>
  <c r="F33" i="106"/>
  <c r="F32" i="106"/>
  <c r="M31" i="106"/>
  <c r="L31" i="106"/>
  <c r="K31" i="106"/>
  <c r="J31" i="106"/>
  <c r="I31" i="106"/>
  <c r="H31" i="106"/>
  <c r="G31" i="106"/>
  <c r="C31" i="106"/>
  <c r="B31" i="106"/>
  <c r="A31" i="106"/>
  <c r="F30" i="106"/>
  <c r="F29" i="106"/>
  <c r="F28" i="106"/>
  <c r="F27" i="106"/>
  <c r="F26" i="106"/>
  <c r="F25" i="106"/>
  <c r="F24" i="106"/>
  <c r="F23" i="106"/>
  <c r="F22" i="106"/>
  <c r="F21" i="106"/>
  <c r="F20" i="106"/>
  <c r="F19" i="106"/>
  <c r="F18" i="106"/>
  <c r="F17" i="106"/>
  <c r="F16" i="106"/>
  <c r="F15" i="106"/>
  <c r="F14" i="106"/>
  <c r="F13" i="106"/>
  <c r="M12" i="106"/>
  <c r="L12" i="106"/>
  <c r="K12" i="106"/>
  <c r="J12" i="106"/>
  <c r="J249" i="106"/>
  <c r="I12" i="106"/>
  <c r="H12" i="106"/>
  <c r="G12" i="106"/>
  <c r="F12" i="106"/>
  <c r="C12" i="106"/>
  <c r="B12" i="106"/>
  <c r="A12" i="106"/>
  <c r="F247" i="105"/>
  <c r="F246" i="105"/>
  <c r="F245" i="105"/>
  <c r="F244" i="105"/>
  <c r="F243" i="105"/>
  <c r="F242" i="105"/>
  <c r="F241" i="105"/>
  <c r="F240" i="105"/>
  <c r="F239" i="105"/>
  <c r="F238" i="105"/>
  <c r="F237" i="105"/>
  <c r="F236" i="105"/>
  <c r="F235" i="105"/>
  <c r="F234" i="105"/>
  <c r="F233" i="105"/>
  <c r="F232" i="105"/>
  <c r="F231" i="105"/>
  <c r="F230" i="105"/>
  <c r="F229" i="105"/>
  <c r="F228" i="105"/>
  <c r="F227" i="105"/>
  <c r="F226" i="105"/>
  <c r="F225" i="105"/>
  <c r="F224" i="105"/>
  <c r="F223" i="105"/>
  <c r="F222" i="105"/>
  <c r="F221" i="105"/>
  <c r="F220" i="105"/>
  <c r="F219" i="105"/>
  <c r="F218" i="105"/>
  <c r="F217" i="105"/>
  <c r="F216" i="105"/>
  <c r="A214" i="105"/>
  <c r="A213" i="105"/>
  <c r="F213" i="105"/>
  <c r="F212" i="105"/>
  <c r="R249" i="105"/>
  <c r="P249" i="105"/>
  <c r="O249" i="105"/>
  <c r="N249" i="105"/>
  <c r="L249" i="105"/>
  <c r="K249" i="105"/>
  <c r="J249" i="105"/>
  <c r="H249" i="105"/>
  <c r="G249" i="105"/>
  <c r="F211" i="105"/>
  <c r="F210" i="105"/>
  <c r="F209" i="105"/>
  <c r="F208" i="105"/>
  <c r="F207" i="105"/>
  <c r="F206" i="105"/>
  <c r="F205" i="105"/>
  <c r="F204" i="105"/>
  <c r="F203" i="105"/>
  <c r="F202" i="105"/>
  <c r="F201" i="105"/>
  <c r="F200" i="105"/>
  <c r="F199" i="105"/>
  <c r="F198" i="105"/>
  <c r="F197" i="105"/>
  <c r="F196" i="105"/>
  <c r="F195" i="105"/>
  <c r="F194" i="105"/>
  <c r="F193" i="105"/>
  <c r="F192" i="105"/>
  <c r="F191" i="105"/>
  <c r="F190" i="105"/>
  <c r="F189" i="105"/>
  <c r="F188" i="105"/>
  <c r="F187" i="105"/>
  <c r="F186" i="105"/>
  <c r="F185" i="105"/>
  <c r="F184" i="105"/>
  <c r="F183" i="105"/>
  <c r="F182" i="105"/>
  <c r="F181" i="105"/>
  <c r="F180" i="105"/>
  <c r="F179" i="105"/>
  <c r="F177" i="105"/>
  <c r="F176" i="105"/>
  <c r="F175" i="105"/>
  <c r="F174" i="105"/>
  <c r="F173" i="105"/>
  <c r="F171" i="105"/>
  <c r="F170" i="105"/>
  <c r="F169" i="105"/>
  <c r="F168" i="105"/>
  <c r="F167" i="105"/>
  <c r="F166" i="105"/>
  <c r="F165" i="105"/>
  <c r="F164" i="105"/>
  <c r="F163" i="105"/>
  <c r="F162" i="105"/>
  <c r="F161" i="105"/>
  <c r="F160" i="105"/>
  <c r="F159" i="105"/>
  <c r="F158" i="105"/>
  <c r="F157" i="105"/>
  <c r="F156" i="105"/>
  <c r="F155" i="105"/>
  <c r="F154" i="105"/>
  <c r="F153" i="105"/>
  <c r="F152" i="105"/>
  <c r="F151" i="105"/>
  <c r="F150" i="105"/>
  <c r="F149" i="105"/>
  <c r="F148" i="105"/>
  <c r="F147" i="105"/>
  <c r="F146" i="105"/>
  <c r="F145" i="105"/>
  <c r="F144" i="105"/>
  <c r="F143" i="105"/>
  <c r="F142" i="105"/>
  <c r="F141" i="105"/>
  <c r="F140" i="105"/>
  <c r="F139" i="105"/>
  <c r="F138" i="105"/>
  <c r="F137" i="105"/>
  <c r="F136" i="105"/>
  <c r="F135" i="105"/>
  <c r="F134" i="105"/>
  <c r="F133" i="105"/>
  <c r="F132" i="105"/>
  <c r="F131" i="105"/>
  <c r="F130" i="105"/>
  <c r="F129" i="105"/>
  <c r="F128" i="105"/>
  <c r="F127" i="105"/>
  <c r="F126" i="105"/>
  <c r="F124" i="105"/>
  <c r="F123" i="105"/>
  <c r="F122" i="105"/>
  <c r="F121" i="105"/>
  <c r="F120" i="105"/>
  <c r="F119" i="105"/>
  <c r="F118" i="105"/>
  <c r="F117" i="105"/>
  <c r="F116" i="105"/>
  <c r="F115" i="105"/>
  <c r="F114" i="105"/>
  <c r="F113" i="105"/>
  <c r="F112" i="105"/>
  <c r="F111" i="105"/>
  <c r="F110" i="105"/>
  <c r="F109" i="105"/>
  <c r="F108" i="105"/>
  <c r="F107" i="105"/>
  <c r="F106" i="105"/>
  <c r="F105" i="105"/>
  <c r="F104" i="105"/>
  <c r="F102" i="105"/>
  <c r="F103" i="105"/>
  <c r="F101" i="105"/>
  <c r="C101" i="105"/>
  <c r="B101" i="105"/>
  <c r="F100" i="105"/>
  <c r="F99" i="105"/>
  <c r="F98" i="105"/>
  <c r="F97" i="105"/>
  <c r="F96" i="105"/>
  <c r="F95" i="105"/>
  <c r="F94" i="105"/>
  <c r="F93" i="105"/>
  <c r="F92" i="105"/>
  <c r="F91" i="105"/>
  <c r="F90" i="105"/>
  <c r="F89" i="105"/>
  <c r="F88" i="105"/>
  <c r="F87" i="105"/>
  <c r="F86" i="105"/>
  <c r="F85" i="105"/>
  <c r="F83" i="105"/>
  <c r="F82" i="105"/>
  <c r="F81" i="105"/>
  <c r="F45" i="105"/>
  <c r="F44" i="105"/>
  <c r="F43" i="105"/>
  <c r="F42" i="105"/>
  <c r="F41" i="105"/>
  <c r="F40" i="105"/>
  <c r="F39" i="105"/>
  <c r="F38" i="105"/>
  <c r="F37" i="105"/>
  <c r="F36" i="105"/>
  <c r="F35" i="105"/>
  <c r="F34" i="105"/>
  <c r="F33" i="105"/>
  <c r="F32" i="105"/>
  <c r="C31" i="105"/>
  <c r="B31" i="105"/>
  <c r="F30" i="105"/>
  <c r="F29" i="105"/>
  <c r="F28" i="105"/>
  <c r="F27" i="105"/>
  <c r="F26" i="105"/>
  <c r="F25" i="105"/>
  <c r="F24" i="105"/>
  <c r="F23" i="105"/>
  <c r="F22" i="105"/>
  <c r="F21" i="105"/>
  <c r="F20" i="105"/>
  <c r="F19" i="105"/>
  <c r="F13" i="105"/>
  <c r="F14" i="105"/>
  <c r="F15" i="105"/>
  <c r="F16" i="105"/>
  <c r="F17" i="105"/>
  <c r="F18" i="105"/>
  <c r="F12" i="105"/>
  <c r="C12" i="105"/>
  <c r="B12" i="105"/>
  <c r="A191" i="86"/>
  <c r="C191" i="86"/>
  <c r="A192" i="86"/>
  <c r="C192" i="86"/>
  <c r="A193" i="86"/>
  <c r="C193" i="86"/>
  <c r="A194" i="86"/>
  <c r="C194" i="86"/>
  <c r="A195" i="86"/>
  <c r="C195" i="86"/>
  <c r="A196" i="86"/>
  <c r="C196" i="86"/>
  <c r="A197" i="86"/>
  <c r="C197" i="86"/>
  <c r="A198" i="86"/>
  <c r="C198" i="86"/>
  <c r="A199" i="86"/>
  <c r="C199" i="86"/>
  <c r="A200" i="86"/>
  <c r="C200" i="86"/>
  <c r="A201" i="86"/>
  <c r="C201" i="86"/>
  <c r="A202" i="86"/>
  <c r="C202" i="86"/>
  <c r="A203" i="86"/>
  <c r="C203" i="86"/>
  <c r="A204" i="86"/>
  <c r="C204" i="86"/>
  <c r="A205" i="86"/>
  <c r="C205" i="86"/>
  <c r="A206" i="86"/>
  <c r="C206" i="86"/>
  <c r="A207" i="86"/>
  <c r="C207" i="86"/>
  <c r="A208" i="86"/>
  <c r="C208" i="86"/>
  <c r="A209" i="86"/>
  <c r="C209" i="86"/>
  <c r="A210" i="86"/>
  <c r="C210" i="86"/>
  <c r="A211" i="86"/>
  <c r="C211" i="86"/>
  <c r="G213" i="86"/>
  <c r="H213" i="86"/>
  <c r="I213" i="86"/>
  <c r="J213" i="86"/>
  <c r="K213" i="86"/>
  <c r="L213" i="86"/>
  <c r="M213" i="86"/>
  <c r="N213" i="86"/>
  <c r="O213" i="86"/>
  <c r="P213" i="86"/>
  <c r="Q213" i="86"/>
  <c r="R213" i="86"/>
  <c r="G215" i="86"/>
  <c r="H215" i="86"/>
  <c r="I215" i="86"/>
  <c r="J215" i="86"/>
  <c r="K215" i="86"/>
  <c r="L215" i="86"/>
  <c r="M215" i="86"/>
  <c r="N215" i="86"/>
  <c r="O215" i="86"/>
  <c r="P215" i="86"/>
  <c r="Q215" i="86"/>
  <c r="R215" i="86"/>
  <c r="G216" i="86"/>
  <c r="H216" i="86"/>
  <c r="I216" i="86"/>
  <c r="J216" i="86"/>
  <c r="K216" i="86"/>
  <c r="L216" i="86"/>
  <c r="M216" i="86"/>
  <c r="N216" i="86"/>
  <c r="O216" i="86"/>
  <c r="P216" i="86"/>
  <c r="Q216" i="86"/>
  <c r="R216" i="86"/>
  <c r="G217" i="86"/>
  <c r="H217" i="86"/>
  <c r="I217" i="86"/>
  <c r="J217" i="86"/>
  <c r="K217" i="86"/>
  <c r="L217" i="86"/>
  <c r="M217" i="86"/>
  <c r="N217" i="86"/>
  <c r="O217" i="86"/>
  <c r="P217" i="86"/>
  <c r="Q217" i="86"/>
  <c r="R217" i="86"/>
  <c r="G218" i="86"/>
  <c r="H218" i="86"/>
  <c r="I218" i="86"/>
  <c r="J218" i="86"/>
  <c r="K218" i="86"/>
  <c r="L218" i="86"/>
  <c r="M218" i="86"/>
  <c r="N218" i="86"/>
  <c r="O218" i="86"/>
  <c r="P218" i="86"/>
  <c r="Q218" i="86"/>
  <c r="R218" i="86"/>
  <c r="G219" i="86"/>
  <c r="H219" i="86"/>
  <c r="I219" i="86"/>
  <c r="J219" i="86"/>
  <c r="K219" i="86"/>
  <c r="L219" i="86"/>
  <c r="M219" i="86"/>
  <c r="N219" i="86"/>
  <c r="O219" i="86"/>
  <c r="P219" i="86"/>
  <c r="Q219" i="86"/>
  <c r="R219" i="86"/>
  <c r="G220" i="86"/>
  <c r="H220" i="86"/>
  <c r="I220" i="86"/>
  <c r="J220" i="86"/>
  <c r="K220" i="86"/>
  <c r="L220" i="86"/>
  <c r="M220" i="86"/>
  <c r="N220" i="86"/>
  <c r="O220" i="86"/>
  <c r="P220" i="86"/>
  <c r="Q220" i="86"/>
  <c r="R220" i="86"/>
  <c r="G221" i="86"/>
  <c r="H221" i="86"/>
  <c r="I221" i="86"/>
  <c r="J221" i="86"/>
  <c r="K221" i="86"/>
  <c r="L221" i="86"/>
  <c r="M221" i="86"/>
  <c r="N221" i="86"/>
  <c r="O221" i="86"/>
  <c r="P221" i="86"/>
  <c r="Q221" i="86"/>
  <c r="R221" i="86"/>
  <c r="G222" i="86"/>
  <c r="H222" i="86"/>
  <c r="I222" i="86"/>
  <c r="J222" i="86"/>
  <c r="K222" i="86"/>
  <c r="L222" i="86"/>
  <c r="M222" i="86"/>
  <c r="N222" i="86"/>
  <c r="O222" i="86"/>
  <c r="P222" i="86"/>
  <c r="Q222" i="86"/>
  <c r="R222" i="86"/>
  <c r="G223" i="86"/>
  <c r="H223" i="86"/>
  <c r="I223" i="86"/>
  <c r="J223" i="86"/>
  <c r="K223" i="86"/>
  <c r="L223" i="86"/>
  <c r="M223" i="86"/>
  <c r="N223" i="86"/>
  <c r="O223" i="86"/>
  <c r="P223" i="86"/>
  <c r="Q223" i="86"/>
  <c r="R223" i="86"/>
  <c r="G224" i="86"/>
  <c r="H224" i="86"/>
  <c r="I224" i="86"/>
  <c r="J224" i="86"/>
  <c r="K224" i="86"/>
  <c r="L224" i="86"/>
  <c r="M224" i="86"/>
  <c r="N224" i="86"/>
  <c r="O224" i="86"/>
  <c r="P224" i="86"/>
  <c r="Q224" i="86"/>
  <c r="R224" i="86"/>
  <c r="G225" i="86"/>
  <c r="H225" i="86"/>
  <c r="I225" i="86"/>
  <c r="J225" i="86"/>
  <c r="K225" i="86"/>
  <c r="L225" i="86"/>
  <c r="M225" i="86"/>
  <c r="N225" i="86"/>
  <c r="O225" i="86"/>
  <c r="P225" i="86"/>
  <c r="Q225" i="86"/>
  <c r="R225" i="86"/>
  <c r="G226" i="86"/>
  <c r="H226" i="86"/>
  <c r="I226" i="86"/>
  <c r="J226" i="86"/>
  <c r="K226" i="86"/>
  <c r="L226" i="86"/>
  <c r="M226" i="86"/>
  <c r="N226" i="86"/>
  <c r="O226" i="86"/>
  <c r="P226" i="86"/>
  <c r="Q226" i="86"/>
  <c r="R226" i="86"/>
  <c r="G227" i="86"/>
  <c r="H227" i="86"/>
  <c r="I227" i="86"/>
  <c r="J227" i="86"/>
  <c r="K227" i="86"/>
  <c r="L227" i="86"/>
  <c r="M227" i="86"/>
  <c r="N227" i="86"/>
  <c r="O227" i="86"/>
  <c r="P227" i="86"/>
  <c r="Q227" i="86"/>
  <c r="R227" i="86"/>
  <c r="G228" i="86"/>
  <c r="H228" i="86"/>
  <c r="I228" i="86"/>
  <c r="J228" i="86"/>
  <c r="K228" i="86"/>
  <c r="L228" i="86"/>
  <c r="M228" i="86"/>
  <c r="N228" i="86"/>
  <c r="O228" i="86"/>
  <c r="P228" i="86"/>
  <c r="Q228" i="86"/>
  <c r="R228" i="86"/>
  <c r="G229" i="86"/>
  <c r="H229" i="86"/>
  <c r="I229" i="86"/>
  <c r="J229" i="86"/>
  <c r="K229" i="86"/>
  <c r="L229" i="86"/>
  <c r="M229" i="86"/>
  <c r="N229" i="86"/>
  <c r="O229" i="86"/>
  <c r="P229" i="86"/>
  <c r="Q229" i="86"/>
  <c r="R229" i="86"/>
  <c r="G230" i="86"/>
  <c r="H230" i="86"/>
  <c r="I230" i="86"/>
  <c r="J230" i="86"/>
  <c r="K230" i="86"/>
  <c r="L230" i="86"/>
  <c r="M230" i="86"/>
  <c r="N230" i="86"/>
  <c r="O230" i="86"/>
  <c r="P230" i="86"/>
  <c r="Q230" i="86"/>
  <c r="R230" i="86"/>
  <c r="G231" i="86"/>
  <c r="H231" i="86"/>
  <c r="I231" i="86"/>
  <c r="J231" i="86"/>
  <c r="K231" i="86"/>
  <c r="L231" i="86"/>
  <c r="M231" i="86"/>
  <c r="N231" i="86"/>
  <c r="O231" i="86"/>
  <c r="P231" i="86"/>
  <c r="Q231" i="86"/>
  <c r="R231" i="86"/>
  <c r="G232" i="86"/>
  <c r="H232" i="86"/>
  <c r="I232" i="86"/>
  <c r="J232" i="86"/>
  <c r="K232" i="86"/>
  <c r="L232" i="86"/>
  <c r="M232" i="86"/>
  <c r="N232" i="86"/>
  <c r="O232" i="86"/>
  <c r="P232" i="86"/>
  <c r="Q232" i="86"/>
  <c r="R232" i="86"/>
  <c r="G233" i="86"/>
  <c r="H233" i="86"/>
  <c r="I233" i="86"/>
  <c r="J233" i="86"/>
  <c r="K233" i="86"/>
  <c r="L233" i="86"/>
  <c r="M233" i="86"/>
  <c r="N233" i="86"/>
  <c r="O233" i="86"/>
  <c r="P233" i="86"/>
  <c r="Q233" i="86"/>
  <c r="R233" i="86"/>
  <c r="G234" i="86"/>
  <c r="H234" i="86"/>
  <c r="I234" i="86"/>
  <c r="J234" i="86"/>
  <c r="K234" i="86"/>
  <c r="L234" i="86"/>
  <c r="M234" i="86"/>
  <c r="N234" i="86"/>
  <c r="O234" i="86"/>
  <c r="P234" i="86"/>
  <c r="Q234" i="86"/>
  <c r="R234" i="86"/>
  <c r="G235" i="86"/>
  <c r="H235" i="86"/>
  <c r="I235" i="86"/>
  <c r="J235" i="86"/>
  <c r="K235" i="86"/>
  <c r="L235" i="86"/>
  <c r="M235" i="86"/>
  <c r="N235" i="86"/>
  <c r="O235" i="86"/>
  <c r="P235" i="86"/>
  <c r="Q235" i="86"/>
  <c r="R235" i="86"/>
  <c r="G236" i="86"/>
  <c r="H236" i="86"/>
  <c r="I236" i="86"/>
  <c r="J236" i="86"/>
  <c r="K236" i="86"/>
  <c r="L236" i="86"/>
  <c r="M236" i="86"/>
  <c r="N236" i="86"/>
  <c r="O236" i="86"/>
  <c r="P236" i="86"/>
  <c r="Q236" i="86"/>
  <c r="R236" i="86"/>
  <c r="G237" i="86"/>
  <c r="H237" i="86"/>
  <c r="I237" i="86"/>
  <c r="J237" i="86"/>
  <c r="K237" i="86"/>
  <c r="L237" i="86"/>
  <c r="M237" i="86"/>
  <c r="N237" i="86"/>
  <c r="O237" i="86"/>
  <c r="P237" i="86"/>
  <c r="Q237" i="86"/>
  <c r="R237" i="86"/>
  <c r="G238" i="86"/>
  <c r="H238" i="86"/>
  <c r="I238" i="86"/>
  <c r="J238" i="86"/>
  <c r="K238" i="86"/>
  <c r="L238" i="86"/>
  <c r="M238" i="86"/>
  <c r="N238" i="86"/>
  <c r="O238" i="86"/>
  <c r="P238" i="86"/>
  <c r="Q238" i="86"/>
  <c r="R238" i="86"/>
  <c r="G239" i="86"/>
  <c r="H239" i="86"/>
  <c r="I239" i="86"/>
  <c r="J239" i="86"/>
  <c r="K239" i="86"/>
  <c r="L239" i="86"/>
  <c r="M239" i="86"/>
  <c r="N239" i="86"/>
  <c r="O239" i="86"/>
  <c r="P239" i="86"/>
  <c r="Q239" i="86"/>
  <c r="R239" i="86"/>
  <c r="G240" i="86"/>
  <c r="H240" i="86"/>
  <c r="I240" i="86"/>
  <c r="J240" i="86"/>
  <c r="K240" i="86"/>
  <c r="L240" i="86"/>
  <c r="M240" i="86"/>
  <c r="N240" i="86"/>
  <c r="O240" i="86"/>
  <c r="P240" i="86"/>
  <c r="Q240" i="86"/>
  <c r="R240" i="86"/>
  <c r="G241" i="86"/>
  <c r="H241" i="86"/>
  <c r="I241" i="86"/>
  <c r="J241" i="86"/>
  <c r="K241" i="86"/>
  <c r="L241" i="86"/>
  <c r="M241" i="86"/>
  <c r="N241" i="86"/>
  <c r="O241" i="86"/>
  <c r="P241" i="86"/>
  <c r="Q241" i="86"/>
  <c r="R241" i="86"/>
  <c r="G242" i="86"/>
  <c r="H242" i="86"/>
  <c r="I242" i="86"/>
  <c r="J242" i="86"/>
  <c r="K242" i="86"/>
  <c r="L242" i="86"/>
  <c r="M242" i="86"/>
  <c r="N242" i="86"/>
  <c r="O242" i="86"/>
  <c r="P242" i="86"/>
  <c r="Q242" i="86"/>
  <c r="R242" i="86"/>
  <c r="G243" i="86"/>
  <c r="H243" i="86"/>
  <c r="I243" i="86"/>
  <c r="J243" i="86"/>
  <c r="K243" i="86"/>
  <c r="L243" i="86"/>
  <c r="M243" i="86"/>
  <c r="N243" i="86"/>
  <c r="O243" i="86"/>
  <c r="P243" i="86"/>
  <c r="Q243" i="86"/>
  <c r="R243" i="86"/>
  <c r="G244" i="86"/>
  <c r="H244" i="86"/>
  <c r="I244" i="86"/>
  <c r="J244" i="86"/>
  <c r="K244" i="86"/>
  <c r="L244" i="86"/>
  <c r="M244" i="86"/>
  <c r="N244" i="86"/>
  <c r="O244" i="86"/>
  <c r="P244" i="86"/>
  <c r="Q244" i="86"/>
  <c r="R244" i="86"/>
  <c r="G245" i="86"/>
  <c r="H245" i="86"/>
  <c r="I245" i="86"/>
  <c r="J245" i="86"/>
  <c r="K245" i="86"/>
  <c r="L245" i="86"/>
  <c r="M245" i="86"/>
  <c r="N245" i="86"/>
  <c r="O245" i="86"/>
  <c r="P245" i="86"/>
  <c r="Q245" i="86"/>
  <c r="R245" i="86"/>
  <c r="G246" i="86"/>
  <c r="H246" i="86"/>
  <c r="I246" i="86"/>
  <c r="J246" i="86"/>
  <c r="K246" i="86"/>
  <c r="L246" i="86"/>
  <c r="M246" i="86"/>
  <c r="N246" i="86"/>
  <c r="O246" i="86"/>
  <c r="P246" i="86"/>
  <c r="Q246" i="86"/>
  <c r="R246" i="86"/>
  <c r="G247" i="86"/>
  <c r="H247" i="86"/>
  <c r="I247" i="86"/>
  <c r="J247" i="86"/>
  <c r="K247" i="86"/>
  <c r="L247" i="86"/>
  <c r="M247" i="86"/>
  <c r="N247" i="86"/>
  <c r="O247" i="86"/>
  <c r="P247" i="86"/>
  <c r="Q247" i="86"/>
  <c r="R247" i="86"/>
  <c r="G248" i="86"/>
  <c r="H248" i="86"/>
  <c r="I248" i="86"/>
  <c r="J248" i="86"/>
  <c r="K248" i="86"/>
  <c r="L248" i="86"/>
  <c r="M248" i="86"/>
  <c r="N248" i="86"/>
  <c r="O248" i="86"/>
  <c r="P248" i="86"/>
  <c r="Q248" i="86"/>
  <c r="R248" i="86"/>
  <c r="C38" i="86"/>
  <c r="C80" i="86"/>
  <c r="A81" i="86"/>
  <c r="B81" i="86"/>
  <c r="A82" i="86"/>
  <c r="B82" i="86"/>
  <c r="A83" i="86"/>
  <c r="B83" i="86"/>
  <c r="A84" i="86"/>
  <c r="B84" i="86"/>
  <c r="A85" i="86"/>
  <c r="B85" i="86"/>
  <c r="A86" i="86"/>
  <c r="B86" i="86"/>
  <c r="A87" i="86"/>
  <c r="B87" i="86"/>
  <c r="A88" i="86"/>
  <c r="B88" i="86"/>
  <c r="A89" i="86"/>
  <c r="B89" i="86"/>
  <c r="A90" i="86"/>
  <c r="B90" i="86"/>
  <c r="A91" i="86"/>
  <c r="B91" i="86"/>
  <c r="A92" i="86"/>
  <c r="B92" i="86"/>
  <c r="A93" i="86"/>
  <c r="B93" i="86"/>
  <c r="A94" i="86"/>
  <c r="B94" i="86"/>
  <c r="A95" i="86"/>
  <c r="B95" i="86"/>
  <c r="A96" i="86"/>
  <c r="B96" i="86"/>
  <c r="A97" i="86"/>
  <c r="B97" i="86"/>
  <c r="A98" i="86"/>
  <c r="B98" i="86"/>
  <c r="A99" i="86"/>
  <c r="B99" i="86"/>
  <c r="A100" i="86"/>
  <c r="B100" i="86"/>
  <c r="A102" i="86"/>
  <c r="A103" i="86"/>
  <c r="A104" i="86"/>
  <c r="C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C140" i="86"/>
  <c r="C141" i="86"/>
  <c r="C182" i="86"/>
  <c r="C32" i="86"/>
  <c r="F247" i="104"/>
  <c r="F246" i="104"/>
  <c r="F245" i="104"/>
  <c r="F244" i="104"/>
  <c r="F243" i="104"/>
  <c r="F242" i="104"/>
  <c r="F241" i="104"/>
  <c r="F240" i="104"/>
  <c r="F239" i="104"/>
  <c r="F238" i="104"/>
  <c r="F237" i="104"/>
  <c r="F236" i="104"/>
  <c r="F235" i="104"/>
  <c r="F234" i="104"/>
  <c r="F233" i="104"/>
  <c r="F232" i="104"/>
  <c r="F231" i="104"/>
  <c r="F230" i="104"/>
  <c r="F229" i="104"/>
  <c r="F228" i="104"/>
  <c r="F227" i="104"/>
  <c r="F226" i="104"/>
  <c r="F225" i="104"/>
  <c r="F224" i="104"/>
  <c r="F223" i="104"/>
  <c r="F222" i="104"/>
  <c r="F221" i="104"/>
  <c r="F220" i="104"/>
  <c r="F219" i="104"/>
  <c r="F218" i="104"/>
  <c r="F217" i="104"/>
  <c r="F216" i="104"/>
  <c r="C215" i="104"/>
  <c r="B215" i="104"/>
  <c r="A215" i="104"/>
  <c r="A214" i="104"/>
  <c r="A213" i="104"/>
  <c r="R214" i="104"/>
  <c r="Q214" i="104"/>
  <c r="P214" i="104"/>
  <c r="O214" i="104"/>
  <c r="N214" i="104"/>
  <c r="M214" i="104"/>
  <c r="L214" i="104"/>
  <c r="K214" i="104"/>
  <c r="J214" i="104"/>
  <c r="I214" i="104"/>
  <c r="H214" i="104"/>
  <c r="G214" i="104"/>
  <c r="R212" i="104"/>
  <c r="Q212" i="104"/>
  <c r="P212" i="104"/>
  <c r="O212" i="104"/>
  <c r="N212" i="104"/>
  <c r="M212" i="104"/>
  <c r="L212" i="104"/>
  <c r="K212" i="104"/>
  <c r="J212" i="104"/>
  <c r="I212" i="104"/>
  <c r="H212" i="104"/>
  <c r="G212" i="104"/>
  <c r="F211" i="104"/>
  <c r="F210" i="104"/>
  <c r="F209" i="104"/>
  <c r="F208" i="104"/>
  <c r="F207" i="104"/>
  <c r="F206" i="104"/>
  <c r="F205" i="104"/>
  <c r="F204" i="104"/>
  <c r="F203" i="104"/>
  <c r="F202" i="104"/>
  <c r="F201" i="104"/>
  <c r="F200" i="104"/>
  <c r="F199" i="104"/>
  <c r="F198" i="104"/>
  <c r="F197" i="104"/>
  <c r="F196" i="104"/>
  <c r="F195" i="104"/>
  <c r="F194" i="104"/>
  <c r="F193" i="104"/>
  <c r="F192" i="104"/>
  <c r="F191" i="104"/>
  <c r="F190" i="104"/>
  <c r="F189" i="104"/>
  <c r="F188" i="104"/>
  <c r="F187" i="104"/>
  <c r="F186" i="104"/>
  <c r="F185" i="104"/>
  <c r="F184" i="104"/>
  <c r="F183" i="104"/>
  <c r="F182" i="104"/>
  <c r="F181" i="104"/>
  <c r="F180" i="104"/>
  <c r="F179" i="104"/>
  <c r="F177" i="104"/>
  <c r="F176" i="104"/>
  <c r="F175" i="104"/>
  <c r="F174" i="104"/>
  <c r="F173" i="104"/>
  <c r="F171" i="104"/>
  <c r="F170" i="104"/>
  <c r="F169" i="104"/>
  <c r="F168" i="104"/>
  <c r="F167" i="104"/>
  <c r="F166" i="104"/>
  <c r="F165" i="104"/>
  <c r="F164" i="104"/>
  <c r="F163" i="104"/>
  <c r="F162" i="104"/>
  <c r="F161" i="104"/>
  <c r="F160" i="104"/>
  <c r="F159" i="104"/>
  <c r="F158" i="104"/>
  <c r="F157" i="104"/>
  <c r="F156" i="104"/>
  <c r="F155" i="104"/>
  <c r="F154" i="104"/>
  <c r="F153" i="104"/>
  <c r="F152" i="104"/>
  <c r="F151" i="104"/>
  <c r="F150" i="104"/>
  <c r="F149" i="104"/>
  <c r="F148" i="104"/>
  <c r="F147" i="104"/>
  <c r="F146" i="104"/>
  <c r="F145" i="104"/>
  <c r="F144" i="104"/>
  <c r="F143" i="104"/>
  <c r="F142" i="104"/>
  <c r="F141" i="104"/>
  <c r="F140" i="104"/>
  <c r="F139" i="104"/>
  <c r="F138" i="104"/>
  <c r="F137" i="104"/>
  <c r="F136" i="104"/>
  <c r="F135" i="104"/>
  <c r="F134" i="104"/>
  <c r="F133" i="104"/>
  <c r="F132" i="104"/>
  <c r="F131" i="104"/>
  <c r="F130" i="104"/>
  <c r="F129" i="104"/>
  <c r="F128" i="104"/>
  <c r="F127" i="104"/>
  <c r="F126" i="104"/>
  <c r="F124" i="104"/>
  <c r="F123" i="104"/>
  <c r="F122" i="104"/>
  <c r="F121" i="104"/>
  <c r="F120" i="104"/>
  <c r="F119" i="104"/>
  <c r="F118" i="104"/>
  <c r="F117" i="104"/>
  <c r="F116" i="104"/>
  <c r="F115" i="104"/>
  <c r="F114" i="104"/>
  <c r="F113" i="104"/>
  <c r="F112" i="104"/>
  <c r="F111" i="104"/>
  <c r="F110" i="104"/>
  <c r="F109" i="104"/>
  <c r="F108" i="104"/>
  <c r="F107" i="104"/>
  <c r="F106" i="104"/>
  <c r="F105" i="104"/>
  <c r="F104" i="104"/>
  <c r="F103" i="104"/>
  <c r="F102" i="104"/>
  <c r="F101" i="104"/>
  <c r="R101" i="104"/>
  <c r="Q101" i="104"/>
  <c r="P101" i="104"/>
  <c r="O101" i="104"/>
  <c r="N101" i="104"/>
  <c r="M101" i="104"/>
  <c r="L101" i="104"/>
  <c r="K101" i="104"/>
  <c r="J101" i="104"/>
  <c r="I101" i="104"/>
  <c r="H101" i="104"/>
  <c r="G101" i="104"/>
  <c r="C101" i="104"/>
  <c r="B101" i="104"/>
  <c r="F100" i="104"/>
  <c r="F99" i="104"/>
  <c r="F98" i="104"/>
  <c r="F97" i="104"/>
  <c r="F96" i="104"/>
  <c r="F95" i="104"/>
  <c r="F94" i="104"/>
  <c r="F93" i="104"/>
  <c r="F92" i="104"/>
  <c r="F91" i="104"/>
  <c r="F90" i="104"/>
  <c r="F89" i="104"/>
  <c r="F88" i="104"/>
  <c r="F87" i="104"/>
  <c r="F86" i="104"/>
  <c r="F85" i="104"/>
  <c r="F84" i="104"/>
  <c r="F83" i="104"/>
  <c r="F82" i="104"/>
  <c r="F81" i="104"/>
  <c r="F79" i="104"/>
  <c r="F78" i="104"/>
  <c r="F77" i="104"/>
  <c r="F76" i="104"/>
  <c r="F75" i="104"/>
  <c r="F74" i="104"/>
  <c r="F73" i="104"/>
  <c r="F72" i="104"/>
  <c r="F71" i="104"/>
  <c r="F70" i="104"/>
  <c r="F69" i="104"/>
  <c r="F68" i="104"/>
  <c r="F67" i="104"/>
  <c r="F66" i="104"/>
  <c r="F65" i="104"/>
  <c r="F64" i="104"/>
  <c r="F63" i="104"/>
  <c r="F62" i="104"/>
  <c r="F61" i="104"/>
  <c r="F60" i="104"/>
  <c r="F59" i="104"/>
  <c r="F58" i="104"/>
  <c r="F57" i="104"/>
  <c r="F56" i="104"/>
  <c r="F55" i="104"/>
  <c r="F54" i="104"/>
  <c r="F53" i="104"/>
  <c r="F52" i="104"/>
  <c r="F51" i="104"/>
  <c r="F50" i="104"/>
  <c r="F49" i="104"/>
  <c r="F48" i="104"/>
  <c r="F47" i="104"/>
  <c r="F46" i="104"/>
  <c r="F45" i="104"/>
  <c r="F44" i="104"/>
  <c r="F43" i="104"/>
  <c r="F42" i="104"/>
  <c r="F41" i="104"/>
  <c r="F40" i="104"/>
  <c r="F39" i="104"/>
  <c r="F38" i="104"/>
  <c r="F37" i="104"/>
  <c r="F36" i="104"/>
  <c r="F35" i="104"/>
  <c r="F34" i="104"/>
  <c r="F33" i="104"/>
  <c r="F32" i="104"/>
  <c r="R31" i="104"/>
  <c r="Q31" i="104"/>
  <c r="P31" i="104"/>
  <c r="O31" i="104"/>
  <c r="N31" i="104"/>
  <c r="M31" i="104"/>
  <c r="L31" i="104"/>
  <c r="K31" i="104"/>
  <c r="J31" i="104"/>
  <c r="I31" i="104"/>
  <c r="H31" i="104"/>
  <c r="G31" i="104"/>
  <c r="C31" i="104"/>
  <c r="B31" i="104"/>
  <c r="A31" i="104"/>
  <c r="F30" i="104"/>
  <c r="F29" i="104"/>
  <c r="F28" i="104"/>
  <c r="F27" i="104"/>
  <c r="F26" i="104"/>
  <c r="F25" i="104"/>
  <c r="F24" i="104"/>
  <c r="F23" i="104"/>
  <c r="F22" i="104"/>
  <c r="F21" i="104"/>
  <c r="F20" i="104"/>
  <c r="F19" i="104"/>
  <c r="F18" i="104"/>
  <c r="F17" i="104"/>
  <c r="F16" i="104"/>
  <c r="F15" i="104"/>
  <c r="F14" i="104"/>
  <c r="F13" i="104"/>
  <c r="R12" i="104"/>
  <c r="Q12" i="104"/>
  <c r="P12" i="104"/>
  <c r="O12" i="104"/>
  <c r="N12" i="104"/>
  <c r="M12" i="104"/>
  <c r="L12" i="104"/>
  <c r="K12" i="104"/>
  <c r="J12" i="104"/>
  <c r="I12" i="104"/>
  <c r="H12" i="104"/>
  <c r="G12" i="104"/>
  <c r="F12" i="104"/>
  <c r="C12" i="104"/>
  <c r="B12" i="104"/>
  <c r="B249" i="104"/>
  <c r="A12" i="104"/>
  <c r="F247" i="103"/>
  <c r="F246" i="103"/>
  <c r="F245" i="103"/>
  <c r="F244" i="103"/>
  <c r="F243" i="103"/>
  <c r="F242" i="103"/>
  <c r="F241" i="103"/>
  <c r="F240" i="103"/>
  <c r="F239" i="103"/>
  <c r="F238" i="103"/>
  <c r="F237" i="103"/>
  <c r="F236" i="103"/>
  <c r="F235" i="103"/>
  <c r="F234" i="103"/>
  <c r="F233" i="103"/>
  <c r="F232" i="103"/>
  <c r="F231" i="103"/>
  <c r="F230" i="103"/>
  <c r="F229" i="103"/>
  <c r="F228" i="103"/>
  <c r="F227" i="103"/>
  <c r="F226" i="103"/>
  <c r="F225" i="103"/>
  <c r="F224" i="103"/>
  <c r="F223" i="103"/>
  <c r="F222" i="103"/>
  <c r="F221" i="103"/>
  <c r="F220" i="103"/>
  <c r="F219" i="103"/>
  <c r="F218" i="103"/>
  <c r="F217" i="103"/>
  <c r="F216" i="103"/>
  <c r="C215" i="103"/>
  <c r="B215" i="103"/>
  <c r="A215" i="103"/>
  <c r="L214" i="102"/>
  <c r="L214" i="86"/>
  <c r="F211" i="103"/>
  <c r="F210" i="103"/>
  <c r="F209" i="103"/>
  <c r="F208" i="103"/>
  <c r="F207" i="103"/>
  <c r="F206" i="103"/>
  <c r="F205" i="103"/>
  <c r="F204" i="103"/>
  <c r="F203" i="103"/>
  <c r="F202" i="103"/>
  <c r="F201" i="103"/>
  <c r="F200" i="103"/>
  <c r="F199" i="103"/>
  <c r="F198" i="103"/>
  <c r="F197" i="103"/>
  <c r="F196" i="103"/>
  <c r="F195" i="103"/>
  <c r="F194" i="103"/>
  <c r="F193" i="103"/>
  <c r="F192" i="103"/>
  <c r="F191" i="103"/>
  <c r="F190" i="103"/>
  <c r="F189" i="103"/>
  <c r="F188" i="103"/>
  <c r="F187" i="103"/>
  <c r="F186" i="103"/>
  <c r="F185" i="103"/>
  <c r="F184" i="103"/>
  <c r="F183" i="103"/>
  <c r="F182" i="103"/>
  <c r="F181" i="103"/>
  <c r="F180" i="103"/>
  <c r="F179" i="103"/>
  <c r="F123" i="103"/>
  <c r="F102" i="103"/>
  <c r="F103" i="103"/>
  <c r="F104" i="103"/>
  <c r="F105" i="103"/>
  <c r="F106" i="103"/>
  <c r="F107" i="103"/>
  <c r="F108" i="103"/>
  <c r="F109" i="103"/>
  <c r="F110" i="103"/>
  <c r="F111" i="103"/>
  <c r="F112" i="103"/>
  <c r="F113" i="103"/>
  <c r="F114" i="103"/>
  <c r="F115" i="103"/>
  <c r="F116" i="103"/>
  <c r="F117" i="103"/>
  <c r="F118" i="103"/>
  <c r="F119" i="103"/>
  <c r="F120" i="103"/>
  <c r="F121" i="103"/>
  <c r="F122" i="103"/>
  <c r="F101" i="103"/>
  <c r="C101" i="103"/>
  <c r="B101" i="103"/>
  <c r="F100" i="103"/>
  <c r="C31" i="103"/>
  <c r="B31" i="103"/>
  <c r="A31" i="103"/>
  <c r="F30" i="103"/>
  <c r="F29" i="103"/>
  <c r="F28" i="103"/>
  <c r="F27" i="103"/>
  <c r="F26" i="103"/>
  <c r="F25" i="103"/>
  <c r="F24" i="103"/>
  <c r="F23" i="103"/>
  <c r="F22" i="103"/>
  <c r="F21" i="103"/>
  <c r="F20" i="103"/>
  <c r="F19" i="103"/>
  <c r="F18" i="103"/>
  <c r="F17" i="103"/>
  <c r="F16" i="103"/>
  <c r="F15" i="103"/>
  <c r="F14" i="103"/>
  <c r="F13" i="103"/>
  <c r="F12" i="103"/>
  <c r="C12" i="103"/>
  <c r="B12" i="103"/>
  <c r="A12" i="103"/>
  <c r="F247" i="102"/>
  <c r="F246" i="102"/>
  <c r="F245" i="102"/>
  <c r="F244" i="102"/>
  <c r="F243" i="102"/>
  <c r="F242" i="102"/>
  <c r="F241" i="102"/>
  <c r="F240" i="102"/>
  <c r="F239" i="102"/>
  <c r="F238" i="102"/>
  <c r="F237" i="102"/>
  <c r="F236" i="102"/>
  <c r="F235" i="102"/>
  <c r="F234" i="102"/>
  <c r="F233" i="102"/>
  <c r="F232" i="102"/>
  <c r="F231" i="102"/>
  <c r="F230" i="102"/>
  <c r="F229" i="102"/>
  <c r="F228" i="102"/>
  <c r="F227" i="102"/>
  <c r="F226" i="102"/>
  <c r="F225" i="102"/>
  <c r="F224" i="102"/>
  <c r="F223" i="102"/>
  <c r="F222" i="102"/>
  <c r="F221" i="102"/>
  <c r="F220" i="102"/>
  <c r="F219" i="102"/>
  <c r="F218" i="102"/>
  <c r="F217" i="102"/>
  <c r="F216" i="102"/>
  <c r="C215" i="102"/>
  <c r="B215" i="102"/>
  <c r="A215" i="102"/>
  <c r="F215" i="102"/>
  <c r="F214" i="102"/>
  <c r="R214" i="102"/>
  <c r="Q214" i="102"/>
  <c r="P214" i="102"/>
  <c r="P214" i="86"/>
  <c r="O214" i="102"/>
  <c r="N214" i="102"/>
  <c r="M214" i="102"/>
  <c r="K214" i="102"/>
  <c r="J214" i="102"/>
  <c r="I214" i="102"/>
  <c r="H214" i="102"/>
  <c r="H214" i="86"/>
  <c r="G214" i="102"/>
  <c r="R212" i="102"/>
  <c r="Q212" i="102"/>
  <c r="P212" i="102"/>
  <c r="O212" i="102"/>
  <c r="N212" i="102"/>
  <c r="M212" i="102"/>
  <c r="L212" i="102"/>
  <c r="K212" i="102"/>
  <c r="J212" i="102"/>
  <c r="I212" i="102"/>
  <c r="H212" i="102"/>
  <c r="G212" i="102"/>
  <c r="F211" i="102"/>
  <c r="F210" i="102"/>
  <c r="F209" i="102"/>
  <c r="F208" i="102"/>
  <c r="F207" i="102"/>
  <c r="F206" i="102"/>
  <c r="F205" i="102"/>
  <c r="F204" i="102"/>
  <c r="F203" i="102"/>
  <c r="F202" i="102"/>
  <c r="F201" i="102"/>
  <c r="F200" i="102"/>
  <c r="F199" i="102"/>
  <c r="F198" i="102"/>
  <c r="F197" i="102"/>
  <c r="F196" i="102"/>
  <c r="F195" i="102"/>
  <c r="F194" i="102"/>
  <c r="F193" i="102"/>
  <c r="F192" i="102"/>
  <c r="F191" i="102"/>
  <c r="F190" i="102"/>
  <c r="F189" i="102"/>
  <c r="F188" i="102"/>
  <c r="F187" i="102"/>
  <c r="F186" i="102"/>
  <c r="F185" i="102"/>
  <c r="F184" i="102"/>
  <c r="F183" i="102"/>
  <c r="F182" i="102"/>
  <c r="F181" i="102"/>
  <c r="F180" i="102"/>
  <c r="F179" i="102"/>
  <c r="F177" i="102"/>
  <c r="F176" i="102"/>
  <c r="F175" i="102"/>
  <c r="F174" i="102"/>
  <c r="F173" i="102"/>
  <c r="F171" i="102"/>
  <c r="F170" i="102"/>
  <c r="F169" i="102"/>
  <c r="F168" i="102"/>
  <c r="F167" i="102"/>
  <c r="F166" i="102"/>
  <c r="F165" i="102"/>
  <c r="F164" i="102"/>
  <c r="F163" i="102"/>
  <c r="F162" i="102"/>
  <c r="F161" i="102"/>
  <c r="F160" i="102"/>
  <c r="F159" i="102"/>
  <c r="F158" i="102"/>
  <c r="F157" i="102"/>
  <c r="F156" i="102"/>
  <c r="F155" i="102"/>
  <c r="F154" i="102"/>
  <c r="F153" i="102"/>
  <c r="F152" i="102"/>
  <c r="F151" i="102"/>
  <c r="F150" i="102"/>
  <c r="F149" i="102"/>
  <c r="F148" i="102"/>
  <c r="F147" i="102"/>
  <c r="F146" i="102"/>
  <c r="F145" i="102"/>
  <c r="F144" i="102"/>
  <c r="F143" i="102"/>
  <c r="F142" i="102"/>
  <c r="F141" i="102"/>
  <c r="F140" i="102"/>
  <c r="F139" i="102"/>
  <c r="F138" i="102"/>
  <c r="F137" i="102"/>
  <c r="F136" i="102"/>
  <c r="F135" i="102"/>
  <c r="F134" i="102"/>
  <c r="F133" i="102"/>
  <c r="F132" i="102"/>
  <c r="F131" i="102"/>
  <c r="F130" i="102"/>
  <c r="F129" i="102"/>
  <c r="F128" i="102"/>
  <c r="F127" i="102"/>
  <c r="F126" i="102"/>
  <c r="F124" i="102"/>
  <c r="F123" i="102"/>
  <c r="F122" i="102"/>
  <c r="F121" i="102"/>
  <c r="F120" i="102"/>
  <c r="F119" i="102"/>
  <c r="F118" i="102"/>
  <c r="F117" i="102"/>
  <c r="F116" i="102"/>
  <c r="F115" i="102"/>
  <c r="F114" i="102"/>
  <c r="F113" i="102"/>
  <c r="F112" i="102"/>
  <c r="F111" i="102"/>
  <c r="F110" i="102"/>
  <c r="F109" i="102"/>
  <c r="F108" i="102"/>
  <c r="F107" i="102"/>
  <c r="F106" i="102"/>
  <c r="F105" i="102"/>
  <c r="F104" i="102"/>
  <c r="F103" i="102"/>
  <c r="F102" i="102"/>
  <c r="R101" i="102"/>
  <c r="Q101" i="102"/>
  <c r="P101" i="102"/>
  <c r="O101" i="102"/>
  <c r="N101" i="102"/>
  <c r="M101" i="102"/>
  <c r="L101" i="102"/>
  <c r="K101" i="102"/>
  <c r="J101" i="102"/>
  <c r="I101" i="102"/>
  <c r="H101" i="102"/>
  <c r="G101" i="102"/>
  <c r="C101" i="102"/>
  <c r="B101" i="102"/>
  <c r="F100" i="102"/>
  <c r="F99" i="102"/>
  <c r="F98" i="102"/>
  <c r="F97" i="102"/>
  <c r="F96" i="102"/>
  <c r="F95" i="102"/>
  <c r="F94" i="102"/>
  <c r="F93" i="102"/>
  <c r="F92" i="102"/>
  <c r="F91" i="102"/>
  <c r="F90" i="102"/>
  <c r="F89" i="102"/>
  <c r="F88" i="102"/>
  <c r="F87" i="102"/>
  <c r="F86" i="102"/>
  <c r="F85" i="102"/>
  <c r="F84" i="102"/>
  <c r="F83" i="102"/>
  <c r="F82" i="102"/>
  <c r="F81" i="102"/>
  <c r="F79" i="102"/>
  <c r="F78" i="102"/>
  <c r="F77" i="102"/>
  <c r="F76" i="102"/>
  <c r="F75" i="102"/>
  <c r="F74" i="102"/>
  <c r="F73" i="102"/>
  <c r="F72" i="102"/>
  <c r="F71" i="102"/>
  <c r="F70" i="102"/>
  <c r="F69" i="102"/>
  <c r="F68" i="102"/>
  <c r="F67" i="102"/>
  <c r="F66" i="102"/>
  <c r="F65" i="102"/>
  <c r="F64" i="102"/>
  <c r="F63" i="102"/>
  <c r="F62" i="102"/>
  <c r="F61" i="102"/>
  <c r="F60" i="102"/>
  <c r="F59" i="102"/>
  <c r="F58" i="102"/>
  <c r="F57" i="102"/>
  <c r="F56" i="102"/>
  <c r="F55" i="102"/>
  <c r="F54" i="102"/>
  <c r="F53" i="102"/>
  <c r="F52" i="102"/>
  <c r="F51" i="102"/>
  <c r="F50" i="102"/>
  <c r="F49" i="102"/>
  <c r="F48" i="102"/>
  <c r="F47" i="102"/>
  <c r="F46" i="102"/>
  <c r="F45" i="102"/>
  <c r="F44" i="102"/>
  <c r="F43" i="102"/>
  <c r="F42" i="102"/>
  <c r="F41" i="102"/>
  <c r="F40" i="102"/>
  <c r="F39" i="102"/>
  <c r="F38" i="102"/>
  <c r="F37" i="102"/>
  <c r="F36" i="102"/>
  <c r="F35" i="102"/>
  <c r="F34" i="102"/>
  <c r="F33" i="102"/>
  <c r="F32" i="102"/>
  <c r="R31" i="102"/>
  <c r="Q31" i="102"/>
  <c r="P31" i="102"/>
  <c r="O31" i="102"/>
  <c r="N31" i="102"/>
  <c r="M31" i="102"/>
  <c r="L31" i="102"/>
  <c r="K31" i="102"/>
  <c r="J31" i="102"/>
  <c r="I31" i="102"/>
  <c r="H31" i="102"/>
  <c r="G31" i="102"/>
  <c r="C31" i="102"/>
  <c r="B31" i="102"/>
  <c r="F30" i="102"/>
  <c r="F29" i="102"/>
  <c r="F28" i="102"/>
  <c r="F27" i="102"/>
  <c r="F26" i="102"/>
  <c r="F25" i="102"/>
  <c r="F24" i="102"/>
  <c r="F23" i="102"/>
  <c r="F22" i="102"/>
  <c r="F21" i="102"/>
  <c r="F20" i="102"/>
  <c r="F19" i="102"/>
  <c r="F18" i="102"/>
  <c r="F17" i="102"/>
  <c r="F16" i="102"/>
  <c r="F15" i="102"/>
  <c r="F14" i="102"/>
  <c r="F13" i="102"/>
  <c r="R12" i="102"/>
  <c r="Q12" i="102"/>
  <c r="P12" i="102"/>
  <c r="O12" i="102"/>
  <c r="N12" i="102"/>
  <c r="M12" i="102"/>
  <c r="L12" i="102"/>
  <c r="K12" i="102"/>
  <c r="J12" i="102"/>
  <c r="I12" i="102"/>
  <c r="H12" i="102"/>
  <c r="G12" i="102"/>
  <c r="C12" i="102"/>
  <c r="B12" i="102"/>
  <c r="A12" i="102"/>
  <c r="G102" i="85"/>
  <c r="H102" i="85"/>
  <c r="I102" i="85"/>
  <c r="J102" i="85"/>
  <c r="K102" i="85"/>
  <c r="L102" i="85"/>
  <c r="M102" i="85"/>
  <c r="N102" i="85"/>
  <c r="O102" i="85"/>
  <c r="P102" i="85"/>
  <c r="Q102" i="85"/>
  <c r="R102" i="85"/>
  <c r="G103" i="85"/>
  <c r="H103" i="85"/>
  <c r="I103" i="85"/>
  <c r="J103" i="85"/>
  <c r="K103" i="85"/>
  <c r="L103" i="85"/>
  <c r="M103" i="85"/>
  <c r="N103" i="85"/>
  <c r="O103" i="85"/>
  <c r="P103" i="85"/>
  <c r="Q103" i="85"/>
  <c r="R103" i="85"/>
  <c r="G104" i="85"/>
  <c r="H104" i="85"/>
  <c r="I104" i="85"/>
  <c r="J104" i="85"/>
  <c r="K104" i="85"/>
  <c r="L104" i="85"/>
  <c r="M104" i="85"/>
  <c r="N104" i="85"/>
  <c r="O104" i="85"/>
  <c r="P104" i="85"/>
  <c r="Q104" i="85"/>
  <c r="R104" i="85"/>
  <c r="G105" i="85"/>
  <c r="H105" i="85"/>
  <c r="I105" i="85"/>
  <c r="J105" i="85"/>
  <c r="K105" i="85"/>
  <c r="L105" i="85"/>
  <c r="M105" i="85"/>
  <c r="N105" i="85"/>
  <c r="O105" i="85"/>
  <c r="P105" i="85"/>
  <c r="Q105" i="85"/>
  <c r="R105" i="85"/>
  <c r="G106" i="85"/>
  <c r="H106" i="85"/>
  <c r="I106" i="85"/>
  <c r="J106" i="85"/>
  <c r="K106" i="85"/>
  <c r="L106" i="85"/>
  <c r="M106" i="85"/>
  <c r="N106" i="85"/>
  <c r="O106" i="85"/>
  <c r="P106" i="85"/>
  <c r="Q106" i="85"/>
  <c r="R106" i="85"/>
  <c r="G107" i="85"/>
  <c r="H107" i="85"/>
  <c r="I107" i="85"/>
  <c r="J107" i="85"/>
  <c r="K107" i="85"/>
  <c r="L107" i="85"/>
  <c r="M107" i="85"/>
  <c r="N107" i="85"/>
  <c r="O107" i="85"/>
  <c r="P107" i="85"/>
  <c r="Q107" i="85"/>
  <c r="R107" i="85"/>
  <c r="G108" i="85"/>
  <c r="H108" i="85"/>
  <c r="I108" i="85"/>
  <c r="J108" i="85"/>
  <c r="K108" i="85"/>
  <c r="L108" i="85"/>
  <c r="M108" i="85"/>
  <c r="N108" i="85"/>
  <c r="O108" i="85"/>
  <c r="P108" i="85"/>
  <c r="Q108" i="85"/>
  <c r="R108" i="85"/>
  <c r="G109" i="85"/>
  <c r="H109" i="85"/>
  <c r="I109" i="85"/>
  <c r="J109" i="85"/>
  <c r="K109" i="85"/>
  <c r="L109" i="85"/>
  <c r="M109" i="85"/>
  <c r="N109" i="85"/>
  <c r="O109" i="85"/>
  <c r="P109" i="85"/>
  <c r="Q109" i="85"/>
  <c r="R109" i="85"/>
  <c r="G110" i="85"/>
  <c r="H110" i="85"/>
  <c r="I110" i="85"/>
  <c r="J110" i="85"/>
  <c r="K110" i="85"/>
  <c r="L110" i="85"/>
  <c r="M110" i="85"/>
  <c r="N110" i="85"/>
  <c r="O110" i="85"/>
  <c r="P110" i="85"/>
  <c r="Q110" i="85"/>
  <c r="R110" i="85"/>
  <c r="G111" i="85"/>
  <c r="H111" i="85"/>
  <c r="I111" i="85"/>
  <c r="J111" i="85"/>
  <c r="K111" i="85"/>
  <c r="L111" i="85"/>
  <c r="M111" i="85"/>
  <c r="N111" i="85"/>
  <c r="O111" i="85"/>
  <c r="P111" i="85"/>
  <c r="Q111" i="85"/>
  <c r="R111" i="85"/>
  <c r="G112" i="85"/>
  <c r="H112" i="85"/>
  <c r="I112" i="85"/>
  <c r="J112" i="85"/>
  <c r="K112" i="85"/>
  <c r="L112" i="85"/>
  <c r="M112" i="85"/>
  <c r="N112" i="85"/>
  <c r="O112" i="85"/>
  <c r="P112" i="85"/>
  <c r="Q112" i="85"/>
  <c r="R112" i="85"/>
  <c r="G113" i="85"/>
  <c r="H113" i="85"/>
  <c r="I113" i="85"/>
  <c r="J113" i="85"/>
  <c r="K113" i="85"/>
  <c r="L113" i="85"/>
  <c r="M113" i="85"/>
  <c r="N113" i="85"/>
  <c r="O113" i="85"/>
  <c r="P113" i="85"/>
  <c r="Q113" i="85"/>
  <c r="R113" i="85"/>
  <c r="G114" i="85"/>
  <c r="H114" i="85"/>
  <c r="I114" i="85"/>
  <c r="J114" i="85"/>
  <c r="K114" i="85"/>
  <c r="L114" i="85"/>
  <c r="M114" i="85"/>
  <c r="N114" i="85"/>
  <c r="O114" i="85"/>
  <c r="P114" i="85"/>
  <c r="Q114" i="85"/>
  <c r="R114" i="85"/>
  <c r="G115" i="85"/>
  <c r="H115" i="85"/>
  <c r="I115" i="85"/>
  <c r="J115" i="85"/>
  <c r="K115" i="85"/>
  <c r="L115" i="85"/>
  <c r="M115" i="85"/>
  <c r="N115" i="85"/>
  <c r="O115" i="85"/>
  <c r="P115" i="85"/>
  <c r="Q115" i="85"/>
  <c r="R115" i="85"/>
  <c r="G116" i="85"/>
  <c r="H116" i="85"/>
  <c r="I116" i="85"/>
  <c r="J116" i="85"/>
  <c r="K116" i="85"/>
  <c r="L116" i="85"/>
  <c r="M116" i="85"/>
  <c r="N116" i="85"/>
  <c r="O116" i="85"/>
  <c r="P116" i="85"/>
  <c r="Q116" i="85"/>
  <c r="R116" i="85"/>
  <c r="G117" i="85"/>
  <c r="H117" i="85"/>
  <c r="I117" i="85"/>
  <c r="J117" i="85"/>
  <c r="K117" i="85"/>
  <c r="L117" i="85"/>
  <c r="M117" i="85"/>
  <c r="N117" i="85"/>
  <c r="O117" i="85"/>
  <c r="P117" i="85"/>
  <c r="Q117" i="85"/>
  <c r="R117" i="85"/>
  <c r="G118" i="85"/>
  <c r="H118" i="85"/>
  <c r="I118" i="85"/>
  <c r="J118" i="85"/>
  <c r="K118" i="85"/>
  <c r="L118" i="85"/>
  <c r="M118" i="85"/>
  <c r="N118" i="85"/>
  <c r="O118" i="85"/>
  <c r="P118" i="85"/>
  <c r="Q118" i="85"/>
  <c r="R118" i="85"/>
  <c r="G119" i="85"/>
  <c r="H119" i="85"/>
  <c r="I119" i="85"/>
  <c r="J119" i="85"/>
  <c r="K119" i="85"/>
  <c r="L119" i="85"/>
  <c r="M119" i="85"/>
  <c r="N119" i="85"/>
  <c r="O119" i="85"/>
  <c r="P119" i="85"/>
  <c r="Q119" i="85"/>
  <c r="R119" i="85"/>
  <c r="G120" i="85"/>
  <c r="H120" i="85"/>
  <c r="I120" i="85"/>
  <c r="J120" i="85"/>
  <c r="K120" i="85"/>
  <c r="L120" i="85"/>
  <c r="M120" i="85"/>
  <c r="N120" i="85"/>
  <c r="O120" i="85"/>
  <c r="P120" i="85"/>
  <c r="Q120" i="85"/>
  <c r="R120" i="85"/>
  <c r="G121" i="85"/>
  <c r="H121" i="85"/>
  <c r="I121" i="85"/>
  <c r="J121" i="85"/>
  <c r="K121" i="85"/>
  <c r="L121" i="85"/>
  <c r="M121" i="85"/>
  <c r="N121" i="85"/>
  <c r="O121" i="85"/>
  <c r="P121" i="85"/>
  <c r="Q121" i="85"/>
  <c r="R121" i="85"/>
  <c r="C38" i="85"/>
  <c r="C80" i="85"/>
  <c r="A102" i="85"/>
  <c r="B102" i="85"/>
  <c r="A103" i="85"/>
  <c r="B103" i="85"/>
  <c r="A104" i="85"/>
  <c r="B104" i="85"/>
  <c r="C104" i="85"/>
  <c r="A105" i="85"/>
  <c r="B105" i="85"/>
  <c r="A106" i="85"/>
  <c r="B106" i="85"/>
  <c r="A107" i="85"/>
  <c r="B107" i="85"/>
  <c r="A108" i="85"/>
  <c r="B108" i="85"/>
  <c r="A109" i="85"/>
  <c r="B109" i="85"/>
  <c r="A110" i="85"/>
  <c r="B110" i="85"/>
  <c r="A111" i="85"/>
  <c r="B111" i="85"/>
  <c r="A112" i="85"/>
  <c r="B112" i="85"/>
  <c r="A113" i="85"/>
  <c r="B113" i="85"/>
  <c r="A114" i="85"/>
  <c r="B114" i="85"/>
  <c r="A115" i="85"/>
  <c r="B115" i="85"/>
  <c r="A116" i="85"/>
  <c r="B116" i="85"/>
  <c r="A117" i="85"/>
  <c r="B117" i="85"/>
  <c r="A118" i="85"/>
  <c r="B118" i="85"/>
  <c r="A119" i="85"/>
  <c r="B119" i="85"/>
  <c r="A120" i="85"/>
  <c r="B120" i="85"/>
  <c r="A121" i="85"/>
  <c r="B121" i="85"/>
  <c r="C140" i="85"/>
  <c r="C141" i="85"/>
  <c r="C182" i="85"/>
  <c r="C32" i="85"/>
  <c r="F247" i="101"/>
  <c r="F246" i="101"/>
  <c r="F245" i="101"/>
  <c r="F244" i="101"/>
  <c r="F243" i="101"/>
  <c r="F242" i="101"/>
  <c r="F241" i="101"/>
  <c r="F240" i="101"/>
  <c r="F239" i="101"/>
  <c r="F238" i="101"/>
  <c r="F237" i="101"/>
  <c r="F236" i="101"/>
  <c r="F235" i="101"/>
  <c r="F234" i="101"/>
  <c r="F233" i="101"/>
  <c r="F232" i="101"/>
  <c r="F231" i="101"/>
  <c r="F230" i="101"/>
  <c r="F229" i="101"/>
  <c r="F228" i="101"/>
  <c r="F227" i="101"/>
  <c r="F226" i="101"/>
  <c r="F225" i="101"/>
  <c r="F224" i="101"/>
  <c r="F223" i="101"/>
  <c r="F222" i="101"/>
  <c r="F221" i="101"/>
  <c r="F220" i="101"/>
  <c r="F219" i="101"/>
  <c r="F218" i="101"/>
  <c r="F217" i="101"/>
  <c r="F216" i="101"/>
  <c r="C215" i="101"/>
  <c r="B215" i="101"/>
  <c r="A215" i="101"/>
  <c r="F215" i="101"/>
  <c r="F214" i="101"/>
  <c r="R214" i="101"/>
  <c r="Q214" i="101"/>
  <c r="P214" i="101"/>
  <c r="O214" i="101"/>
  <c r="N214" i="101"/>
  <c r="M214" i="101"/>
  <c r="L214" i="101"/>
  <c r="K214" i="101"/>
  <c r="J214" i="101"/>
  <c r="I214" i="101"/>
  <c r="H214" i="101"/>
  <c r="G214" i="101"/>
  <c r="R212" i="101"/>
  <c r="Q212" i="101"/>
  <c r="P212" i="101"/>
  <c r="O212" i="101"/>
  <c r="N212" i="101"/>
  <c r="M212" i="101"/>
  <c r="L212" i="101"/>
  <c r="K212" i="101"/>
  <c r="J212" i="101"/>
  <c r="I212" i="101"/>
  <c r="H212" i="101"/>
  <c r="G212" i="101"/>
  <c r="F211" i="101"/>
  <c r="F210" i="101"/>
  <c r="F209" i="101"/>
  <c r="F208" i="101"/>
  <c r="F207" i="101"/>
  <c r="F206" i="101"/>
  <c r="F205" i="101"/>
  <c r="F204" i="101"/>
  <c r="F203" i="101"/>
  <c r="F202" i="101"/>
  <c r="F201" i="101"/>
  <c r="F200" i="101"/>
  <c r="F199" i="101"/>
  <c r="F198" i="101"/>
  <c r="F197" i="101"/>
  <c r="F196" i="101"/>
  <c r="F195" i="101"/>
  <c r="F194" i="101"/>
  <c r="F193" i="101"/>
  <c r="F192" i="101"/>
  <c r="F191" i="101"/>
  <c r="F190" i="101"/>
  <c r="F189" i="101"/>
  <c r="F188" i="101"/>
  <c r="F187" i="101"/>
  <c r="F186" i="101"/>
  <c r="F185" i="101"/>
  <c r="F184" i="101"/>
  <c r="F183" i="101"/>
  <c r="F182" i="101"/>
  <c r="F181" i="101"/>
  <c r="F180" i="101"/>
  <c r="F179" i="101"/>
  <c r="F177" i="101"/>
  <c r="F176" i="101"/>
  <c r="F175" i="101"/>
  <c r="F174" i="101"/>
  <c r="F173" i="101"/>
  <c r="F171" i="101"/>
  <c r="F170" i="101"/>
  <c r="F169" i="101"/>
  <c r="F168" i="101"/>
  <c r="F167" i="101"/>
  <c r="F166" i="101"/>
  <c r="F165" i="101"/>
  <c r="F164" i="101"/>
  <c r="F163" i="101"/>
  <c r="F162" i="101"/>
  <c r="F161" i="101"/>
  <c r="F160" i="101"/>
  <c r="F159" i="101"/>
  <c r="F158" i="101"/>
  <c r="F157" i="101"/>
  <c r="F156" i="101"/>
  <c r="F155" i="101"/>
  <c r="F154" i="101"/>
  <c r="F153" i="101"/>
  <c r="F152" i="101"/>
  <c r="F151" i="101"/>
  <c r="F150" i="101"/>
  <c r="F149" i="101"/>
  <c r="F148" i="101"/>
  <c r="F147" i="101"/>
  <c r="F146" i="101"/>
  <c r="F145" i="101"/>
  <c r="F144" i="101"/>
  <c r="F143" i="101"/>
  <c r="F142" i="101"/>
  <c r="F141" i="101"/>
  <c r="F140" i="101"/>
  <c r="F139" i="101"/>
  <c r="F138" i="101"/>
  <c r="F137" i="101"/>
  <c r="F136" i="101"/>
  <c r="F135" i="101"/>
  <c r="F134" i="101"/>
  <c r="F133" i="101"/>
  <c r="F132" i="101"/>
  <c r="F131" i="101"/>
  <c r="F130" i="101"/>
  <c r="F129" i="101"/>
  <c r="F128" i="101"/>
  <c r="F127" i="101"/>
  <c r="F126" i="101"/>
  <c r="F124" i="101"/>
  <c r="F123" i="101"/>
  <c r="F122" i="101"/>
  <c r="F121" i="101"/>
  <c r="F120" i="101"/>
  <c r="F119" i="101"/>
  <c r="F118" i="101"/>
  <c r="F117" i="101"/>
  <c r="F116" i="101"/>
  <c r="F115" i="101"/>
  <c r="F114" i="101"/>
  <c r="F113" i="101"/>
  <c r="F112" i="101"/>
  <c r="F111" i="101"/>
  <c r="F110" i="101"/>
  <c r="F109" i="101"/>
  <c r="F108" i="101"/>
  <c r="F107" i="101"/>
  <c r="F106" i="101"/>
  <c r="F105" i="101"/>
  <c r="F104" i="101"/>
  <c r="F103" i="101"/>
  <c r="F102" i="101"/>
  <c r="F101" i="101"/>
  <c r="R101" i="101"/>
  <c r="Q101" i="101"/>
  <c r="P101" i="101"/>
  <c r="O101" i="101"/>
  <c r="N101" i="101"/>
  <c r="M101" i="101"/>
  <c r="L101" i="101"/>
  <c r="K101" i="101"/>
  <c r="J101" i="101"/>
  <c r="I101" i="101"/>
  <c r="H101" i="101"/>
  <c r="G101" i="101"/>
  <c r="C101" i="101"/>
  <c r="B101" i="101"/>
  <c r="F100" i="101"/>
  <c r="F99" i="101"/>
  <c r="F98" i="101"/>
  <c r="F97" i="101"/>
  <c r="F96" i="101"/>
  <c r="F95" i="101"/>
  <c r="F94" i="101"/>
  <c r="F93" i="101"/>
  <c r="F92" i="101"/>
  <c r="F91" i="101"/>
  <c r="F90" i="101"/>
  <c r="F89" i="101"/>
  <c r="F88" i="101"/>
  <c r="F87" i="101"/>
  <c r="F86" i="101"/>
  <c r="F85" i="101"/>
  <c r="F84" i="101"/>
  <c r="F83" i="101"/>
  <c r="F82" i="101"/>
  <c r="F81" i="101"/>
  <c r="F79" i="101"/>
  <c r="F78" i="101"/>
  <c r="F77" i="101"/>
  <c r="F76" i="101"/>
  <c r="F75" i="101"/>
  <c r="F74" i="101"/>
  <c r="F73" i="101"/>
  <c r="F72" i="101"/>
  <c r="F71" i="101"/>
  <c r="F70" i="101"/>
  <c r="F69" i="101"/>
  <c r="F68" i="101"/>
  <c r="F67" i="101"/>
  <c r="F66" i="101"/>
  <c r="F65" i="101"/>
  <c r="F64" i="101"/>
  <c r="F63" i="101"/>
  <c r="F62" i="101"/>
  <c r="F61" i="101"/>
  <c r="F60" i="101"/>
  <c r="F59" i="101"/>
  <c r="F58" i="101"/>
  <c r="F57" i="101"/>
  <c r="F56" i="101"/>
  <c r="F55" i="101"/>
  <c r="F54" i="101"/>
  <c r="F53" i="101"/>
  <c r="F52" i="101"/>
  <c r="F51" i="101"/>
  <c r="F50" i="101"/>
  <c r="F49" i="101"/>
  <c r="F48" i="101"/>
  <c r="F47" i="101"/>
  <c r="F46" i="101"/>
  <c r="F45" i="101"/>
  <c r="F44" i="101"/>
  <c r="F43" i="101"/>
  <c r="F42" i="101"/>
  <c r="F41" i="101"/>
  <c r="F40" i="101"/>
  <c r="F39" i="101"/>
  <c r="F38" i="101"/>
  <c r="F37" i="101"/>
  <c r="F36" i="101"/>
  <c r="F35" i="101"/>
  <c r="F34" i="101"/>
  <c r="F33" i="101"/>
  <c r="F32" i="101"/>
  <c r="C31" i="101"/>
  <c r="B31" i="101"/>
  <c r="F30" i="101"/>
  <c r="F29" i="101"/>
  <c r="F28" i="101"/>
  <c r="F27" i="101"/>
  <c r="F26" i="101"/>
  <c r="F25" i="101"/>
  <c r="F24" i="101"/>
  <c r="F23" i="101"/>
  <c r="F22" i="101"/>
  <c r="F21" i="101"/>
  <c r="F20" i="101"/>
  <c r="F19" i="101"/>
  <c r="F18" i="101"/>
  <c r="F17" i="101"/>
  <c r="F16" i="101"/>
  <c r="F15" i="101"/>
  <c r="F14" i="101"/>
  <c r="F13" i="101"/>
  <c r="R12" i="101"/>
  <c r="Q12" i="101"/>
  <c r="P12" i="101"/>
  <c r="P249" i="101"/>
  <c r="O12" i="101"/>
  <c r="N12" i="101"/>
  <c r="M12" i="101"/>
  <c r="L12" i="101"/>
  <c r="L249" i="101"/>
  <c r="K12" i="101"/>
  <c r="J12" i="101"/>
  <c r="I12" i="101"/>
  <c r="H12" i="101"/>
  <c r="H249" i="101"/>
  <c r="G12" i="101"/>
  <c r="C12" i="101"/>
  <c r="B12" i="101"/>
  <c r="A12" i="101"/>
  <c r="F247" i="100"/>
  <c r="F246" i="100"/>
  <c r="F245" i="100"/>
  <c r="F244" i="100"/>
  <c r="F243" i="100"/>
  <c r="F242" i="100"/>
  <c r="F241" i="100"/>
  <c r="F240" i="100"/>
  <c r="F239" i="100"/>
  <c r="F238" i="100"/>
  <c r="F237" i="100"/>
  <c r="F236" i="100"/>
  <c r="F235" i="100"/>
  <c r="F234" i="100"/>
  <c r="F233" i="100"/>
  <c r="F232" i="100"/>
  <c r="F231" i="100"/>
  <c r="F230" i="100"/>
  <c r="F229" i="100"/>
  <c r="F228" i="100"/>
  <c r="F227" i="100"/>
  <c r="F226" i="100"/>
  <c r="F225" i="100"/>
  <c r="F224" i="100"/>
  <c r="F223" i="100"/>
  <c r="F222" i="100"/>
  <c r="F221" i="100"/>
  <c r="F220" i="100"/>
  <c r="F219" i="100"/>
  <c r="F218" i="100"/>
  <c r="F217" i="100"/>
  <c r="F216" i="100"/>
  <c r="C215" i="100"/>
  <c r="B215" i="100"/>
  <c r="A215" i="100"/>
  <c r="R214" i="100"/>
  <c r="Q214" i="100"/>
  <c r="P214" i="100"/>
  <c r="O214" i="100"/>
  <c r="N214" i="100"/>
  <c r="M214" i="100"/>
  <c r="L214" i="100"/>
  <c r="K214" i="100"/>
  <c r="J214" i="100"/>
  <c r="I214" i="100"/>
  <c r="H214" i="100"/>
  <c r="G214" i="100"/>
  <c r="R212" i="100"/>
  <c r="Q212" i="100"/>
  <c r="P212" i="100"/>
  <c r="O212" i="100"/>
  <c r="N212" i="100"/>
  <c r="M212" i="100"/>
  <c r="L212" i="100"/>
  <c r="K212" i="100"/>
  <c r="J212" i="100"/>
  <c r="I212" i="100"/>
  <c r="H212" i="100"/>
  <c r="G212" i="100"/>
  <c r="F211" i="100"/>
  <c r="F210" i="100"/>
  <c r="F209" i="100"/>
  <c r="F208" i="100"/>
  <c r="F207" i="100"/>
  <c r="F206" i="100"/>
  <c r="F205" i="100"/>
  <c r="F204" i="100"/>
  <c r="F203" i="100"/>
  <c r="F202" i="100"/>
  <c r="F201" i="100"/>
  <c r="F200" i="100"/>
  <c r="F199" i="100"/>
  <c r="F198" i="100"/>
  <c r="F197" i="100"/>
  <c r="F196" i="100"/>
  <c r="F195" i="100"/>
  <c r="F194" i="100"/>
  <c r="F193" i="100"/>
  <c r="F192" i="100"/>
  <c r="F191" i="100"/>
  <c r="F190" i="100"/>
  <c r="F189" i="100"/>
  <c r="F188" i="100"/>
  <c r="F187" i="100"/>
  <c r="F186" i="100"/>
  <c r="F185" i="100"/>
  <c r="F184" i="100"/>
  <c r="F183" i="100"/>
  <c r="F182" i="100"/>
  <c r="F181" i="100"/>
  <c r="F180" i="100"/>
  <c r="F179" i="100"/>
  <c r="F171" i="100"/>
  <c r="F170" i="100"/>
  <c r="F169" i="100"/>
  <c r="F168" i="100"/>
  <c r="F167" i="100"/>
  <c r="F166" i="100"/>
  <c r="F165" i="100"/>
  <c r="F164" i="100"/>
  <c r="F163" i="100"/>
  <c r="F162" i="100"/>
  <c r="F161" i="100"/>
  <c r="F160" i="100"/>
  <c r="F159" i="100"/>
  <c r="F158" i="100"/>
  <c r="F157" i="100"/>
  <c r="F156" i="100"/>
  <c r="F155" i="100"/>
  <c r="F154" i="100"/>
  <c r="F153" i="100"/>
  <c r="F152" i="100"/>
  <c r="F151" i="100"/>
  <c r="F150" i="100"/>
  <c r="F149" i="100"/>
  <c r="F148" i="100"/>
  <c r="F147" i="100"/>
  <c r="F146" i="100"/>
  <c r="F145" i="100"/>
  <c r="F144" i="100"/>
  <c r="F143" i="100"/>
  <c r="F142" i="100"/>
  <c r="F141" i="100"/>
  <c r="F140" i="100"/>
  <c r="F139" i="100"/>
  <c r="F138" i="100"/>
  <c r="F137" i="100"/>
  <c r="F136" i="100"/>
  <c r="F135" i="100"/>
  <c r="F134" i="100"/>
  <c r="F133" i="100"/>
  <c r="F132" i="100"/>
  <c r="F131" i="100"/>
  <c r="F130" i="100"/>
  <c r="F129" i="100"/>
  <c r="F128" i="100"/>
  <c r="F127" i="100"/>
  <c r="F126" i="100"/>
  <c r="F124" i="100"/>
  <c r="F123" i="100"/>
  <c r="F122" i="100"/>
  <c r="F121" i="100"/>
  <c r="F120" i="100"/>
  <c r="F119" i="100"/>
  <c r="F118" i="100"/>
  <c r="F117" i="100"/>
  <c r="F116" i="100"/>
  <c r="F115" i="100"/>
  <c r="F114" i="100"/>
  <c r="F113" i="100"/>
  <c r="F112" i="100"/>
  <c r="F111" i="100"/>
  <c r="F110" i="100"/>
  <c r="F109" i="100"/>
  <c r="F108" i="100"/>
  <c r="F107" i="100"/>
  <c r="F106" i="100"/>
  <c r="F105" i="100"/>
  <c r="F104" i="100"/>
  <c r="F103" i="100"/>
  <c r="F102" i="100"/>
  <c r="C101" i="100"/>
  <c r="B101" i="100"/>
  <c r="F100" i="100"/>
  <c r="F99" i="100"/>
  <c r="F98" i="100"/>
  <c r="F97" i="100"/>
  <c r="F96" i="100"/>
  <c r="F95" i="100"/>
  <c r="F94" i="100"/>
  <c r="F93" i="100"/>
  <c r="F92" i="100"/>
  <c r="F91" i="100"/>
  <c r="F90" i="100"/>
  <c r="F89" i="100"/>
  <c r="F88" i="100"/>
  <c r="F87" i="100"/>
  <c r="F86" i="100"/>
  <c r="F85" i="100"/>
  <c r="F84" i="100"/>
  <c r="F83" i="100"/>
  <c r="F82" i="100"/>
  <c r="F81" i="100"/>
  <c r="F40" i="100"/>
  <c r="F39" i="100"/>
  <c r="F38" i="100"/>
  <c r="F37" i="100"/>
  <c r="F36" i="100"/>
  <c r="F35" i="100"/>
  <c r="F34" i="100"/>
  <c r="F33" i="100"/>
  <c r="F32" i="100"/>
  <c r="C31" i="100"/>
  <c r="B31" i="100"/>
  <c r="F30" i="100"/>
  <c r="F29" i="100"/>
  <c r="F28" i="100"/>
  <c r="F27" i="100"/>
  <c r="F26" i="100"/>
  <c r="F25" i="100"/>
  <c r="F24" i="100"/>
  <c r="F23" i="100"/>
  <c r="F22" i="100"/>
  <c r="F21" i="100"/>
  <c r="F20" i="100"/>
  <c r="F19" i="100"/>
  <c r="F18" i="100"/>
  <c r="F17" i="100"/>
  <c r="F16" i="100"/>
  <c r="F15" i="100"/>
  <c r="F14" i="100"/>
  <c r="F13" i="100"/>
  <c r="R12" i="100"/>
  <c r="Q12" i="100"/>
  <c r="P12" i="100"/>
  <c r="O12" i="100"/>
  <c r="N12" i="100"/>
  <c r="M12" i="100"/>
  <c r="L12" i="100"/>
  <c r="K12" i="100"/>
  <c r="J12" i="100"/>
  <c r="I12" i="100"/>
  <c r="H12" i="100"/>
  <c r="G12" i="100"/>
  <c r="C12" i="100"/>
  <c r="B12" i="100"/>
  <c r="A12" i="100"/>
  <c r="G102" i="84"/>
  <c r="H102" i="84"/>
  <c r="I102" i="84"/>
  <c r="J102" i="84"/>
  <c r="K102" i="84"/>
  <c r="L102" i="84"/>
  <c r="M102" i="84"/>
  <c r="N102" i="84"/>
  <c r="O102" i="84"/>
  <c r="P102" i="84"/>
  <c r="Q102" i="84"/>
  <c r="R102" i="84"/>
  <c r="G103" i="84"/>
  <c r="H103" i="84"/>
  <c r="I103" i="84"/>
  <c r="J103" i="84"/>
  <c r="K103" i="84"/>
  <c r="L103" i="84"/>
  <c r="M103" i="84"/>
  <c r="N103" i="84"/>
  <c r="O103" i="84"/>
  <c r="P103" i="84"/>
  <c r="Q103" i="84"/>
  <c r="R103" i="84"/>
  <c r="G104" i="84"/>
  <c r="H104" i="84"/>
  <c r="I104" i="84"/>
  <c r="J104" i="84"/>
  <c r="K104" i="84"/>
  <c r="L104" i="84"/>
  <c r="M104" i="84"/>
  <c r="N104" i="84"/>
  <c r="O104" i="84"/>
  <c r="P104" i="84"/>
  <c r="Q104" i="84"/>
  <c r="R104" i="84"/>
  <c r="G105" i="84"/>
  <c r="H105" i="84"/>
  <c r="I105" i="84"/>
  <c r="J105" i="84"/>
  <c r="K105" i="84"/>
  <c r="L105" i="84"/>
  <c r="M105" i="84"/>
  <c r="N105" i="84"/>
  <c r="O105" i="84"/>
  <c r="P105" i="84"/>
  <c r="Q105" i="84"/>
  <c r="R105" i="84"/>
  <c r="G106" i="84"/>
  <c r="H106" i="84"/>
  <c r="I106" i="84"/>
  <c r="J106" i="84"/>
  <c r="K106" i="84"/>
  <c r="L106" i="84"/>
  <c r="M106" i="84"/>
  <c r="N106" i="84"/>
  <c r="O106" i="84"/>
  <c r="P106" i="84"/>
  <c r="Q106" i="84"/>
  <c r="R106" i="84"/>
  <c r="G107" i="84"/>
  <c r="H107" i="84"/>
  <c r="I107" i="84"/>
  <c r="J107" i="84"/>
  <c r="K107" i="84"/>
  <c r="L107" i="84"/>
  <c r="M107" i="84"/>
  <c r="N107" i="84"/>
  <c r="O107" i="84"/>
  <c r="P107" i="84"/>
  <c r="Q107" i="84"/>
  <c r="R107" i="84"/>
  <c r="G108" i="84"/>
  <c r="H108" i="84"/>
  <c r="I108" i="84"/>
  <c r="J108" i="84"/>
  <c r="K108" i="84"/>
  <c r="L108" i="84"/>
  <c r="M108" i="84"/>
  <c r="N108" i="84"/>
  <c r="O108" i="84"/>
  <c r="P108" i="84"/>
  <c r="Q108" i="84"/>
  <c r="R108" i="84"/>
  <c r="G109" i="84"/>
  <c r="H109" i="84"/>
  <c r="I109" i="84"/>
  <c r="J109" i="84"/>
  <c r="K109" i="84"/>
  <c r="L109" i="84"/>
  <c r="M109" i="84"/>
  <c r="N109" i="84"/>
  <c r="O109" i="84"/>
  <c r="P109" i="84"/>
  <c r="Q109" i="84"/>
  <c r="R109" i="84"/>
  <c r="G110" i="84"/>
  <c r="H110" i="84"/>
  <c r="I110" i="84"/>
  <c r="J110" i="84"/>
  <c r="K110" i="84"/>
  <c r="L110" i="84"/>
  <c r="M110" i="84"/>
  <c r="N110" i="84"/>
  <c r="O110" i="84"/>
  <c r="P110" i="84"/>
  <c r="Q110" i="84"/>
  <c r="R110" i="84"/>
  <c r="G191" i="84"/>
  <c r="H191" i="84"/>
  <c r="I191" i="84"/>
  <c r="J191" i="84"/>
  <c r="K191" i="84"/>
  <c r="L191" i="84"/>
  <c r="M191" i="84"/>
  <c r="N191" i="84"/>
  <c r="O191" i="84"/>
  <c r="P191" i="84"/>
  <c r="Q191" i="84"/>
  <c r="R191" i="84"/>
  <c r="G192" i="84"/>
  <c r="H192" i="84"/>
  <c r="I192" i="84"/>
  <c r="J192" i="84"/>
  <c r="K192" i="84"/>
  <c r="L192" i="84"/>
  <c r="M192" i="84"/>
  <c r="N192" i="84"/>
  <c r="O192" i="84"/>
  <c r="P192" i="84"/>
  <c r="Q192" i="84"/>
  <c r="R192" i="84"/>
  <c r="G193" i="84"/>
  <c r="H193" i="84"/>
  <c r="I193" i="84"/>
  <c r="J193" i="84"/>
  <c r="K193" i="84"/>
  <c r="L193" i="84"/>
  <c r="M193" i="84"/>
  <c r="N193" i="84"/>
  <c r="O193" i="84"/>
  <c r="P193" i="84"/>
  <c r="Q193" i="84"/>
  <c r="R193" i="84"/>
  <c r="G194" i="84"/>
  <c r="H194" i="84"/>
  <c r="I194" i="84"/>
  <c r="J194" i="84"/>
  <c r="K194" i="84"/>
  <c r="L194" i="84"/>
  <c r="M194" i="84"/>
  <c r="N194" i="84"/>
  <c r="O194" i="84"/>
  <c r="P194" i="84"/>
  <c r="Q194" i="84"/>
  <c r="R194" i="84"/>
  <c r="G195" i="84"/>
  <c r="H195" i="84"/>
  <c r="I195" i="84"/>
  <c r="J195" i="84"/>
  <c r="K195" i="84"/>
  <c r="L195" i="84"/>
  <c r="M195" i="84"/>
  <c r="N195" i="84"/>
  <c r="O195" i="84"/>
  <c r="P195" i="84"/>
  <c r="Q195" i="84"/>
  <c r="R195" i="84"/>
  <c r="G196" i="84"/>
  <c r="H196" i="84"/>
  <c r="I196" i="84"/>
  <c r="J196" i="84"/>
  <c r="K196" i="84"/>
  <c r="L196" i="84"/>
  <c r="M196" i="84"/>
  <c r="N196" i="84"/>
  <c r="O196" i="84"/>
  <c r="P196" i="84"/>
  <c r="Q196" i="84"/>
  <c r="R196" i="84"/>
  <c r="G197" i="84"/>
  <c r="H197" i="84"/>
  <c r="I197" i="84"/>
  <c r="J197" i="84"/>
  <c r="K197" i="84"/>
  <c r="L197" i="84"/>
  <c r="M197" i="84"/>
  <c r="N197" i="84"/>
  <c r="O197" i="84"/>
  <c r="P197" i="84"/>
  <c r="Q197" i="84"/>
  <c r="R197" i="84"/>
  <c r="G198" i="84"/>
  <c r="H198" i="84"/>
  <c r="I198" i="84"/>
  <c r="J198" i="84"/>
  <c r="K198" i="84"/>
  <c r="L198" i="84"/>
  <c r="M198" i="84"/>
  <c r="N198" i="84"/>
  <c r="O198" i="84"/>
  <c r="P198" i="84"/>
  <c r="Q198" i="84"/>
  <c r="R198" i="84"/>
  <c r="G199" i="84"/>
  <c r="H199" i="84"/>
  <c r="I199" i="84"/>
  <c r="J199" i="84"/>
  <c r="K199" i="84"/>
  <c r="L199" i="84"/>
  <c r="M199" i="84"/>
  <c r="N199" i="84"/>
  <c r="O199" i="84"/>
  <c r="P199" i="84"/>
  <c r="Q199" i="84"/>
  <c r="R199" i="84"/>
  <c r="G200" i="84"/>
  <c r="H200" i="84"/>
  <c r="I200" i="84"/>
  <c r="J200" i="84"/>
  <c r="K200" i="84"/>
  <c r="L200" i="84"/>
  <c r="M200" i="84"/>
  <c r="N200" i="84"/>
  <c r="O200" i="84"/>
  <c r="P200" i="84"/>
  <c r="Q200" i="84"/>
  <c r="R200" i="84"/>
  <c r="G201" i="84"/>
  <c r="H201" i="84"/>
  <c r="I201" i="84"/>
  <c r="J201" i="84"/>
  <c r="K201" i="84"/>
  <c r="L201" i="84"/>
  <c r="M201" i="84"/>
  <c r="N201" i="84"/>
  <c r="O201" i="84"/>
  <c r="P201" i="84"/>
  <c r="Q201" i="84"/>
  <c r="R201" i="84"/>
  <c r="G202" i="84"/>
  <c r="H202" i="84"/>
  <c r="I202" i="84"/>
  <c r="J202" i="84"/>
  <c r="K202" i="84"/>
  <c r="L202" i="84"/>
  <c r="M202" i="84"/>
  <c r="N202" i="84"/>
  <c r="O202" i="84"/>
  <c r="P202" i="84"/>
  <c r="Q202" i="84"/>
  <c r="R202" i="84"/>
  <c r="G203" i="84"/>
  <c r="H203" i="84"/>
  <c r="I203" i="84"/>
  <c r="J203" i="84"/>
  <c r="K203" i="84"/>
  <c r="L203" i="84"/>
  <c r="M203" i="84"/>
  <c r="N203" i="84"/>
  <c r="O203" i="84"/>
  <c r="P203" i="84"/>
  <c r="Q203" i="84"/>
  <c r="R203" i="84"/>
  <c r="G204" i="84"/>
  <c r="H204" i="84"/>
  <c r="I204" i="84"/>
  <c r="J204" i="84"/>
  <c r="K204" i="84"/>
  <c r="L204" i="84"/>
  <c r="M204" i="84"/>
  <c r="N204" i="84"/>
  <c r="O204" i="84"/>
  <c r="P204" i="84"/>
  <c r="Q204" i="84"/>
  <c r="R204" i="84"/>
  <c r="G205" i="84"/>
  <c r="H205" i="84"/>
  <c r="I205" i="84"/>
  <c r="J205" i="84"/>
  <c r="K205" i="84"/>
  <c r="L205" i="84"/>
  <c r="M205" i="84"/>
  <c r="N205" i="84"/>
  <c r="O205" i="84"/>
  <c r="P205" i="84"/>
  <c r="Q205" i="84"/>
  <c r="R205" i="84"/>
  <c r="G206" i="84"/>
  <c r="H206" i="84"/>
  <c r="I206" i="84"/>
  <c r="J206" i="84"/>
  <c r="K206" i="84"/>
  <c r="L206" i="84"/>
  <c r="M206" i="84"/>
  <c r="N206" i="84"/>
  <c r="O206" i="84"/>
  <c r="P206" i="84"/>
  <c r="Q206" i="84"/>
  <c r="R206" i="84"/>
  <c r="G207" i="84"/>
  <c r="H207" i="84"/>
  <c r="I207" i="84"/>
  <c r="J207" i="84"/>
  <c r="K207" i="84"/>
  <c r="L207" i="84"/>
  <c r="M207" i="84"/>
  <c r="N207" i="84"/>
  <c r="O207" i="84"/>
  <c r="P207" i="84"/>
  <c r="Q207" i="84"/>
  <c r="R207" i="84"/>
  <c r="G208" i="84"/>
  <c r="H208" i="84"/>
  <c r="I208" i="84"/>
  <c r="J208" i="84"/>
  <c r="K208" i="84"/>
  <c r="L208" i="84"/>
  <c r="M208" i="84"/>
  <c r="N208" i="84"/>
  <c r="O208" i="84"/>
  <c r="P208" i="84"/>
  <c r="Q208" i="84"/>
  <c r="R208" i="84"/>
  <c r="G209" i="84"/>
  <c r="H209" i="84"/>
  <c r="I209" i="84"/>
  <c r="J209" i="84"/>
  <c r="K209" i="84"/>
  <c r="L209" i="84"/>
  <c r="M209" i="84"/>
  <c r="N209" i="84"/>
  <c r="O209" i="84"/>
  <c r="P209" i="84"/>
  <c r="Q209" i="84"/>
  <c r="R209" i="84"/>
  <c r="G210" i="84"/>
  <c r="H210" i="84"/>
  <c r="I210" i="84"/>
  <c r="J210" i="84"/>
  <c r="K210" i="84"/>
  <c r="L210" i="84"/>
  <c r="M210" i="84"/>
  <c r="N210" i="84"/>
  <c r="O210" i="84"/>
  <c r="P210" i="84"/>
  <c r="Q210" i="84"/>
  <c r="R210" i="84"/>
  <c r="G211" i="84"/>
  <c r="H211" i="84"/>
  <c r="I211" i="84"/>
  <c r="J211" i="84"/>
  <c r="K211" i="84"/>
  <c r="L211" i="84"/>
  <c r="M211" i="84"/>
  <c r="N211" i="84"/>
  <c r="O211" i="84"/>
  <c r="P211" i="84"/>
  <c r="Q211" i="84"/>
  <c r="R211" i="84"/>
  <c r="G212" i="84"/>
  <c r="H212" i="84"/>
  <c r="I212" i="84"/>
  <c r="J212" i="84"/>
  <c r="K212" i="84"/>
  <c r="L212" i="84"/>
  <c r="M212" i="84"/>
  <c r="N212" i="84"/>
  <c r="O212" i="84"/>
  <c r="P212" i="84"/>
  <c r="Q212" i="84"/>
  <c r="R212" i="84"/>
  <c r="G213" i="84"/>
  <c r="H213" i="84"/>
  <c r="I213" i="84"/>
  <c r="J213" i="84"/>
  <c r="K213" i="84"/>
  <c r="L213" i="84"/>
  <c r="M213" i="84"/>
  <c r="N213" i="84"/>
  <c r="O213" i="84"/>
  <c r="P213" i="84"/>
  <c r="Q213" i="84"/>
  <c r="R213" i="84"/>
  <c r="G214" i="84"/>
  <c r="H214" i="84"/>
  <c r="I214" i="84"/>
  <c r="J214" i="84"/>
  <c r="K214" i="84"/>
  <c r="L214" i="84"/>
  <c r="M214" i="84"/>
  <c r="N214" i="84"/>
  <c r="O214" i="84"/>
  <c r="P214" i="84"/>
  <c r="Q214" i="84"/>
  <c r="R214" i="84"/>
  <c r="G215" i="84"/>
  <c r="H215" i="84"/>
  <c r="I215" i="84"/>
  <c r="J215" i="84"/>
  <c r="K215" i="84"/>
  <c r="L215" i="84"/>
  <c r="M215" i="84"/>
  <c r="N215" i="84"/>
  <c r="O215" i="84"/>
  <c r="P215" i="84"/>
  <c r="Q215" i="84"/>
  <c r="R215" i="84"/>
  <c r="G216" i="84"/>
  <c r="H216" i="84"/>
  <c r="I216" i="84"/>
  <c r="J216" i="84"/>
  <c r="K216" i="84"/>
  <c r="L216" i="84"/>
  <c r="M216" i="84"/>
  <c r="N216" i="84"/>
  <c r="O216" i="84"/>
  <c r="P216" i="84"/>
  <c r="Q216" i="84"/>
  <c r="R216" i="84"/>
  <c r="G217" i="84"/>
  <c r="H217" i="84"/>
  <c r="I217" i="84"/>
  <c r="J217" i="84"/>
  <c r="K217" i="84"/>
  <c r="L217" i="84"/>
  <c r="M217" i="84"/>
  <c r="N217" i="84"/>
  <c r="O217" i="84"/>
  <c r="P217" i="84"/>
  <c r="Q217" i="84"/>
  <c r="R217" i="84"/>
  <c r="G218" i="84"/>
  <c r="H218" i="84"/>
  <c r="I218" i="84"/>
  <c r="J218" i="84"/>
  <c r="K218" i="84"/>
  <c r="L218" i="84"/>
  <c r="M218" i="84"/>
  <c r="N218" i="84"/>
  <c r="O218" i="84"/>
  <c r="P218" i="84"/>
  <c r="Q218" i="84"/>
  <c r="R218" i="84"/>
  <c r="G219" i="84"/>
  <c r="H219" i="84"/>
  <c r="I219" i="84"/>
  <c r="J219" i="84"/>
  <c r="K219" i="84"/>
  <c r="L219" i="84"/>
  <c r="M219" i="84"/>
  <c r="N219" i="84"/>
  <c r="O219" i="84"/>
  <c r="P219" i="84"/>
  <c r="Q219" i="84"/>
  <c r="R219" i="84"/>
  <c r="G220" i="84"/>
  <c r="H220" i="84"/>
  <c r="I220" i="84"/>
  <c r="J220" i="84"/>
  <c r="K220" i="84"/>
  <c r="L220" i="84"/>
  <c r="M220" i="84"/>
  <c r="N220" i="84"/>
  <c r="O220" i="84"/>
  <c r="P220" i="84"/>
  <c r="Q220" i="84"/>
  <c r="R220" i="84"/>
  <c r="G221" i="84"/>
  <c r="H221" i="84"/>
  <c r="I221" i="84"/>
  <c r="J221" i="84"/>
  <c r="K221" i="84"/>
  <c r="L221" i="84"/>
  <c r="M221" i="84"/>
  <c r="N221" i="84"/>
  <c r="O221" i="84"/>
  <c r="P221" i="84"/>
  <c r="Q221" i="84"/>
  <c r="R221" i="84"/>
  <c r="G222" i="84"/>
  <c r="H222" i="84"/>
  <c r="I222" i="84"/>
  <c r="J222" i="84"/>
  <c r="K222" i="84"/>
  <c r="L222" i="84"/>
  <c r="M222" i="84"/>
  <c r="N222" i="84"/>
  <c r="O222" i="84"/>
  <c r="P222" i="84"/>
  <c r="Q222" i="84"/>
  <c r="R222" i="84"/>
  <c r="G223" i="84"/>
  <c r="H223" i="84"/>
  <c r="I223" i="84"/>
  <c r="J223" i="84"/>
  <c r="K223" i="84"/>
  <c r="L223" i="84"/>
  <c r="M223" i="84"/>
  <c r="N223" i="84"/>
  <c r="O223" i="84"/>
  <c r="P223" i="84"/>
  <c r="Q223" i="84"/>
  <c r="R223" i="84"/>
  <c r="G224" i="84"/>
  <c r="H224" i="84"/>
  <c r="I224" i="84"/>
  <c r="J224" i="84"/>
  <c r="K224" i="84"/>
  <c r="L224" i="84"/>
  <c r="M224" i="84"/>
  <c r="N224" i="84"/>
  <c r="O224" i="84"/>
  <c r="P224" i="84"/>
  <c r="Q224" i="84"/>
  <c r="R224" i="84"/>
  <c r="G225" i="84"/>
  <c r="H225" i="84"/>
  <c r="I225" i="84"/>
  <c r="J225" i="84"/>
  <c r="K225" i="84"/>
  <c r="L225" i="84"/>
  <c r="M225" i="84"/>
  <c r="N225" i="84"/>
  <c r="O225" i="84"/>
  <c r="P225" i="84"/>
  <c r="Q225" i="84"/>
  <c r="R225" i="84"/>
  <c r="G226" i="84"/>
  <c r="H226" i="84"/>
  <c r="I226" i="84"/>
  <c r="J226" i="84"/>
  <c r="K226" i="84"/>
  <c r="L226" i="84"/>
  <c r="M226" i="84"/>
  <c r="N226" i="84"/>
  <c r="O226" i="84"/>
  <c r="P226" i="84"/>
  <c r="Q226" i="84"/>
  <c r="R226" i="84"/>
  <c r="G227" i="84"/>
  <c r="H227" i="84"/>
  <c r="I227" i="84"/>
  <c r="J227" i="84"/>
  <c r="K227" i="84"/>
  <c r="L227" i="84"/>
  <c r="M227" i="84"/>
  <c r="N227" i="84"/>
  <c r="O227" i="84"/>
  <c r="P227" i="84"/>
  <c r="Q227" i="84"/>
  <c r="R227" i="84"/>
  <c r="G228" i="84"/>
  <c r="H228" i="84"/>
  <c r="I228" i="84"/>
  <c r="J228" i="84"/>
  <c r="K228" i="84"/>
  <c r="L228" i="84"/>
  <c r="M228" i="84"/>
  <c r="N228" i="84"/>
  <c r="O228" i="84"/>
  <c r="P228" i="84"/>
  <c r="Q228" i="84"/>
  <c r="R228" i="84"/>
  <c r="G229" i="84"/>
  <c r="H229" i="84"/>
  <c r="I229" i="84"/>
  <c r="J229" i="84"/>
  <c r="K229" i="84"/>
  <c r="L229" i="84"/>
  <c r="M229" i="84"/>
  <c r="N229" i="84"/>
  <c r="O229" i="84"/>
  <c r="P229" i="84"/>
  <c r="Q229" i="84"/>
  <c r="R229" i="84"/>
  <c r="G230" i="84"/>
  <c r="H230" i="84"/>
  <c r="I230" i="84"/>
  <c r="J230" i="84"/>
  <c r="K230" i="84"/>
  <c r="L230" i="84"/>
  <c r="M230" i="84"/>
  <c r="N230" i="84"/>
  <c r="O230" i="84"/>
  <c r="P230" i="84"/>
  <c r="Q230" i="84"/>
  <c r="R230" i="84"/>
  <c r="G231" i="84"/>
  <c r="H231" i="84"/>
  <c r="I231" i="84"/>
  <c r="J231" i="84"/>
  <c r="K231" i="84"/>
  <c r="L231" i="84"/>
  <c r="M231" i="84"/>
  <c r="N231" i="84"/>
  <c r="O231" i="84"/>
  <c r="P231" i="84"/>
  <c r="Q231" i="84"/>
  <c r="R231" i="84"/>
  <c r="G232" i="84"/>
  <c r="H232" i="84"/>
  <c r="I232" i="84"/>
  <c r="J232" i="84"/>
  <c r="K232" i="84"/>
  <c r="L232" i="84"/>
  <c r="M232" i="84"/>
  <c r="N232" i="84"/>
  <c r="O232" i="84"/>
  <c r="P232" i="84"/>
  <c r="Q232" i="84"/>
  <c r="R232" i="84"/>
  <c r="G233" i="84"/>
  <c r="H233" i="84"/>
  <c r="I233" i="84"/>
  <c r="J233" i="84"/>
  <c r="K233" i="84"/>
  <c r="L233" i="84"/>
  <c r="M233" i="84"/>
  <c r="N233" i="84"/>
  <c r="O233" i="84"/>
  <c r="P233" i="84"/>
  <c r="Q233" i="84"/>
  <c r="R233" i="84"/>
  <c r="G234" i="84"/>
  <c r="H234" i="84"/>
  <c r="I234" i="84"/>
  <c r="J234" i="84"/>
  <c r="K234" i="84"/>
  <c r="L234" i="84"/>
  <c r="M234" i="84"/>
  <c r="N234" i="84"/>
  <c r="O234" i="84"/>
  <c r="P234" i="84"/>
  <c r="Q234" i="84"/>
  <c r="R234" i="84"/>
  <c r="G235" i="84"/>
  <c r="H235" i="84"/>
  <c r="I235" i="84"/>
  <c r="J235" i="84"/>
  <c r="K235" i="84"/>
  <c r="L235" i="84"/>
  <c r="M235" i="84"/>
  <c r="N235" i="84"/>
  <c r="O235" i="84"/>
  <c r="P235" i="84"/>
  <c r="Q235" i="84"/>
  <c r="R235" i="84"/>
  <c r="G236" i="84"/>
  <c r="H236" i="84"/>
  <c r="I236" i="84"/>
  <c r="J236" i="84"/>
  <c r="K236" i="84"/>
  <c r="L236" i="84"/>
  <c r="M236" i="84"/>
  <c r="N236" i="84"/>
  <c r="O236" i="84"/>
  <c r="P236" i="84"/>
  <c r="Q236" i="84"/>
  <c r="R236" i="84"/>
  <c r="G237" i="84"/>
  <c r="H237" i="84"/>
  <c r="I237" i="84"/>
  <c r="J237" i="84"/>
  <c r="K237" i="84"/>
  <c r="L237" i="84"/>
  <c r="M237" i="84"/>
  <c r="N237" i="84"/>
  <c r="O237" i="84"/>
  <c r="P237" i="84"/>
  <c r="Q237" i="84"/>
  <c r="R237" i="84"/>
  <c r="G238" i="84"/>
  <c r="H238" i="84"/>
  <c r="I238" i="84"/>
  <c r="J238" i="84"/>
  <c r="K238" i="84"/>
  <c r="L238" i="84"/>
  <c r="M238" i="84"/>
  <c r="N238" i="84"/>
  <c r="O238" i="84"/>
  <c r="P238" i="84"/>
  <c r="Q238" i="84"/>
  <c r="R238" i="84"/>
  <c r="G239" i="84"/>
  <c r="H239" i="84"/>
  <c r="I239" i="84"/>
  <c r="J239" i="84"/>
  <c r="K239" i="84"/>
  <c r="L239" i="84"/>
  <c r="M239" i="84"/>
  <c r="N239" i="84"/>
  <c r="O239" i="84"/>
  <c r="P239" i="84"/>
  <c r="Q239" i="84"/>
  <c r="R239" i="84"/>
  <c r="G240" i="84"/>
  <c r="H240" i="84"/>
  <c r="I240" i="84"/>
  <c r="J240" i="84"/>
  <c r="K240" i="84"/>
  <c r="L240" i="84"/>
  <c r="M240" i="84"/>
  <c r="N240" i="84"/>
  <c r="O240" i="84"/>
  <c r="P240" i="84"/>
  <c r="Q240" i="84"/>
  <c r="R240" i="84"/>
  <c r="G241" i="84"/>
  <c r="H241" i="84"/>
  <c r="I241" i="84"/>
  <c r="J241" i="84"/>
  <c r="K241" i="84"/>
  <c r="L241" i="84"/>
  <c r="M241" i="84"/>
  <c r="N241" i="84"/>
  <c r="O241" i="84"/>
  <c r="P241" i="84"/>
  <c r="Q241" i="84"/>
  <c r="R241" i="84"/>
  <c r="G242" i="84"/>
  <c r="H242" i="84"/>
  <c r="I242" i="84"/>
  <c r="J242" i="84"/>
  <c r="K242" i="84"/>
  <c r="L242" i="84"/>
  <c r="M242" i="84"/>
  <c r="N242" i="84"/>
  <c r="O242" i="84"/>
  <c r="P242" i="84"/>
  <c r="Q242" i="84"/>
  <c r="R242" i="84"/>
  <c r="G243" i="84"/>
  <c r="H243" i="84"/>
  <c r="I243" i="84"/>
  <c r="J243" i="84"/>
  <c r="K243" i="84"/>
  <c r="L243" i="84"/>
  <c r="M243" i="84"/>
  <c r="N243" i="84"/>
  <c r="O243" i="84"/>
  <c r="P243" i="84"/>
  <c r="Q243" i="84"/>
  <c r="R243" i="84"/>
  <c r="G245" i="84"/>
  <c r="H245" i="84"/>
  <c r="I245" i="84"/>
  <c r="J245" i="84"/>
  <c r="K245" i="84"/>
  <c r="L245" i="84"/>
  <c r="M245" i="84"/>
  <c r="N245" i="84"/>
  <c r="O245" i="84"/>
  <c r="P245" i="84"/>
  <c r="Q245" i="84"/>
  <c r="R245" i="84"/>
  <c r="G246" i="84"/>
  <c r="H246" i="84"/>
  <c r="I246" i="84"/>
  <c r="J246" i="84"/>
  <c r="K246" i="84"/>
  <c r="L246" i="84"/>
  <c r="M246" i="84"/>
  <c r="N246" i="84"/>
  <c r="O246" i="84"/>
  <c r="P246" i="84"/>
  <c r="Q246" i="84"/>
  <c r="R246" i="84"/>
  <c r="G247" i="84"/>
  <c r="H247" i="84"/>
  <c r="I247" i="84"/>
  <c r="J247" i="84"/>
  <c r="K247" i="84"/>
  <c r="L247" i="84"/>
  <c r="M247" i="84"/>
  <c r="N247" i="84"/>
  <c r="O247" i="84"/>
  <c r="P247" i="84"/>
  <c r="Q247" i="84"/>
  <c r="R247" i="84"/>
  <c r="G85" i="84"/>
  <c r="H85" i="84"/>
  <c r="I85" i="84"/>
  <c r="J85" i="84"/>
  <c r="K85" i="84"/>
  <c r="L85" i="84"/>
  <c r="M85" i="84"/>
  <c r="N85" i="84"/>
  <c r="O85" i="84"/>
  <c r="P85" i="84"/>
  <c r="Q85" i="84"/>
  <c r="R85" i="84"/>
  <c r="G86" i="84"/>
  <c r="H86" i="84"/>
  <c r="I86" i="84"/>
  <c r="J86" i="84"/>
  <c r="K86" i="84"/>
  <c r="L86" i="84"/>
  <c r="M86" i="84"/>
  <c r="N86" i="84"/>
  <c r="O86" i="84"/>
  <c r="P86" i="84"/>
  <c r="Q86" i="84"/>
  <c r="R86" i="84"/>
  <c r="G87" i="84"/>
  <c r="H87" i="84"/>
  <c r="I87" i="84"/>
  <c r="J87" i="84"/>
  <c r="K87" i="84"/>
  <c r="L87" i="84"/>
  <c r="M87" i="84"/>
  <c r="N87" i="84"/>
  <c r="O87" i="84"/>
  <c r="P87" i="84"/>
  <c r="Q87" i="84"/>
  <c r="R87" i="84"/>
  <c r="G88" i="84"/>
  <c r="H88" i="84"/>
  <c r="I88" i="84"/>
  <c r="J88" i="84"/>
  <c r="K88" i="84"/>
  <c r="L88" i="84"/>
  <c r="M88" i="84"/>
  <c r="N88" i="84"/>
  <c r="O88" i="84"/>
  <c r="P88" i="84"/>
  <c r="Q88" i="84"/>
  <c r="R88" i="84"/>
  <c r="G89" i="84"/>
  <c r="H89" i="84"/>
  <c r="I89" i="84"/>
  <c r="J89" i="84"/>
  <c r="K89" i="84"/>
  <c r="L89" i="84"/>
  <c r="M89" i="84"/>
  <c r="N89" i="84"/>
  <c r="O89" i="84"/>
  <c r="P89" i="84"/>
  <c r="Q89" i="84"/>
  <c r="R89" i="84"/>
  <c r="G90" i="84"/>
  <c r="H90" i="84"/>
  <c r="I90" i="84"/>
  <c r="J90" i="84"/>
  <c r="K90" i="84"/>
  <c r="L90" i="84"/>
  <c r="M90" i="84"/>
  <c r="N90" i="84"/>
  <c r="O90" i="84"/>
  <c r="P90" i="84"/>
  <c r="Q90" i="84"/>
  <c r="R90" i="84"/>
  <c r="G91" i="84"/>
  <c r="H91" i="84"/>
  <c r="I91" i="84"/>
  <c r="J91" i="84"/>
  <c r="K91" i="84"/>
  <c r="L91" i="84"/>
  <c r="M91" i="84"/>
  <c r="N91" i="84"/>
  <c r="O91" i="84"/>
  <c r="P91" i="84"/>
  <c r="Q91" i="84"/>
  <c r="R91" i="84"/>
  <c r="G92" i="84"/>
  <c r="H92" i="84"/>
  <c r="I92" i="84"/>
  <c r="J92" i="84"/>
  <c r="K92" i="84"/>
  <c r="L92" i="84"/>
  <c r="M92" i="84"/>
  <c r="N92" i="84"/>
  <c r="O92" i="84"/>
  <c r="P92" i="84"/>
  <c r="Q92" i="84"/>
  <c r="R92" i="84"/>
  <c r="G93" i="84"/>
  <c r="H93" i="84"/>
  <c r="I93" i="84"/>
  <c r="J93" i="84"/>
  <c r="K93" i="84"/>
  <c r="L93" i="84"/>
  <c r="M93" i="84"/>
  <c r="N93" i="84"/>
  <c r="O93" i="84"/>
  <c r="P93" i="84"/>
  <c r="Q93" i="84"/>
  <c r="R93" i="84"/>
  <c r="G94" i="84"/>
  <c r="H94" i="84"/>
  <c r="I94" i="84"/>
  <c r="J94" i="84"/>
  <c r="K94" i="84"/>
  <c r="L94" i="84"/>
  <c r="M94" i="84"/>
  <c r="N94" i="84"/>
  <c r="O94" i="84"/>
  <c r="P94" i="84"/>
  <c r="Q94" i="84"/>
  <c r="R94" i="84"/>
  <c r="G95" i="84"/>
  <c r="H95" i="84"/>
  <c r="I95" i="84"/>
  <c r="J95" i="84"/>
  <c r="K95" i="84"/>
  <c r="L95" i="84"/>
  <c r="M95" i="84"/>
  <c r="N95" i="84"/>
  <c r="O95" i="84"/>
  <c r="P95" i="84"/>
  <c r="Q95" i="84"/>
  <c r="R95" i="84"/>
  <c r="G96" i="84"/>
  <c r="H96" i="84"/>
  <c r="I96" i="84"/>
  <c r="J96" i="84"/>
  <c r="K96" i="84"/>
  <c r="L96" i="84"/>
  <c r="M96" i="84"/>
  <c r="N96" i="84"/>
  <c r="O96" i="84"/>
  <c r="P96" i="84"/>
  <c r="Q96" i="84"/>
  <c r="R96" i="84"/>
  <c r="G97" i="84"/>
  <c r="H97" i="84"/>
  <c r="I97" i="84"/>
  <c r="J97" i="84"/>
  <c r="K97" i="84"/>
  <c r="L97" i="84"/>
  <c r="M97" i="84"/>
  <c r="N97" i="84"/>
  <c r="O97" i="84"/>
  <c r="P97" i="84"/>
  <c r="Q97" i="84"/>
  <c r="R97" i="84"/>
  <c r="G98" i="84"/>
  <c r="H98" i="84"/>
  <c r="I98" i="84"/>
  <c r="J98" i="84"/>
  <c r="K98" i="84"/>
  <c r="L98" i="84"/>
  <c r="M98" i="84"/>
  <c r="N98" i="84"/>
  <c r="O98" i="84"/>
  <c r="P98" i="84"/>
  <c r="Q98" i="84"/>
  <c r="R98" i="84"/>
  <c r="G99" i="84"/>
  <c r="H99" i="84"/>
  <c r="I99" i="84"/>
  <c r="J99" i="84"/>
  <c r="K99" i="84"/>
  <c r="L99" i="84"/>
  <c r="M99" i="84"/>
  <c r="N99" i="84"/>
  <c r="O99" i="84"/>
  <c r="P99" i="84"/>
  <c r="Q99" i="84"/>
  <c r="R99" i="84"/>
  <c r="G100" i="84"/>
  <c r="H100" i="84"/>
  <c r="I100" i="84"/>
  <c r="J100" i="84"/>
  <c r="K100" i="84"/>
  <c r="L100" i="84"/>
  <c r="M100" i="84"/>
  <c r="N100" i="84"/>
  <c r="O100" i="84"/>
  <c r="P100" i="84"/>
  <c r="Q100" i="84"/>
  <c r="R100" i="84"/>
  <c r="C38" i="84"/>
  <c r="C80" i="84"/>
  <c r="B85" i="84"/>
  <c r="B86" i="84"/>
  <c r="B87" i="84"/>
  <c r="B88" i="84"/>
  <c r="B89" i="84"/>
  <c r="B90" i="84"/>
  <c r="B91" i="84"/>
  <c r="B92" i="84"/>
  <c r="B93" i="84"/>
  <c r="B94" i="84"/>
  <c r="B95" i="84"/>
  <c r="B96" i="84"/>
  <c r="B97" i="84"/>
  <c r="B98" i="84"/>
  <c r="B99" i="84"/>
  <c r="B100" i="84"/>
  <c r="B102" i="84"/>
  <c r="C32" i="84"/>
  <c r="F247" i="99"/>
  <c r="F246" i="99"/>
  <c r="F245" i="99"/>
  <c r="F244" i="99"/>
  <c r="F243" i="99"/>
  <c r="F242" i="99"/>
  <c r="F241" i="99"/>
  <c r="F240" i="99"/>
  <c r="F239" i="99"/>
  <c r="F238" i="99"/>
  <c r="F237" i="99"/>
  <c r="F236" i="99"/>
  <c r="F235" i="99"/>
  <c r="F234" i="99"/>
  <c r="F233" i="99"/>
  <c r="F232" i="99"/>
  <c r="F231" i="99"/>
  <c r="F230" i="99"/>
  <c r="F229" i="99"/>
  <c r="F228" i="99"/>
  <c r="F227" i="99"/>
  <c r="F226" i="99"/>
  <c r="F225" i="99"/>
  <c r="F224" i="99"/>
  <c r="F223" i="99"/>
  <c r="F222" i="99"/>
  <c r="F221" i="99"/>
  <c r="F220" i="99"/>
  <c r="F219" i="99"/>
  <c r="F218" i="99"/>
  <c r="F217" i="99"/>
  <c r="F216" i="99"/>
  <c r="C215" i="99"/>
  <c r="B215" i="99"/>
  <c r="A215" i="99"/>
  <c r="R214" i="99"/>
  <c r="Q214" i="99"/>
  <c r="P214" i="99"/>
  <c r="O214" i="99"/>
  <c r="N214" i="99"/>
  <c r="M214" i="99"/>
  <c r="L214" i="99"/>
  <c r="K214" i="99"/>
  <c r="J214" i="99"/>
  <c r="I214" i="99"/>
  <c r="H214" i="99"/>
  <c r="G214" i="99"/>
  <c r="R212" i="99"/>
  <c r="Q212" i="99"/>
  <c r="P212" i="99"/>
  <c r="O212" i="99"/>
  <c r="N212" i="99"/>
  <c r="M212" i="99"/>
  <c r="L212" i="99"/>
  <c r="K212" i="99"/>
  <c r="J212" i="99"/>
  <c r="I212" i="99"/>
  <c r="H212" i="99"/>
  <c r="G212" i="99"/>
  <c r="F211" i="99"/>
  <c r="F210" i="99"/>
  <c r="F209" i="99"/>
  <c r="F208" i="99"/>
  <c r="F207" i="99"/>
  <c r="F206" i="99"/>
  <c r="F205" i="99"/>
  <c r="F204" i="99"/>
  <c r="F203" i="99"/>
  <c r="F202" i="99"/>
  <c r="F201" i="99"/>
  <c r="F200" i="99"/>
  <c r="F199" i="99"/>
  <c r="F198" i="99"/>
  <c r="F197" i="99"/>
  <c r="F196" i="99"/>
  <c r="F195" i="99"/>
  <c r="F194" i="99"/>
  <c r="F193" i="99"/>
  <c r="F192" i="99"/>
  <c r="F191" i="99"/>
  <c r="F190" i="99"/>
  <c r="F189" i="99"/>
  <c r="F188" i="99"/>
  <c r="F187" i="99"/>
  <c r="F186" i="99"/>
  <c r="F185" i="99"/>
  <c r="F184" i="99"/>
  <c r="F183" i="99"/>
  <c r="F182" i="99"/>
  <c r="F181" i="99"/>
  <c r="F180" i="99"/>
  <c r="F179" i="99"/>
  <c r="F177" i="99"/>
  <c r="F176" i="99"/>
  <c r="F175" i="99"/>
  <c r="F174" i="99"/>
  <c r="F173" i="99"/>
  <c r="F171" i="99"/>
  <c r="F170" i="99"/>
  <c r="F169" i="99"/>
  <c r="F168" i="99"/>
  <c r="F167" i="99"/>
  <c r="F166" i="99"/>
  <c r="F165" i="99"/>
  <c r="F164" i="99"/>
  <c r="F163" i="99"/>
  <c r="F162" i="99"/>
  <c r="F161" i="99"/>
  <c r="F160" i="99"/>
  <c r="F159" i="99"/>
  <c r="F158" i="99"/>
  <c r="F157" i="99"/>
  <c r="F156" i="99"/>
  <c r="F155" i="99"/>
  <c r="F154" i="99"/>
  <c r="F153" i="99"/>
  <c r="F152" i="99"/>
  <c r="F151" i="99"/>
  <c r="F150" i="99"/>
  <c r="F149" i="99"/>
  <c r="F148" i="99"/>
  <c r="F147" i="99"/>
  <c r="F146" i="99"/>
  <c r="F145" i="99"/>
  <c r="F144" i="99"/>
  <c r="F143" i="99"/>
  <c r="F142" i="99"/>
  <c r="F141" i="99"/>
  <c r="F140" i="99"/>
  <c r="F139" i="99"/>
  <c r="F138" i="99"/>
  <c r="F137" i="99"/>
  <c r="F136" i="99"/>
  <c r="F135" i="99"/>
  <c r="F134" i="99"/>
  <c r="F133" i="99"/>
  <c r="F132" i="99"/>
  <c r="F131" i="99"/>
  <c r="F130" i="99"/>
  <c r="F129" i="99"/>
  <c r="F128" i="99"/>
  <c r="F127" i="99"/>
  <c r="F126" i="99"/>
  <c r="F124" i="99"/>
  <c r="F123" i="99"/>
  <c r="F122" i="99"/>
  <c r="F121" i="99"/>
  <c r="F120" i="99"/>
  <c r="F119" i="99"/>
  <c r="F118" i="99"/>
  <c r="F117" i="99"/>
  <c r="F116" i="99"/>
  <c r="F115" i="99"/>
  <c r="F114" i="99"/>
  <c r="F113" i="99"/>
  <c r="F112" i="99"/>
  <c r="F111" i="99"/>
  <c r="F110" i="99"/>
  <c r="F109" i="99"/>
  <c r="F108" i="99"/>
  <c r="F107" i="99"/>
  <c r="F106" i="99"/>
  <c r="F105" i="99"/>
  <c r="F104" i="99"/>
  <c r="F103" i="99"/>
  <c r="F102" i="99"/>
  <c r="R101" i="99"/>
  <c r="Q101" i="99"/>
  <c r="P101" i="99"/>
  <c r="O101" i="99"/>
  <c r="N101" i="99"/>
  <c r="M101" i="99"/>
  <c r="L101" i="99"/>
  <c r="K101" i="99"/>
  <c r="J101" i="99"/>
  <c r="I101" i="99"/>
  <c r="H101" i="99"/>
  <c r="G101" i="99"/>
  <c r="C101" i="99"/>
  <c r="B101" i="99"/>
  <c r="F100" i="99"/>
  <c r="F99" i="99"/>
  <c r="F98" i="99"/>
  <c r="F97" i="99"/>
  <c r="F96" i="99"/>
  <c r="F95" i="99"/>
  <c r="F94" i="99"/>
  <c r="F93" i="99"/>
  <c r="F92" i="99"/>
  <c r="F91" i="99"/>
  <c r="F90" i="99"/>
  <c r="F89" i="99"/>
  <c r="F88" i="99"/>
  <c r="F87" i="99"/>
  <c r="F86" i="99"/>
  <c r="F85" i="99"/>
  <c r="F84" i="99"/>
  <c r="F83" i="99"/>
  <c r="F82" i="99"/>
  <c r="F81" i="99"/>
  <c r="F79" i="99"/>
  <c r="F78" i="99"/>
  <c r="F77" i="99"/>
  <c r="F76" i="99"/>
  <c r="F75" i="99"/>
  <c r="F74" i="99"/>
  <c r="F73" i="99"/>
  <c r="F72" i="99"/>
  <c r="F71" i="99"/>
  <c r="F70" i="99"/>
  <c r="F69" i="99"/>
  <c r="F68" i="99"/>
  <c r="F67" i="99"/>
  <c r="F66" i="99"/>
  <c r="F65" i="99"/>
  <c r="F64" i="99"/>
  <c r="F63" i="99"/>
  <c r="F62" i="99"/>
  <c r="F61" i="99"/>
  <c r="F60" i="99"/>
  <c r="F59" i="99"/>
  <c r="F58" i="99"/>
  <c r="F57" i="99"/>
  <c r="F56" i="99"/>
  <c r="F55" i="99"/>
  <c r="F54" i="99"/>
  <c r="F53" i="99"/>
  <c r="F52" i="99"/>
  <c r="F51" i="99"/>
  <c r="F50" i="99"/>
  <c r="F49" i="99"/>
  <c r="F48" i="99"/>
  <c r="F47" i="99"/>
  <c r="F46" i="99"/>
  <c r="F45" i="99"/>
  <c r="F44" i="99"/>
  <c r="F43" i="99"/>
  <c r="F42" i="99"/>
  <c r="F41" i="99"/>
  <c r="F40" i="99"/>
  <c r="F39" i="99"/>
  <c r="F38" i="99"/>
  <c r="F37" i="99"/>
  <c r="F36" i="99"/>
  <c r="F35" i="99"/>
  <c r="F34" i="99"/>
  <c r="F33" i="99"/>
  <c r="F32" i="99"/>
  <c r="C31" i="99"/>
  <c r="B31" i="99"/>
  <c r="F30" i="99"/>
  <c r="F29" i="99"/>
  <c r="F28" i="99"/>
  <c r="F27" i="99"/>
  <c r="F26" i="99"/>
  <c r="F25" i="99"/>
  <c r="F24" i="99"/>
  <c r="F23" i="99"/>
  <c r="F22" i="99"/>
  <c r="F21" i="99"/>
  <c r="F20" i="99"/>
  <c r="F19" i="99"/>
  <c r="F18" i="99"/>
  <c r="F17" i="99"/>
  <c r="F16" i="99"/>
  <c r="F15" i="99"/>
  <c r="F14" i="99"/>
  <c r="F13" i="99"/>
  <c r="R12" i="99"/>
  <c r="Q12" i="99"/>
  <c r="P12" i="99"/>
  <c r="O12" i="99"/>
  <c r="N12" i="99"/>
  <c r="M12" i="99"/>
  <c r="L12" i="99"/>
  <c r="K12" i="99"/>
  <c r="J12" i="99"/>
  <c r="I12" i="99"/>
  <c r="H12" i="99"/>
  <c r="G12" i="99"/>
  <c r="F12" i="99"/>
  <c r="C12" i="99"/>
  <c r="C249" i="99"/>
  <c r="B12" i="99"/>
  <c r="A12" i="99"/>
  <c r="F247" i="98"/>
  <c r="F246" i="98"/>
  <c r="F245" i="98"/>
  <c r="F244" i="98"/>
  <c r="F243" i="98"/>
  <c r="F242" i="98"/>
  <c r="F241" i="98"/>
  <c r="F240" i="98"/>
  <c r="F239" i="98"/>
  <c r="F238" i="98"/>
  <c r="F237" i="98"/>
  <c r="F236" i="98"/>
  <c r="F235" i="98"/>
  <c r="F234" i="98"/>
  <c r="F233" i="98"/>
  <c r="F232" i="98"/>
  <c r="F231" i="98"/>
  <c r="F230" i="98"/>
  <c r="F229" i="98"/>
  <c r="F228" i="98"/>
  <c r="F227" i="98"/>
  <c r="F226" i="98"/>
  <c r="F225" i="98"/>
  <c r="F224" i="98"/>
  <c r="F223" i="98"/>
  <c r="F222" i="98"/>
  <c r="F221" i="98"/>
  <c r="F220" i="98"/>
  <c r="F219" i="98"/>
  <c r="F218" i="98"/>
  <c r="F217" i="98"/>
  <c r="F216" i="98"/>
  <c r="C215" i="98"/>
  <c r="B215" i="98"/>
  <c r="A215" i="98"/>
  <c r="A214" i="98"/>
  <c r="A213" i="98"/>
  <c r="R214" i="98"/>
  <c r="Q214" i="98"/>
  <c r="P214" i="98"/>
  <c r="O214" i="98"/>
  <c r="N214" i="98"/>
  <c r="M214" i="98"/>
  <c r="L214" i="98"/>
  <c r="K214" i="98"/>
  <c r="J214" i="98"/>
  <c r="I214" i="98"/>
  <c r="H214" i="98"/>
  <c r="G214" i="98"/>
  <c r="R212" i="98"/>
  <c r="Q212" i="98"/>
  <c r="P212" i="98"/>
  <c r="O212" i="98"/>
  <c r="N212" i="98"/>
  <c r="M212" i="98"/>
  <c r="L212" i="98"/>
  <c r="K212" i="98"/>
  <c r="J212" i="98"/>
  <c r="I212" i="98"/>
  <c r="H212" i="98"/>
  <c r="G212" i="98"/>
  <c r="F211" i="98"/>
  <c r="F210" i="98"/>
  <c r="F209" i="98"/>
  <c r="F208" i="98"/>
  <c r="F207" i="98"/>
  <c r="F206" i="98"/>
  <c r="F205" i="98"/>
  <c r="F204" i="98"/>
  <c r="F203" i="98"/>
  <c r="F202" i="98"/>
  <c r="F201" i="98"/>
  <c r="F200" i="98"/>
  <c r="F199" i="98"/>
  <c r="F198" i="98"/>
  <c r="F197" i="98"/>
  <c r="F196" i="98"/>
  <c r="F195" i="98"/>
  <c r="F194" i="98"/>
  <c r="F193" i="98"/>
  <c r="F192" i="98"/>
  <c r="F191" i="98"/>
  <c r="F190" i="98"/>
  <c r="F189" i="98"/>
  <c r="F188" i="98"/>
  <c r="F187" i="98"/>
  <c r="F186" i="98"/>
  <c r="F185" i="98"/>
  <c r="F184" i="98"/>
  <c r="F183" i="98"/>
  <c r="F182" i="98"/>
  <c r="F181" i="98"/>
  <c r="F180" i="98"/>
  <c r="F179" i="98"/>
  <c r="F177" i="98"/>
  <c r="F176" i="98"/>
  <c r="F175" i="98"/>
  <c r="F174" i="98"/>
  <c r="F173" i="98"/>
  <c r="F171" i="98"/>
  <c r="F170" i="98"/>
  <c r="F169" i="98"/>
  <c r="F168" i="98"/>
  <c r="F167" i="98"/>
  <c r="F166" i="98"/>
  <c r="F165" i="98"/>
  <c r="F164" i="98"/>
  <c r="F163" i="98"/>
  <c r="F162" i="98"/>
  <c r="F161" i="98"/>
  <c r="F160" i="98"/>
  <c r="F159" i="98"/>
  <c r="F158" i="98"/>
  <c r="F157" i="98"/>
  <c r="F156" i="98"/>
  <c r="F155" i="98"/>
  <c r="F154" i="98"/>
  <c r="F153" i="98"/>
  <c r="F152" i="98"/>
  <c r="F151" i="98"/>
  <c r="F150" i="98"/>
  <c r="F149" i="98"/>
  <c r="F148" i="98"/>
  <c r="F147" i="98"/>
  <c r="F146" i="98"/>
  <c r="F145" i="98"/>
  <c r="F144" i="98"/>
  <c r="F143" i="98"/>
  <c r="F142" i="98"/>
  <c r="F141" i="98"/>
  <c r="F140" i="98"/>
  <c r="F139" i="98"/>
  <c r="F138" i="98"/>
  <c r="F137" i="98"/>
  <c r="F136" i="98"/>
  <c r="F135" i="98"/>
  <c r="F134" i="98"/>
  <c r="F133" i="98"/>
  <c r="F132" i="98"/>
  <c r="F131" i="98"/>
  <c r="F130" i="98"/>
  <c r="F129" i="98"/>
  <c r="F128" i="98"/>
  <c r="F127" i="98"/>
  <c r="F126" i="98"/>
  <c r="F124" i="98"/>
  <c r="F123" i="98"/>
  <c r="F122" i="98"/>
  <c r="F121" i="98"/>
  <c r="F120" i="98"/>
  <c r="F119" i="98"/>
  <c r="F118" i="98"/>
  <c r="F117" i="98"/>
  <c r="F116" i="98"/>
  <c r="F115" i="98"/>
  <c r="F114" i="98"/>
  <c r="F113" i="98"/>
  <c r="F112" i="98"/>
  <c r="F111" i="98"/>
  <c r="F110" i="98"/>
  <c r="F109" i="98"/>
  <c r="F108" i="98"/>
  <c r="F107" i="98"/>
  <c r="F106" i="98"/>
  <c r="F105" i="98"/>
  <c r="F104" i="98"/>
  <c r="F103" i="98"/>
  <c r="F102" i="98"/>
  <c r="R101" i="98"/>
  <c r="Q101" i="98"/>
  <c r="P101" i="98"/>
  <c r="O101" i="98"/>
  <c r="N101" i="98"/>
  <c r="M101" i="98"/>
  <c r="L101" i="98"/>
  <c r="K101" i="98"/>
  <c r="J101" i="98"/>
  <c r="I101" i="98"/>
  <c r="H101" i="98"/>
  <c r="G101" i="98"/>
  <c r="C101" i="98"/>
  <c r="B101" i="98"/>
  <c r="F100" i="98"/>
  <c r="F99" i="98"/>
  <c r="F98" i="98"/>
  <c r="F97" i="98"/>
  <c r="F96" i="98"/>
  <c r="F95" i="98"/>
  <c r="F94" i="98"/>
  <c r="F93" i="98"/>
  <c r="F92" i="98"/>
  <c r="F91" i="98"/>
  <c r="F90" i="98"/>
  <c r="F89" i="98"/>
  <c r="F88" i="98"/>
  <c r="F87" i="98"/>
  <c r="F86" i="98"/>
  <c r="F85" i="98"/>
  <c r="F84" i="98"/>
  <c r="F83" i="98"/>
  <c r="F82" i="98"/>
  <c r="F81" i="98"/>
  <c r="F45" i="98"/>
  <c r="F44" i="98"/>
  <c r="F43" i="98"/>
  <c r="F42" i="98"/>
  <c r="F41" i="98"/>
  <c r="F40" i="98"/>
  <c r="F39" i="98"/>
  <c r="F38" i="98"/>
  <c r="F37" i="98"/>
  <c r="F36" i="98"/>
  <c r="F35" i="98"/>
  <c r="F34" i="98"/>
  <c r="F33" i="98"/>
  <c r="F32" i="98"/>
  <c r="C31" i="98"/>
  <c r="B31" i="98"/>
  <c r="A31" i="98"/>
  <c r="F30" i="98"/>
  <c r="F29" i="98"/>
  <c r="F28" i="98"/>
  <c r="F27" i="98"/>
  <c r="F26" i="98"/>
  <c r="F25" i="98"/>
  <c r="F24" i="98"/>
  <c r="F23" i="98"/>
  <c r="F22" i="98"/>
  <c r="F21" i="98"/>
  <c r="F20" i="98"/>
  <c r="F19" i="98"/>
  <c r="F18" i="98"/>
  <c r="F17" i="98"/>
  <c r="F16" i="98"/>
  <c r="F15" i="98"/>
  <c r="F14" i="98"/>
  <c r="F13" i="98"/>
  <c r="R12" i="98"/>
  <c r="Q12" i="98"/>
  <c r="P12" i="98"/>
  <c r="O12" i="98"/>
  <c r="N12" i="98"/>
  <c r="M12" i="98"/>
  <c r="L12" i="98"/>
  <c r="K12" i="98"/>
  <c r="J12" i="98"/>
  <c r="I12" i="98"/>
  <c r="H12" i="98"/>
  <c r="G12" i="98"/>
  <c r="C12" i="98"/>
  <c r="B12" i="98"/>
  <c r="A12" i="98"/>
  <c r="F247" i="97"/>
  <c r="F246" i="97"/>
  <c r="F245" i="97"/>
  <c r="F244" i="97"/>
  <c r="F243" i="97"/>
  <c r="F242" i="97"/>
  <c r="F241" i="97"/>
  <c r="F240" i="97"/>
  <c r="F239" i="97"/>
  <c r="F238" i="97"/>
  <c r="F237" i="97"/>
  <c r="F236" i="97"/>
  <c r="F235" i="97"/>
  <c r="F234" i="97"/>
  <c r="F233" i="97"/>
  <c r="F232" i="97"/>
  <c r="F231" i="97"/>
  <c r="F230" i="97"/>
  <c r="F229" i="97"/>
  <c r="F228" i="97"/>
  <c r="F227" i="97"/>
  <c r="F226" i="97"/>
  <c r="F225" i="97"/>
  <c r="F224" i="97"/>
  <c r="F223" i="97"/>
  <c r="F222" i="97"/>
  <c r="F221" i="97"/>
  <c r="F220" i="97"/>
  <c r="F219" i="97"/>
  <c r="F218" i="97"/>
  <c r="F217" i="97"/>
  <c r="F216" i="97"/>
  <c r="C215" i="97"/>
  <c r="B215" i="97"/>
  <c r="A215" i="97"/>
  <c r="F215" i="97"/>
  <c r="F214" i="97"/>
  <c r="R214" i="97"/>
  <c r="Q214" i="97"/>
  <c r="P214" i="97"/>
  <c r="O214" i="97"/>
  <c r="N214" i="97"/>
  <c r="M214" i="97"/>
  <c r="L214" i="97"/>
  <c r="K214" i="97"/>
  <c r="J214" i="97"/>
  <c r="I214" i="97"/>
  <c r="H214" i="97"/>
  <c r="G214" i="97"/>
  <c r="A214" i="97"/>
  <c r="A213" i="97"/>
  <c r="F213" i="97"/>
  <c r="F212" i="97"/>
  <c r="R212" i="97"/>
  <c r="Q212" i="97"/>
  <c r="P212" i="97"/>
  <c r="O212" i="97"/>
  <c r="N212" i="97"/>
  <c r="M212" i="97"/>
  <c r="L212" i="97"/>
  <c r="K212" i="97"/>
  <c r="J212" i="97"/>
  <c r="I212" i="97"/>
  <c r="H212" i="97"/>
  <c r="G212" i="97"/>
  <c r="F211" i="97"/>
  <c r="F210" i="97"/>
  <c r="F209" i="97"/>
  <c r="F208" i="97"/>
  <c r="F207" i="97"/>
  <c r="F206" i="97"/>
  <c r="F205" i="97"/>
  <c r="F204" i="97"/>
  <c r="F203" i="97"/>
  <c r="F202" i="97"/>
  <c r="F201" i="97"/>
  <c r="F200" i="97"/>
  <c r="F199" i="97"/>
  <c r="F198" i="97"/>
  <c r="F197" i="97"/>
  <c r="F196" i="97"/>
  <c r="F195" i="97"/>
  <c r="F194" i="97"/>
  <c r="F193" i="97"/>
  <c r="F192" i="97"/>
  <c r="F191" i="97"/>
  <c r="F190" i="97"/>
  <c r="F189" i="97"/>
  <c r="F188" i="97"/>
  <c r="F187" i="97"/>
  <c r="F186" i="97"/>
  <c r="F185" i="97"/>
  <c r="F184" i="97"/>
  <c r="F183" i="97"/>
  <c r="F182" i="97"/>
  <c r="F181" i="97"/>
  <c r="F180" i="97"/>
  <c r="F179" i="97"/>
  <c r="F177" i="97"/>
  <c r="F176" i="97"/>
  <c r="F175" i="97"/>
  <c r="F174" i="97"/>
  <c r="F173" i="97"/>
  <c r="F171" i="97"/>
  <c r="F170" i="97"/>
  <c r="F169" i="97"/>
  <c r="F168" i="97"/>
  <c r="F167" i="97"/>
  <c r="F166" i="97"/>
  <c r="F165" i="97"/>
  <c r="F164" i="97"/>
  <c r="F163" i="97"/>
  <c r="F162" i="97"/>
  <c r="F161" i="97"/>
  <c r="F160" i="97"/>
  <c r="F159" i="97"/>
  <c r="F158" i="97"/>
  <c r="F157" i="97"/>
  <c r="F156" i="97"/>
  <c r="F155" i="97"/>
  <c r="F154" i="97"/>
  <c r="F153" i="97"/>
  <c r="F152" i="97"/>
  <c r="F151" i="97"/>
  <c r="F150" i="97"/>
  <c r="F149" i="97"/>
  <c r="F148" i="97"/>
  <c r="F147" i="97"/>
  <c r="F146" i="97"/>
  <c r="F145" i="97"/>
  <c r="F144" i="97"/>
  <c r="F143" i="97"/>
  <c r="F142" i="97"/>
  <c r="F141" i="97"/>
  <c r="F140" i="97"/>
  <c r="F139" i="97"/>
  <c r="F138" i="97"/>
  <c r="F137" i="97"/>
  <c r="F136" i="97"/>
  <c r="F135" i="97"/>
  <c r="F134" i="97"/>
  <c r="F133" i="97"/>
  <c r="F132" i="97"/>
  <c r="F131" i="97"/>
  <c r="F130" i="97"/>
  <c r="F129" i="97"/>
  <c r="F128" i="97"/>
  <c r="F127" i="97"/>
  <c r="F126" i="97"/>
  <c r="F124" i="97"/>
  <c r="F123" i="97"/>
  <c r="F122" i="97"/>
  <c r="F121" i="97"/>
  <c r="F120" i="97"/>
  <c r="F119" i="97"/>
  <c r="F118" i="97"/>
  <c r="F117" i="97"/>
  <c r="F116" i="97"/>
  <c r="F115" i="97"/>
  <c r="F114" i="97"/>
  <c r="F113" i="97"/>
  <c r="F112" i="97"/>
  <c r="F111" i="97"/>
  <c r="F110" i="97"/>
  <c r="F109" i="97"/>
  <c r="F108" i="97"/>
  <c r="F107" i="97"/>
  <c r="F106" i="97"/>
  <c r="F105" i="97"/>
  <c r="F104" i="97"/>
  <c r="F103" i="97"/>
  <c r="F102" i="97"/>
  <c r="R101" i="97"/>
  <c r="Q101" i="97"/>
  <c r="P101" i="97"/>
  <c r="O101" i="97"/>
  <c r="N101" i="97"/>
  <c r="M101" i="97"/>
  <c r="L101" i="97"/>
  <c r="K101" i="97"/>
  <c r="J101" i="97"/>
  <c r="I101" i="97"/>
  <c r="H101" i="97"/>
  <c r="G101" i="97"/>
  <c r="C101" i="97"/>
  <c r="B101" i="97"/>
  <c r="F100" i="97"/>
  <c r="F99" i="97"/>
  <c r="F98" i="97"/>
  <c r="F97" i="97"/>
  <c r="F96" i="97"/>
  <c r="F95" i="97"/>
  <c r="F94" i="97"/>
  <c r="F93" i="97"/>
  <c r="F92" i="97"/>
  <c r="F91" i="97"/>
  <c r="F90" i="97"/>
  <c r="F89" i="97"/>
  <c r="F88" i="97"/>
  <c r="F87" i="97"/>
  <c r="F86" i="97"/>
  <c r="F85" i="97"/>
  <c r="F84" i="97"/>
  <c r="F83" i="97"/>
  <c r="F82" i="97"/>
  <c r="F81" i="97"/>
  <c r="F79" i="97"/>
  <c r="F78" i="97"/>
  <c r="F77" i="97"/>
  <c r="F76" i="97"/>
  <c r="F75" i="97"/>
  <c r="F74" i="97"/>
  <c r="F73" i="97"/>
  <c r="F72" i="97"/>
  <c r="F71" i="97"/>
  <c r="F70" i="97"/>
  <c r="F69" i="97"/>
  <c r="F68" i="97"/>
  <c r="F67" i="97"/>
  <c r="F66" i="97"/>
  <c r="F65" i="97"/>
  <c r="F64" i="97"/>
  <c r="F63" i="97"/>
  <c r="F62" i="97"/>
  <c r="F61" i="97"/>
  <c r="F60" i="97"/>
  <c r="F59" i="97"/>
  <c r="F58" i="97"/>
  <c r="F57" i="97"/>
  <c r="F56" i="97"/>
  <c r="F55" i="97"/>
  <c r="F54" i="97"/>
  <c r="F53" i="97"/>
  <c r="F52" i="97"/>
  <c r="F51" i="97"/>
  <c r="F50" i="97"/>
  <c r="F49" i="97"/>
  <c r="F48" i="97"/>
  <c r="F47" i="97"/>
  <c r="F46" i="97"/>
  <c r="F45" i="97"/>
  <c r="F44" i="97"/>
  <c r="F43" i="97"/>
  <c r="F42" i="97"/>
  <c r="F41" i="97"/>
  <c r="F40" i="97"/>
  <c r="F39" i="97"/>
  <c r="F38" i="97"/>
  <c r="F37" i="97"/>
  <c r="F36" i="97"/>
  <c r="F35" i="97"/>
  <c r="F34" i="97"/>
  <c r="F33" i="97"/>
  <c r="F32" i="97"/>
  <c r="C31" i="97"/>
  <c r="B31" i="97"/>
  <c r="F30" i="97"/>
  <c r="F29" i="97"/>
  <c r="F28" i="97"/>
  <c r="F27" i="97"/>
  <c r="F26" i="97"/>
  <c r="F25" i="97"/>
  <c r="F24" i="97"/>
  <c r="F23" i="97"/>
  <c r="F22" i="97"/>
  <c r="F21" i="97"/>
  <c r="F20" i="97"/>
  <c r="F19" i="97"/>
  <c r="F18" i="97"/>
  <c r="F17" i="97"/>
  <c r="F16" i="97"/>
  <c r="F15" i="97"/>
  <c r="F14" i="97"/>
  <c r="F13" i="97"/>
  <c r="R12" i="97"/>
  <c r="Q12" i="97"/>
  <c r="P12" i="97"/>
  <c r="O12" i="97"/>
  <c r="N12" i="97"/>
  <c r="M12" i="97"/>
  <c r="L12" i="97"/>
  <c r="K12" i="97"/>
  <c r="J12" i="97"/>
  <c r="I12" i="97"/>
  <c r="H12" i="97"/>
  <c r="G12" i="97"/>
  <c r="F12" i="97"/>
  <c r="C12" i="97"/>
  <c r="B12" i="97"/>
  <c r="A12" i="97"/>
  <c r="F247" i="96"/>
  <c r="F246" i="96"/>
  <c r="F245" i="96"/>
  <c r="F244" i="96"/>
  <c r="F243" i="96"/>
  <c r="F242" i="96"/>
  <c r="F241" i="96"/>
  <c r="F240" i="96"/>
  <c r="F239" i="96"/>
  <c r="F238" i="96"/>
  <c r="F237" i="96"/>
  <c r="F236" i="96"/>
  <c r="F235" i="96"/>
  <c r="F234" i="96"/>
  <c r="F233" i="96"/>
  <c r="F232" i="96"/>
  <c r="F231" i="96"/>
  <c r="F230" i="96"/>
  <c r="F229" i="96"/>
  <c r="F228" i="96"/>
  <c r="F227" i="96"/>
  <c r="F226" i="96"/>
  <c r="F225" i="96"/>
  <c r="F224" i="96"/>
  <c r="F223" i="96"/>
  <c r="F222" i="96"/>
  <c r="F221" i="96"/>
  <c r="F220" i="96"/>
  <c r="F219" i="96"/>
  <c r="F218" i="96"/>
  <c r="F217" i="96"/>
  <c r="F216" i="96"/>
  <c r="C215" i="96"/>
  <c r="B215" i="96"/>
  <c r="A215" i="96"/>
  <c r="A214" i="96"/>
  <c r="A213" i="96"/>
  <c r="R214" i="96"/>
  <c r="Q214" i="96"/>
  <c r="P214" i="96"/>
  <c r="O214" i="96"/>
  <c r="N214" i="96"/>
  <c r="M214" i="96"/>
  <c r="L214" i="96"/>
  <c r="K214" i="96"/>
  <c r="J214" i="96"/>
  <c r="I214" i="96"/>
  <c r="H214" i="96"/>
  <c r="G214" i="96"/>
  <c r="R212" i="96"/>
  <c r="Q212" i="96"/>
  <c r="P212" i="96"/>
  <c r="O212" i="96"/>
  <c r="N212" i="96"/>
  <c r="M212" i="96"/>
  <c r="L212" i="96"/>
  <c r="K212" i="96"/>
  <c r="J212" i="96"/>
  <c r="I212" i="96"/>
  <c r="H212" i="96"/>
  <c r="G212" i="96"/>
  <c r="F211" i="96"/>
  <c r="F210" i="96"/>
  <c r="F209" i="96"/>
  <c r="F208" i="96"/>
  <c r="F207" i="96"/>
  <c r="F206" i="96"/>
  <c r="F205" i="96"/>
  <c r="F204" i="96"/>
  <c r="F203" i="96"/>
  <c r="F202" i="96"/>
  <c r="F201" i="96"/>
  <c r="F200" i="96"/>
  <c r="F199" i="96"/>
  <c r="F198" i="96"/>
  <c r="F197" i="96"/>
  <c r="F196" i="96"/>
  <c r="F195" i="96"/>
  <c r="F194" i="96"/>
  <c r="F193" i="96"/>
  <c r="F192" i="96"/>
  <c r="F191" i="96"/>
  <c r="F190" i="96"/>
  <c r="F189" i="96"/>
  <c r="F188" i="96"/>
  <c r="F187" i="96"/>
  <c r="F186" i="96"/>
  <c r="F185" i="96"/>
  <c r="F184" i="96"/>
  <c r="F183" i="96"/>
  <c r="F182" i="96"/>
  <c r="F181" i="96"/>
  <c r="F180" i="96"/>
  <c r="F179" i="96"/>
  <c r="F177" i="96"/>
  <c r="F176" i="96"/>
  <c r="F175" i="96"/>
  <c r="F174" i="96"/>
  <c r="F173" i="96"/>
  <c r="F171" i="96"/>
  <c r="F170" i="96"/>
  <c r="F169" i="96"/>
  <c r="F168" i="96"/>
  <c r="F167" i="96"/>
  <c r="F166" i="96"/>
  <c r="F165" i="96"/>
  <c r="F164" i="96"/>
  <c r="F163" i="96"/>
  <c r="F162" i="96"/>
  <c r="F161" i="96"/>
  <c r="F160" i="96"/>
  <c r="F159" i="96"/>
  <c r="F158" i="96"/>
  <c r="F157" i="96"/>
  <c r="F156" i="96"/>
  <c r="F155" i="96"/>
  <c r="F154" i="96"/>
  <c r="F153" i="96"/>
  <c r="F152" i="96"/>
  <c r="F151" i="96"/>
  <c r="F150" i="96"/>
  <c r="F149" i="96"/>
  <c r="F148" i="96"/>
  <c r="F147" i="96"/>
  <c r="F146" i="96"/>
  <c r="F145" i="96"/>
  <c r="F144" i="96"/>
  <c r="F143" i="96"/>
  <c r="F142" i="96"/>
  <c r="F141" i="96"/>
  <c r="F140" i="96"/>
  <c r="F139" i="96"/>
  <c r="F138" i="96"/>
  <c r="F137" i="96"/>
  <c r="F136" i="96"/>
  <c r="F135" i="96"/>
  <c r="F134" i="96"/>
  <c r="F133" i="96"/>
  <c r="F132" i="96"/>
  <c r="F131" i="96"/>
  <c r="F130" i="96"/>
  <c r="F129" i="96"/>
  <c r="F128" i="96"/>
  <c r="F127" i="96"/>
  <c r="F126" i="96"/>
  <c r="F124" i="96"/>
  <c r="F123" i="96"/>
  <c r="F122" i="96"/>
  <c r="F121" i="96"/>
  <c r="F120" i="96"/>
  <c r="F119" i="96"/>
  <c r="F118" i="96"/>
  <c r="F117" i="96"/>
  <c r="F116" i="96"/>
  <c r="F115" i="96"/>
  <c r="F114" i="96"/>
  <c r="F113" i="96"/>
  <c r="F112" i="96"/>
  <c r="F111" i="96"/>
  <c r="F110" i="96"/>
  <c r="F109" i="96"/>
  <c r="F108" i="96"/>
  <c r="F107" i="96"/>
  <c r="F106" i="96"/>
  <c r="F105" i="96"/>
  <c r="F104" i="96"/>
  <c r="F103" i="96"/>
  <c r="F102" i="96"/>
  <c r="R101" i="96"/>
  <c r="Q101" i="96"/>
  <c r="P101" i="96"/>
  <c r="O101" i="96"/>
  <c r="N101" i="96"/>
  <c r="M101" i="96"/>
  <c r="L101" i="96"/>
  <c r="K101" i="96"/>
  <c r="J101" i="96"/>
  <c r="I101" i="96"/>
  <c r="H101" i="96"/>
  <c r="G101" i="96"/>
  <c r="C101" i="96"/>
  <c r="B101" i="96"/>
  <c r="F100" i="96"/>
  <c r="F99" i="96"/>
  <c r="F98" i="96"/>
  <c r="F97" i="96"/>
  <c r="F96" i="96"/>
  <c r="F95" i="96"/>
  <c r="F94" i="96"/>
  <c r="F93" i="96"/>
  <c r="F92" i="96"/>
  <c r="F91" i="96"/>
  <c r="F90" i="96"/>
  <c r="F89" i="96"/>
  <c r="F88" i="96"/>
  <c r="F87" i="96"/>
  <c r="F86" i="96"/>
  <c r="F85" i="96"/>
  <c r="F84" i="96"/>
  <c r="F83" i="96"/>
  <c r="F82" i="96"/>
  <c r="F81" i="96"/>
  <c r="F45" i="96"/>
  <c r="F44" i="96"/>
  <c r="F43" i="96"/>
  <c r="F42" i="96"/>
  <c r="F41" i="96"/>
  <c r="F40" i="96"/>
  <c r="F39" i="96"/>
  <c r="F38" i="96"/>
  <c r="F37" i="96"/>
  <c r="F36" i="96"/>
  <c r="F35" i="96"/>
  <c r="F34" i="96"/>
  <c r="F33" i="96"/>
  <c r="F32" i="96"/>
  <c r="C31" i="96"/>
  <c r="B31" i="96"/>
  <c r="A31" i="96"/>
  <c r="F30" i="96"/>
  <c r="F29" i="96"/>
  <c r="F28" i="96"/>
  <c r="F27" i="96"/>
  <c r="F26" i="96"/>
  <c r="F25" i="96"/>
  <c r="F24" i="96"/>
  <c r="F23" i="96"/>
  <c r="F22" i="96"/>
  <c r="F21" i="96"/>
  <c r="F20" i="96"/>
  <c r="F19" i="96"/>
  <c r="F18" i="96"/>
  <c r="F17" i="96"/>
  <c r="F16" i="96"/>
  <c r="F15" i="96"/>
  <c r="F14" i="96"/>
  <c r="F13" i="96"/>
  <c r="R12" i="96"/>
  <c r="Q12" i="96"/>
  <c r="Q249" i="96"/>
  <c r="P12" i="96"/>
  <c r="O12" i="96"/>
  <c r="N12" i="96"/>
  <c r="M12" i="96"/>
  <c r="M249" i="96"/>
  <c r="L12" i="96"/>
  <c r="K12" i="96"/>
  <c r="K249" i="96"/>
  <c r="J12" i="96"/>
  <c r="I12" i="96"/>
  <c r="I249" i="96"/>
  <c r="H12" i="96"/>
  <c r="G12" i="96"/>
  <c r="G249" i="96"/>
  <c r="F12" i="96"/>
  <c r="C12" i="96"/>
  <c r="B12" i="96"/>
  <c r="A12" i="96"/>
  <c r="F247" i="95"/>
  <c r="F246" i="95"/>
  <c r="F245" i="95"/>
  <c r="F244" i="95"/>
  <c r="F243" i="95"/>
  <c r="F242" i="95"/>
  <c r="F241" i="95"/>
  <c r="F240" i="95"/>
  <c r="F239" i="95"/>
  <c r="F238" i="95"/>
  <c r="F237" i="95"/>
  <c r="F236" i="95"/>
  <c r="F235" i="95"/>
  <c r="F234" i="95"/>
  <c r="F233" i="95"/>
  <c r="F232" i="95"/>
  <c r="F231" i="95"/>
  <c r="F230" i="95"/>
  <c r="F229" i="95"/>
  <c r="F228" i="95"/>
  <c r="F227" i="95"/>
  <c r="F226" i="95"/>
  <c r="F225" i="95"/>
  <c r="F224" i="95"/>
  <c r="F223" i="95"/>
  <c r="F222" i="95"/>
  <c r="F221" i="95"/>
  <c r="F220" i="95"/>
  <c r="F219" i="95"/>
  <c r="F218" i="95"/>
  <c r="F217" i="95"/>
  <c r="F216" i="95"/>
  <c r="C215" i="95"/>
  <c r="B215" i="95"/>
  <c r="A215" i="95"/>
  <c r="R214" i="95"/>
  <c r="Q214" i="95"/>
  <c r="P214" i="95"/>
  <c r="O214" i="95"/>
  <c r="N214" i="95"/>
  <c r="M214" i="95"/>
  <c r="L214" i="95"/>
  <c r="K214" i="95"/>
  <c r="J214" i="95"/>
  <c r="I214" i="95"/>
  <c r="H214" i="95"/>
  <c r="G214" i="95"/>
  <c r="A214" i="95"/>
  <c r="A213" i="95"/>
  <c r="F213" i="95"/>
  <c r="F212" i="95"/>
  <c r="R212" i="95"/>
  <c r="Q212" i="95"/>
  <c r="P212" i="95"/>
  <c r="O212" i="95"/>
  <c r="N212" i="95"/>
  <c r="M212" i="95"/>
  <c r="L212" i="95"/>
  <c r="K212" i="95"/>
  <c r="J212" i="95"/>
  <c r="I212" i="95"/>
  <c r="H212" i="95"/>
  <c r="G212" i="95"/>
  <c r="F211" i="95"/>
  <c r="F210" i="95"/>
  <c r="F209" i="95"/>
  <c r="F208" i="95"/>
  <c r="F207" i="95"/>
  <c r="F206" i="95"/>
  <c r="F205" i="95"/>
  <c r="F204" i="95"/>
  <c r="F203" i="95"/>
  <c r="F202" i="95"/>
  <c r="F201" i="95"/>
  <c r="F200" i="95"/>
  <c r="F199" i="95"/>
  <c r="F198" i="95"/>
  <c r="F197" i="95"/>
  <c r="F196" i="95"/>
  <c r="F195" i="95"/>
  <c r="F194" i="95"/>
  <c r="F193" i="95"/>
  <c r="F192" i="95"/>
  <c r="F191" i="95"/>
  <c r="F190" i="95"/>
  <c r="F189" i="95"/>
  <c r="F188" i="95"/>
  <c r="F187" i="95"/>
  <c r="F186" i="95"/>
  <c r="F185" i="95"/>
  <c r="F184" i="95"/>
  <c r="F183" i="95"/>
  <c r="F182" i="95"/>
  <c r="F181" i="95"/>
  <c r="F180" i="95"/>
  <c r="F179" i="95"/>
  <c r="F177" i="95"/>
  <c r="F176" i="95"/>
  <c r="F175" i="95"/>
  <c r="F174" i="95"/>
  <c r="F173" i="95"/>
  <c r="F171" i="95"/>
  <c r="F170" i="95"/>
  <c r="F169" i="95"/>
  <c r="F168" i="95"/>
  <c r="F167" i="95"/>
  <c r="F166" i="95"/>
  <c r="F165" i="95"/>
  <c r="F164" i="95"/>
  <c r="F163" i="95"/>
  <c r="F162" i="95"/>
  <c r="F161" i="95"/>
  <c r="F160" i="95"/>
  <c r="F159" i="95"/>
  <c r="F158" i="95"/>
  <c r="F157" i="95"/>
  <c r="F156" i="95"/>
  <c r="F155" i="95"/>
  <c r="F154" i="95"/>
  <c r="F153" i="95"/>
  <c r="F152" i="95"/>
  <c r="F151" i="95"/>
  <c r="F150" i="95"/>
  <c r="F149" i="95"/>
  <c r="F148" i="95"/>
  <c r="F147" i="95"/>
  <c r="F146" i="95"/>
  <c r="F145" i="95"/>
  <c r="F144" i="95"/>
  <c r="F143" i="95"/>
  <c r="F142" i="95"/>
  <c r="F141" i="95"/>
  <c r="F140" i="95"/>
  <c r="F139" i="95"/>
  <c r="F138" i="95"/>
  <c r="F137" i="95"/>
  <c r="F136" i="95"/>
  <c r="F135" i="95"/>
  <c r="F134" i="95"/>
  <c r="F133" i="95"/>
  <c r="F132" i="95"/>
  <c r="F131" i="95"/>
  <c r="F130" i="95"/>
  <c r="F129" i="95"/>
  <c r="F128" i="95"/>
  <c r="F127" i="95"/>
  <c r="F126" i="95"/>
  <c r="F124" i="95"/>
  <c r="F123" i="95"/>
  <c r="F122" i="95"/>
  <c r="F121" i="95"/>
  <c r="F120" i="95"/>
  <c r="F119" i="95"/>
  <c r="F118" i="95"/>
  <c r="F117" i="95"/>
  <c r="F116" i="95"/>
  <c r="F115" i="95"/>
  <c r="F114" i="95"/>
  <c r="F113" i="95"/>
  <c r="F112" i="95"/>
  <c r="F111" i="95"/>
  <c r="F110" i="95"/>
  <c r="F109" i="95"/>
  <c r="F108" i="95"/>
  <c r="F107" i="95"/>
  <c r="F106" i="95"/>
  <c r="F105" i="95"/>
  <c r="F104" i="95"/>
  <c r="F103" i="95"/>
  <c r="F102" i="95"/>
  <c r="R101" i="95"/>
  <c r="Q101" i="95"/>
  <c r="P101" i="95"/>
  <c r="O101" i="95"/>
  <c r="N101" i="95"/>
  <c r="M101" i="95"/>
  <c r="L101" i="95"/>
  <c r="K101" i="95"/>
  <c r="J101" i="95"/>
  <c r="I101" i="95"/>
  <c r="H101" i="95"/>
  <c r="G101" i="95"/>
  <c r="C101" i="95"/>
  <c r="B101" i="95"/>
  <c r="F100" i="95"/>
  <c r="C31" i="95"/>
  <c r="B31" i="95"/>
  <c r="A12" i="95"/>
  <c r="A212" i="95"/>
  <c r="A249" i="95"/>
  <c r="F30" i="95"/>
  <c r="F29" i="95"/>
  <c r="F28" i="95"/>
  <c r="F27" i="95"/>
  <c r="F26" i="95"/>
  <c r="F25" i="95"/>
  <c r="F24" i="95"/>
  <c r="F23" i="95"/>
  <c r="F22" i="95"/>
  <c r="F21" i="95"/>
  <c r="F20" i="95"/>
  <c r="F19" i="95"/>
  <c r="F18" i="95"/>
  <c r="F17" i="95"/>
  <c r="F16" i="95"/>
  <c r="F15" i="95"/>
  <c r="F14" i="95"/>
  <c r="F13" i="95"/>
  <c r="F12" i="95"/>
  <c r="R12" i="95"/>
  <c r="Q12" i="95"/>
  <c r="P12" i="95"/>
  <c r="O12" i="95"/>
  <c r="N12" i="95"/>
  <c r="M12" i="95"/>
  <c r="L12" i="95"/>
  <c r="K12" i="95"/>
  <c r="J12" i="95"/>
  <c r="I12" i="95"/>
  <c r="H12" i="95"/>
  <c r="G12" i="95"/>
  <c r="C12" i="95"/>
  <c r="B12" i="95"/>
  <c r="G216" i="82"/>
  <c r="H216" i="82"/>
  <c r="I216" i="82"/>
  <c r="J216" i="82"/>
  <c r="K216" i="82"/>
  <c r="L216" i="82"/>
  <c r="M216" i="82"/>
  <c r="N216" i="82"/>
  <c r="P216" i="82"/>
  <c r="Q216" i="82"/>
  <c r="R216" i="82"/>
  <c r="G217" i="82"/>
  <c r="H217" i="82"/>
  <c r="I217" i="82"/>
  <c r="J217" i="82"/>
  <c r="K217" i="82"/>
  <c r="L217" i="82"/>
  <c r="M217" i="82"/>
  <c r="N217" i="82"/>
  <c r="P217" i="82"/>
  <c r="Q217" i="82"/>
  <c r="R217" i="82"/>
  <c r="G218" i="82"/>
  <c r="H218" i="82"/>
  <c r="I218" i="82"/>
  <c r="J218" i="82"/>
  <c r="K218" i="82"/>
  <c r="L218" i="82"/>
  <c r="M218" i="82"/>
  <c r="N218" i="82"/>
  <c r="P218" i="82"/>
  <c r="Q218" i="82"/>
  <c r="R218" i="82"/>
  <c r="G219" i="82"/>
  <c r="H219" i="82"/>
  <c r="I219" i="82"/>
  <c r="J219" i="82"/>
  <c r="K219" i="82"/>
  <c r="L219" i="82"/>
  <c r="M219" i="82"/>
  <c r="N219" i="82"/>
  <c r="P219" i="82"/>
  <c r="Q219" i="82"/>
  <c r="R219" i="82"/>
  <c r="G220" i="82"/>
  <c r="H220" i="82"/>
  <c r="I220" i="82"/>
  <c r="J220" i="82"/>
  <c r="K220" i="82"/>
  <c r="L220" i="82"/>
  <c r="M220" i="82"/>
  <c r="N220" i="82"/>
  <c r="P220" i="82"/>
  <c r="Q220" i="82"/>
  <c r="R220" i="82"/>
  <c r="G221" i="82"/>
  <c r="H221" i="82"/>
  <c r="I221" i="82"/>
  <c r="J221" i="82"/>
  <c r="K221" i="82"/>
  <c r="L221" i="82"/>
  <c r="M221" i="82"/>
  <c r="N221" i="82"/>
  <c r="P221" i="82"/>
  <c r="Q221" i="82"/>
  <c r="R221" i="82"/>
  <c r="G222" i="82"/>
  <c r="H222" i="82"/>
  <c r="I222" i="82"/>
  <c r="J222" i="82"/>
  <c r="K222" i="82"/>
  <c r="L222" i="82"/>
  <c r="M222" i="82"/>
  <c r="N222" i="82"/>
  <c r="P222" i="82"/>
  <c r="Q222" i="82"/>
  <c r="R222" i="82"/>
  <c r="G223" i="82"/>
  <c r="H223" i="82"/>
  <c r="I223" i="82"/>
  <c r="J223" i="82"/>
  <c r="K223" i="82"/>
  <c r="L223" i="82"/>
  <c r="M223" i="82"/>
  <c r="N223" i="82"/>
  <c r="P223" i="82"/>
  <c r="Q223" i="82"/>
  <c r="R223" i="82"/>
  <c r="G224" i="82"/>
  <c r="H224" i="82"/>
  <c r="I224" i="82"/>
  <c r="J224" i="82"/>
  <c r="K224" i="82"/>
  <c r="L224" i="82"/>
  <c r="M224" i="82"/>
  <c r="N224" i="82"/>
  <c r="P224" i="82"/>
  <c r="Q224" i="82"/>
  <c r="R224" i="82"/>
  <c r="G225" i="82"/>
  <c r="H225" i="82"/>
  <c r="I225" i="82"/>
  <c r="J225" i="82"/>
  <c r="K225" i="82"/>
  <c r="L225" i="82"/>
  <c r="M225" i="82"/>
  <c r="N225" i="82"/>
  <c r="P225" i="82"/>
  <c r="Q225" i="82"/>
  <c r="R225" i="82"/>
  <c r="G226" i="82"/>
  <c r="H226" i="82"/>
  <c r="I226" i="82"/>
  <c r="J226" i="82"/>
  <c r="K226" i="82"/>
  <c r="L226" i="82"/>
  <c r="M226" i="82"/>
  <c r="N226" i="82"/>
  <c r="P226" i="82"/>
  <c r="Q226" i="82"/>
  <c r="R226" i="82"/>
  <c r="G227" i="82"/>
  <c r="H227" i="82"/>
  <c r="I227" i="82"/>
  <c r="J227" i="82"/>
  <c r="K227" i="82"/>
  <c r="L227" i="82"/>
  <c r="M227" i="82"/>
  <c r="N227" i="82"/>
  <c r="P227" i="82"/>
  <c r="Q227" i="82"/>
  <c r="R227" i="82"/>
  <c r="G228" i="82"/>
  <c r="H228" i="82"/>
  <c r="I228" i="82"/>
  <c r="J228" i="82"/>
  <c r="K228" i="82"/>
  <c r="L228" i="82"/>
  <c r="M228" i="82"/>
  <c r="N228" i="82"/>
  <c r="P228" i="82"/>
  <c r="Q228" i="82"/>
  <c r="R228" i="82"/>
  <c r="G229" i="82"/>
  <c r="H229" i="82"/>
  <c r="I229" i="82"/>
  <c r="J229" i="82"/>
  <c r="K229" i="82"/>
  <c r="L229" i="82"/>
  <c r="M229" i="82"/>
  <c r="N229" i="82"/>
  <c r="P229" i="82"/>
  <c r="Q229" i="82"/>
  <c r="R229" i="82"/>
  <c r="G230" i="82"/>
  <c r="H230" i="82"/>
  <c r="I230" i="82"/>
  <c r="J230" i="82"/>
  <c r="K230" i="82"/>
  <c r="L230" i="82"/>
  <c r="M230" i="82"/>
  <c r="N230" i="82"/>
  <c r="P230" i="82"/>
  <c r="Q230" i="82"/>
  <c r="R230" i="82"/>
  <c r="G231" i="82"/>
  <c r="H231" i="82"/>
  <c r="I231" i="82"/>
  <c r="J231" i="82"/>
  <c r="K231" i="82"/>
  <c r="L231" i="82"/>
  <c r="M231" i="82"/>
  <c r="N231" i="82"/>
  <c r="P231" i="82"/>
  <c r="Q231" i="82"/>
  <c r="R231" i="82"/>
  <c r="G232" i="82"/>
  <c r="H232" i="82"/>
  <c r="I232" i="82"/>
  <c r="J232" i="82"/>
  <c r="K232" i="82"/>
  <c r="L232" i="82"/>
  <c r="M232" i="82"/>
  <c r="N232" i="82"/>
  <c r="P232" i="82"/>
  <c r="Q232" i="82"/>
  <c r="R232" i="82"/>
  <c r="G233" i="82"/>
  <c r="H233" i="82"/>
  <c r="I233" i="82"/>
  <c r="J233" i="82"/>
  <c r="K233" i="82"/>
  <c r="L233" i="82"/>
  <c r="M233" i="82"/>
  <c r="N233" i="82"/>
  <c r="P233" i="82"/>
  <c r="Q233" i="82"/>
  <c r="R233" i="82"/>
  <c r="G234" i="82"/>
  <c r="H234" i="82"/>
  <c r="I234" i="82"/>
  <c r="J234" i="82"/>
  <c r="K234" i="82"/>
  <c r="L234" i="82"/>
  <c r="M234" i="82"/>
  <c r="N234" i="82"/>
  <c r="P234" i="82"/>
  <c r="Q234" i="82"/>
  <c r="R234" i="82"/>
  <c r="G235" i="82"/>
  <c r="H235" i="82"/>
  <c r="I235" i="82"/>
  <c r="J235" i="82"/>
  <c r="K235" i="82"/>
  <c r="L235" i="82"/>
  <c r="M235" i="82"/>
  <c r="N235" i="82"/>
  <c r="P235" i="82"/>
  <c r="Q235" i="82"/>
  <c r="R235" i="82"/>
  <c r="G236" i="82"/>
  <c r="H236" i="82"/>
  <c r="I236" i="82"/>
  <c r="J236" i="82"/>
  <c r="K236" i="82"/>
  <c r="L236" i="82"/>
  <c r="M236" i="82"/>
  <c r="N236" i="82"/>
  <c r="P236" i="82"/>
  <c r="Q236" i="82"/>
  <c r="R236" i="82"/>
  <c r="G237" i="82"/>
  <c r="H237" i="82"/>
  <c r="I237" i="82"/>
  <c r="J237" i="82"/>
  <c r="K237" i="82"/>
  <c r="L237" i="82"/>
  <c r="M237" i="82"/>
  <c r="N237" i="82"/>
  <c r="P237" i="82"/>
  <c r="Q237" i="82"/>
  <c r="R237" i="82"/>
  <c r="G238" i="82"/>
  <c r="H238" i="82"/>
  <c r="I238" i="82"/>
  <c r="J238" i="82"/>
  <c r="K238" i="82"/>
  <c r="L238" i="82"/>
  <c r="M238" i="82"/>
  <c r="N238" i="82"/>
  <c r="P238" i="82"/>
  <c r="Q238" i="82"/>
  <c r="R238" i="82"/>
  <c r="G239" i="82"/>
  <c r="H239" i="82"/>
  <c r="I239" i="82"/>
  <c r="J239" i="82"/>
  <c r="K239" i="82"/>
  <c r="L239" i="82"/>
  <c r="M239" i="82"/>
  <c r="N239" i="82"/>
  <c r="P239" i="82"/>
  <c r="Q239" i="82"/>
  <c r="R239" i="82"/>
  <c r="G240" i="82"/>
  <c r="H240" i="82"/>
  <c r="I240" i="82"/>
  <c r="J240" i="82"/>
  <c r="K240" i="82"/>
  <c r="L240" i="82"/>
  <c r="M240" i="82"/>
  <c r="N240" i="82"/>
  <c r="P240" i="82"/>
  <c r="Q240" i="82"/>
  <c r="R240" i="82"/>
  <c r="G241" i="82"/>
  <c r="H241" i="82"/>
  <c r="I241" i="82"/>
  <c r="J241" i="82"/>
  <c r="K241" i="82"/>
  <c r="L241" i="82"/>
  <c r="M241" i="82"/>
  <c r="N241" i="82"/>
  <c r="P241" i="82"/>
  <c r="Q241" i="82"/>
  <c r="R241" i="82"/>
  <c r="G242" i="82"/>
  <c r="H242" i="82"/>
  <c r="I242" i="82"/>
  <c r="J242" i="82"/>
  <c r="K242" i="82"/>
  <c r="L242" i="82"/>
  <c r="M242" i="82"/>
  <c r="N242" i="82"/>
  <c r="P242" i="82"/>
  <c r="Q242" i="82"/>
  <c r="R242" i="82"/>
  <c r="G243" i="82"/>
  <c r="H243" i="82"/>
  <c r="I243" i="82"/>
  <c r="J243" i="82"/>
  <c r="K243" i="82"/>
  <c r="L243" i="82"/>
  <c r="M243" i="82"/>
  <c r="N243" i="82"/>
  <c r="P243" i="82"/>
  <c r="Q243" i="82"/>
  <c r="R243" i="82"/>
  <c r="G244" i="82"/>
  <c r="H244" i="82"/>
  <c r="I244" i="82"/>
  <c r="J244" i="82"/>
  <c r="K244" i="82"/>
  <c r="L244" i="82"/>
  <c r="M244" i="82"/>
  <c r="N244" i="82"/>
  <c r="P244" i="82"/>
  <c r="Q244" i="82"/>
  <c r="R244" i="82"/>
  <c r="G245" i="82"/>
  <c r="H245" i="82"/>
  <c r="I245" i="82"/>
  <c r="J245" i="82"/>
  <c r="K245" i="82"/>
  <c r="L245" i="82"/>
  <c r="M245" i="82"/>
  <c r="N245" i="82"/>
  <c r="P245" i="82"/>
  <c r="Q245" i="82"/>
  <c r="R245" i="82"/>
  <c r="G246" i="82"/>
  <c r="H246" i="82"/>
  <c r="I246" i="82"/>
  <c r="J246" i="82"/>
  <c r="K246" i="82"/>
  <c r="L246" i="82"/>
  <c r="M246" i="82"/>
  <c r="N246" i="82"/>
  <c r="P246" i="82"/>
  <c r="Q246" i="82"/>
  <c r="R246" i="82"/>
  <c r="G247" i="82"/>
  <c r="H247" i="82"/>
  <c r="I247" i="82"/>
  <c r="J247" i="82"/>
  <c r="K247" i="82"/>
  <c r="L247" i="82"/>
  <c r="M247" i="82"/>
  <c r="N247" i="82"/>
  <c r="P247" i="82"/>
  <c r="Q247" i="82"/>
  <c r="R247" i="82"/>
  <c r="H215" i="82"/>
  <c r="I215" i="82"/>
  <c r="J215" i="82"/>
  <c r="K215" i="82"/>
  <c r="L215" i="82"/>
  <c r="M215" i="82"/>
  <c r="N215" i="82"/>
  <c r="P215" i="82"/>
  <c r="Q215" i="82"/>
  <c r="R215" i="82"/>
  <c r="G215" i="82"/>
  <c r="A216" i="82"/>
  <c r="B216" i="82"/>
  <c r="C216" i="82"/>
  <c r="A217" i="82"/>
  <c r="B217" i="82"/>
  <c r="C217" i="82"/>
  <c r="A218" i="82"/>
  <c r="B218" i="82"/>
  <c r="C218" i="82"/>
  <c r="A219" i="82"/>
  <c r="B219" i="82"/>
  <c r="C219" i="82"/>
  <c r="A220" i="82"/>
  <c r="B220" i="82"/>
  <c r="C220" i="82"/>
  <c r="A221" i="82"/>
  <c r="B221" i="82"/>
  <c r="C221" i="82"/>
  <c r="A222" i="82"/>
  <c r="B222" i="82"/>
  <c r="C222" i="82"/>
  <c r="A223" i="82"/>
  <c r="B223" i="82"/>
  <c r="C223" i="82"/>
  <c r="A224" i="82"/>
  <c r="B224" i="82"/>
  <c r="C224" i="82"/>
  <c r="A225" i="82"/>
  <c r="B225" i="82"/>
  <c r="C225" i="82"/>
  <c r="A226" i="82"/>
  <c r="B226" i="82"/>
  <c r="C226" i="82"/>
  <c r="A227" i="82"/>
  <c r="B227" i="82"/>
  <c r="C227" i="82"/>
  <c r="A228" i="82"/>
  <c r="B228" i="82"/>
  <c r="C228" i="82"/>
  <c r="A229" i="82"/>
  <c r="B229" i="82"/>
  <c r="C229" i="82"/>
  <c r="A230" i="82"/>
  <c r="B230" i="82"/>
  <c r="C230" i="82"/>
  <c r="A231" i="82"/>
  <c r="B231" i="82"/>
  <c r="C231" i="82"/>
  <c r="A232" i="82"/>
  <c r="B232" i="82"/>
  <c r="C232" i="82"/>
  <c r="A233" i="82"/>
  <c r="B233" i="82"/>
  <c r="C233" i="82"/>
  <c r="A234" i="82"/>
  <c r="B234" i="82"/>
  <c r="C234" i="82"/>
  <c r="A235" i="82"/>
  <c r="B235" i="82"/>
  <c r="C235" i="82"/>
  <c r="A236" i="82"/>
  <c r="B236" i="82"/>
  <c r="C236" i="82"/>
  <c r="A237" i="82"/>
  <c r="B237" i="82"/>
  <c r="C237" i="82"/>
  <c r="A238" i="82"/>
  <c r="B238" i="82"/>
  <c r="C238" i="82"/>
  <c r="A239" i="82"/>
  <c r="B239" i="82"/>
  <c r="C239" i="82"/>
  <c r="A240" i="82"/>
  <c r="B240" i="82"/>
  <c r="C240" i="82"/>
  <c r="A241" i="82"/>
  <c r="B241" i="82"/>
  <c r="C241" i="82"/>
  <c r="A242" i="82"/>
  <c r="B242" i="82"/>
  <c r="C242" i="82"/>
  <c r="A243" i="82"/>
  <c r="B243" i="82"/>
  <c r="C243" i="82"/>
  <c r="A244" i="82"/>
  <c r="B244" i="82"/>
  <c r="C244" i="82"/>
  <c r="A245" i="82"/>
  <c r="B245" i="82"/>
  <c r="C245" i="82"/>
  <c r="A246" i="82"/>
  <c r="B246" i="82"/>
  <c r="C246" i="82"/>
  <c r="A247" i="82"/>
  <c r="B247" i="82"/>
  <c r="C247" i="82"/>
  <c r="H213" i="82"/>
  <c r="I213" i="82"/>
  <c r="J213" i="82"/>
  <c r="K213" i="82"/>
  <c r="L213" i="82"/>
  <c r="M213" i="82"/>
  <c r="N213" i="82"/>
  <c r="P213" i="82"/>
  <c r="Q213" i="82"/>
  <c r="R213" i="82"/>
  <c r="G213" i="82"/>
  <c r="B213" i="82"/>
  <c r="C213" i="82"/>
  <c r="G191" i="82"/>
  <c r="H191" i="82"/>
  <c r="I191" i="82"/>
  <c r="J191" i="82"/>
  <c r="K191" i="82"/>
  <c r="L191" i="82"/>
  <c r="M191" i="82"/>
  <c r="N191" i="82"/>
  <c r="P191" i="82"/>
  <c r="Q191" i="82"/>
  <c r="R191" i="82"/>
  <c r="G192" i="82"/>
  <c r="H192" i="82"/>
  <c r="I192" i="82"/>
  <c r="J192" i="82"/>
  <c r="K192" i="82"/>
  <c r="L192" i="82"/>
  <c r="M192" i="82"/>
  <c r="N192" i="82"/>
  <c r="P192" i="82"/>
  <c r="Q192" i="82"/>
  <c r="R192" i="82"/>
  <c r="G193" i="82"/>
  <c r="H193" i="82"/>
  <c r="I193" i="82"/>
  <c r="J193" i="82"/>
  <c r="K193" i="82"/>
  <c r="L193" i="82"/>
  <c r="M193" i="82"/>
  <c r="N193" i="82"/>
  <c r="P193" i="82"/>
  <c r="Q193" i="82"/>
  <c r="R193" i="82"/>
  <c r="G194" i="82"/>
  <c r="H194" i="82"/>
  <c r="I194" i="82"/>
  <c r="J194" i="82"/>
  <c r="K194" i="82"/>
  <c r="L194" i="82"/>
  <c r="M194" i="82"/>
  <c r="N194" i="82"/>
  <c r="P194" i="82"/>
  <c r="Q194" i="82"/>
  <c r="R194" i="82"/>
  <c r="G195" i="82"/>
  <c r="H195" i="82"/>
  <c r="I195" i="82"/>
  <c r="J195" i="82"/>
  <c r="K195" i="82"/>
  <c r="L195" i="82"/>
  <c r="M195" i="82"/>
  <c r="N195" i="82"/>
  <c r="P195" i="82"/>
  <c r="Q195" i="82"/>
  <c r="R195" i="82"/>
  <c r="G196" i="82"/>
  <c r="H196" i="82"/>
  <c r="I196" i="82"/>
  <c r="J196" i="82"/>
  <c r="K196" i="82"/>
  <c r="L196" i="82"/>
  <c r="M196" i="82"/>
  <c r="N196" i="82"/>
  <c r="P196" i="82"/>
  <c r="Q196" i="82"/>
  <c r="R196" i="82"/>
  <c r="G197" i="82"/>
  <c r="H197" i="82"/>
  <c r="I197" i="82"/>
  <c r="J197" i="82"/>
  <c r="K197" i="82"/>
  <c r="L197" i="82"/>
  <c r="M197" i="82"/>
  <c r="N197" i="82"/>
  <c r="P197" i="82"/>
  <c r="Q197" i="82"/>
  <c r="R197" i="82"/>
  <c r="G198" i="82"/>
  <c r="H198" i="82"/>
  <c r="I198" i="82"/>
  <c r="J198" i="82"/>
  <c r="K198" i="82"/>
  <c r="L198" i="82"/>
  <c r="M198" i="82"/>
  <c r="N198" i="82"/>
  <c r="P198" i="82"/>
  <c r="Q198" i="82"/>
  <c r="R198" i="82"/>
  <c r="G199" i="82"/>
  <c r="H199" i="82"/>
  <c r="I199" i="82"/>
  <c r="J199" i="82"/>
  <c r="K199" i="82"/>
  <c r="L199" i="82"/>
  <c r="M199" i="82"/>
  <c r="N199" i="82"/>
  <c r="P199" i="82"/>
  <c r="Q199" i="82"/>
  <c r="R199" i="82"/>
  <c r="G200" i="82"/>
  <c r="H200" i="82"/>
  <c r="I200" i="82"/>
  <c r="J200" i="82"/>
  <c r="K200" i="82"/>
  <c r="L200" i="82"/>
  <c r="M200" i="82"/>
  <c r="N200" i="82"/>
  <c r="P200" i="82"/>
  <c r="Q200" i="82"/>
  <c r="R200" i="82"/>
  <c r="G201" i="82"/>
  <c r="H201" i="82"/>
  <c r="I201" i="82"/>
  <c r="J201" i="82"/>
  <c r="K201" i="82"/>
  <c r="L201" i="82"/>
  <c r="M201" i="82"/>
  <c r="N201" i="82"/>
  <c r="P201" i="82"/>
  <c r="Q201" i="82"/>
  <c r="R201" i="82"/>
  <c r="G202" i="82"/>
  <c r="H202" i="82"/>
  <c r="I202" i="82"/>
  <c r="J202" i="82"/>
  <c r="K202" i="82"/>
  <c r="L202" i="82"/>
  <c r="M202" i="82"/>
  <c r="N202" i="82"/>
  <c r="P202" i="82"/>
  <c r="Q202" i="82"/>
  <c r="R202" i="82"/>
  <c r="G203" i="82"/>
  <c r="H203" i="82"/>
  <c r="I203" i="82"/>
  <c r="J203" i="82"/>
  <c r="K203" i="82"/>
  <c r="L203" i="82"/>
  <c r="M203" i="82"/>
  <c r="N203" i="82"/>
  <c r="P203" i="82"/>
  <c r="Q203" i="82"/>
  <c r="R203" i="82"/>
  <c r="G204" i="82"/>
  <c r="H204" i="82"/>
  <c r="I204" i="82"/>
  <c r="J204" i="82"/>
  <c r="K204" i="82"/>
  <c r="L204" i="82"/>
  <c r="M204" i="82"/>
  <c r="N204" i="82"/>
  <c r="P204" i="82"/>
  <c r="Q204" i="82"/>
  <c r="R204" i="82"/>
  <c r="G205" i="82"/>
  <c r="H205" i="82"/>
  <c r="I205" i="82"/>
  <c r="J205" i="82"/>
  <c r="K205" i="82"/>
  <c r="L205" i="82"/>
  <c r="M205" i="82"/>
  <c r="N205" i="82"/>
  <c r="P205" i="82"/>
  <c r="Q205" i="82"/>
  <c r="R205" i="82"/>
  <c r="G206" i="82"/>
  <c r="H206" i="82"/>
  <c r="I206" i="82"/>
  <c r="J206" i="82"/>
  <c r="K206" i="82"/>
  <c r="L206" i="82"/>
  <c r="M206" i="82"/>
  <c r="N206" i="82"/>
  <c r="P206" i="82"/>
  <c r="Q206" i="82"/>
  <c r="R206" i="82"/>
  <c r="G207" i="82"/>
  <c r="H207" i="82"/>
  <c r="I207" i="82"/>
  <c r="J207" i="82"/>
  <c r="K207" i="82"/>
  <c r="L207" i="82"/>
  <c r="M207" i="82"/>
  <c r="N207" i="82"/>
  <c r="P207" i="82"/>
  <c r="Q207" i="82"/>
  <c r="R207" i="82"/>
  <c r="G208" i="82"/>
  <c r="H208" i="82"/>
  <c r="I208" i="82"/>
  <c r="J208" i="82"/>
  <c r="K208" i="82"/>
  <c r="L208" i="82"/>
  <c r="M208" i="82"/>
  <c r="N208" i="82"/>
  <c r="P208" i="82"/>
  <c r="Q208" i="82"/>
  <c r="R208" i="82"/>
  <c r="G209" i="82"/>
  <c r="H209" i="82"/>
  <c r="I209" i="82"/>
  <c r="J209" i="82"/>
  <c r="K209" i="82"/>
  <c r="L209" i="82"/>
  <c r="M209" i="82"/>
  <c r="N209" i="82"/>
  <c r="P209" i="82"/>
  <c r="Q209" i="82"/>
  <c r="R209" i="82"/>
  <c r="G210" i="82"/>
  <c r="H210" i="82"/>
  <c r="I210" i="82"/>
  <c r="J210" i="82"/>
  <c r="K210" i="82"/>
  <c r="L210" i="82"/>
  <c r="M210" i="82"/>
  <c r="N210" i="82"/>
  <c r="P210" i="82"/>
  <c r="Q210" i="82"/>
  <c r="R210" i="82"/>
  <c r="G211" i="82"/>
  <c r="H211" i="82"/>
  <c r="I211" i="82"/>
  <c r="J211" i="82"/>
  <c r="K211" i="82"/>
  <c r="L211" i="82"/>
  <c r="M211" i="82"/>
  <c r="N211" i="82"/>
  <c r="P211" i="82"/>
  <c r="Q211" i="82"/>
  <c r="R211" i="82"/>
  <c r="H102" i="82"/>
  <c r="I102" i="82"/>
  <c r="J102" i="82"/>
  <c r="K102" i="82"/>
  <c r="L102" i="82"/>
  <c r="M102" i="82"/>
  <c r="N102" i="82"/>
  <c r="P102" i="82"/>
  <c r="Q102" i="82"/>
  <c r="R102" i="82"/>
  <c r="G102" i="82"/>
  <c r="C104" i="82"/>
  <c r="C140" i="82"/>
  <c r="C141" i="82"/>
  <c r="C182" i="82"/>
  <c r="A191" i="82"/>
  <c r="B191" i="82"/>
  <c r="C191" i="82"/>
  <c r="A192" i="82"/>
  <c r="B192" i="82"/>
  <c r="C192" i="82"/>
  <c r="A193" i="82"/>
  <c r="B193" i="82"/>
  <c r="C193" i="82"/>
  <c r="A194" i="82"/>
  <c r="B194" i="82"/>
  <c r="C194" i="82"/>
  <c r="A195" i="82"/>
  <c r="B195" i="82"/>
  <c r="C195" i="82"/>
  <c r="A196" i="82"/>
  <c r="B196" i="82"/>
  <c r="C196" i="82"/>
  <c r="A197" i="82"/>
  <c r="B197" i="82"/>
  <c r="C197" i="82"/>
  <c r="A198" i="82"/>
  <c r="B198" i="82"/>
  <c r="C198" i="82"/>
  <c r="A199" i="82"/>
  <c r="B199" i="82"/>
  <c r="C199" i="82"/>
  <c r="A200" i="82"/>
  <c r="B200" i="82"/>
  <c r="C200" i="82"/>
  <c r="A201" i="82"/>
  <c r="B201" i="82"/>
  <c r="C201" i="82"/>
  <c r="A202" i="82"/>
  <c r="B202" i="82"/>
  <c r="C202" i="82"/>
  <c r="A203" i="82"/>
  <c r="B203" i="82"/>
  <c r="C203" i="82"/>
  <c r="A204" i="82"/>
  <c r="B204" i="82"/>
  <c r="C204" i="82"/>
  <c r="A205" i="82"/>
  <c r="B205" i="82"/>
  <c r="C205" i="82"/>
  <c r="A206" i="82"/>
  <c r="B206" i="82"/>
  <c r="C206" i="82"/>
  <c r="A207" i="82"/>
  <c r="B207" i="82"/>
  <c r="C207" i="82"/>
  <c r="A208" i="82"/>
  <c r="B208" i="82"/>
  <c r="C208" i="82"/>
  <c r="A209" i="82"/>
  <c r="B209" i="82"/>
  <c r="C209" i="82"/>
  <c r="A210" i="82"/>
  <c r="B210" i="82"/>
  <c r="C210" i="82"/>
  <c r="A211" i="82"/>
  <c r="B211" i="82"/>
  <c r="C211" i="82"/>
  <c r="B102" i="82"/>
  <c r="A102" i="82"/>
  <c r="G96" i="82"/>
  <c r="H96" i="82"/>
  <c r="I96" i="82"/>
  <c r="J96" i="82"/>
  <c r="K96" i="82"/>
  <c r="L96" i="82"/>
  <c r="M96" i="82"/>
  <c r="N96" i="82"/>
  <c r="P96" i="82"/>
  <c r="Q96" i="82"/>
  <c r="R96" i="82"/>
  <c r="G97" i="82"/>
  <c r="H97" i="82"/>
  <c r="I97" i="82"/>
  <c r="J97" i="82"/>
  <c r="K97" i="82"/>
  <c r="L97" i="82"/>
  <c r="M97" i="82"/>
  <c r="N97" i="82"/>
  <c r="P97" i="82"/>
  <c r="Q97" i="82"/>
  <c r="R97" i="82"/>
  <c r="G98" i="82"/>
  <c r="H98" i="82"/>
  <c r="I98" i="82"/>
  <c r="J98" i="82"/>
  <c r="K98" i="82"/>
  <c r="L98" i="82"/>
  <c r="M98" i="82"/>
  <c r="N98" i="82"/>
  <c r="P98" i="82"/>
  <c r="Q98" i="82"/>
  <c r="R98" i="82"/>
  <c r="G99" i="82"/>
  <c r="H99" i="82"/>
  <c r="I99" i="82"/>
  <c r="J99" i="82"/>
  <c r="K99" i="82"/>
  <c r="L99" i="82"/>
  <c r="M99" i="82"/>
  <c r="N99" i="82"/>
  <c r="P99" i="82"/>
  <c r="Q99" i="82"/>
  <c r="R99" i="82"/>
  <c r="G100" i="82"/>
  <c r="H100" i="82"/>
  <c r="I100" i="82"/>
  <c r="J100" i="82"/>
  <c r="K100" i="82"/>
  <c r="L100" i="82"/>
  <c r="M100" i="82"/>
  <c r="N100" i="82"/>
  <c r="P100" i="82"/>
  <c r="Q100" i="82"/>
  <c r="R100" i="82"/>
  <c r="B100" i="82"/>
  <c r="B99" i="82"/>
  <c r="B98" i="82"/>
  <c r="B97" i="82"/>
  <c r="B96" i="82"/>
  <c r="C80" i="82"/>
  <c r="C38" i="82"/>
  <c r="A96" i="82"/>
  <c r="A97" i="82"/>
  <c r="A98" i="82"/>
  <c r="A99" i="82"/>
  <c r="A100" i="82"/>
  <c r="C32" i="82"/>
  <c r="B30" i="82"/>
  <c r="C30" i="82"/>
  <c r="B29" i="82"/>
  <c r="C29" i="82"/>
  <c r="B28" i="82"/>
  <c r="C28" i="82"/>
  <c r="B27" i="82"/>
  <c r="C27" i="82"/>
  <c r="B26" i="82"/>
  <c r="C26" i="82"/>
  <c r="B25" i="82"/>
  <c r="C25" i="82"/>
  <c r="B24" i="82"/>
  <c r="C24" i="82"/>
  <c r="B23" i="82"/>
  <c r="C23" i="82"/>
  <c r="B22" i="82"/>
  <c r="C22" i="82"/>
  <c r="B21" i="82"/>
  <c r="C21" i="82"/>
  <c r="B20" i="82"/>
  <c r="C20" i="82"/>
  <c r="B19" i="82"/>
  <c r="C19" i="82"/>
  <c r="B18" i="82"/>
  <c r="C18" i="82"/>
  <c r="B17" i="82"/>
  <c r="C17" i="82"/>
  <c r="B16" i="82"/>
  <c r="C16" i="82"/>
  <c r="B15" i="82"/>
  <c r="C15" i="82"/>
  <c r="B14" i="82"/>
  <c r="C14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B13" i="82"/>
  <c r="C13" i="82"/>
  <c r="A13" i="82"/>
  <c r="F247" i="94"/>
  <c r="F246" i="94"/>
  <c r="F245" i="94"/>
  <c r="F244" i="94"/>
  <c r="F243" i="94"/>
  <c r="F242" i="94"/>
  <c r="F241" i="94"/>
  <c r="F240" i="94"/>
  <c r="F239" i="94"/>
  <c r="F238" i="94"/>
  <c r="F237" i="94"/>
  <c r="F236" i="94"/>
  <c r="F235" i="94"/>
  <c r="F234" i="94"/>
  <c r="F233" i="94"/>
  <c r="F232" i="94"/>
  <c r="F231" i="94"/>
  <c r="F230" i="94"/>
  <c r="F229" i="94"/>
  <c r="F228" i="94"/>
  <c r="F227" i="94"/>
  <c r="F226" i="94"/>
  <c r="F225" i="94"/>
  <c r="F224" i="94"/>
  <c r="F223" i="94"/>
  <c r="F222" i="94"/>
  <c r="F221" i="94"/>
  <c r="F220" i="94"/>
  <c r="F219" i="94"/>
  <c r="F218" i="94"/>
  <c r="F217" i="94"/>
  <c r="F216" i="94"/>
  <c r="C215" i="94"/>
  <c r="B215" i="94"/>
  <c r="A215" i="94"/>
  <c r="F215" i="94"/>
  <c r="F214" i="94"/>
  <c r="R214" i="94"/>
  <c r="Q214" i="94"/>
  <c r="P214" i="94"/>
  <c r="O214" i="94"/>
  <c r="N214" i="94"/>
  <c r="M214" i="94"/>
  <c r="L214" i="94"/>
  <c r="K214" i="94"/>
  <c r="J214" i="94"/>
  <c r="I214" i="94"/>
  <c r="H214" i="94"/>
  <c r="G214" i="94"/>
  <c r="A214" i="94"/>
  <c r="A213" i="94"/>
  <c r="F213" i="94"/>
  <c r="F212" i="94"/>
  <c r="R212" i="94"/>
  <c r="Q212" i="94"/>
  <c r="P212" i="94"/>
  <c r="O212" i="94"/>
  <c r="N212" i="94"/>
  <c r="M212" i="94"/>
  <c r="L212" i="94"/>
  <c r="K212" i="94"/>
  <c r="J212" i="94"/>
  <c r="I212" i="94"/>
  <c r="H212" i="94"/>
  <c r="G212" i="94"/>
  <c r="F211" i="94"/>
  <c r="F210" i="94"/>
  <c r="F209" i="94"/>
  <c r="F208" i="94"/>
  <c r="F207" i="94"/>
  <c r="F206" i="94"/>
  <c r="F205" i="94"/>
  <c r="F204" i="94"/>
  <c r="F203" i="94"/>
  <c r="F202" i="94"/>
  <c r="F201" i="94"/>
  <c r="F200" i="94"/>
  <c r="F199" i="94"/>
  <c r="F198" i="94"/>
  <c r="F197" i="94"/>
  <c r="F196" i="94"/>
  <c r="F195" i="94"/>
  <c r="F194" i="94"/>
  <c r="F193" i="94"/>
  <c r="F192" i="94"/>
  <c r="F191" i="94"/>
  <c r="F190" i="94"/>
  <c r="F189" i="94"/>
  <c r="F188" i="94"/>
  <c r="F187" i="94"/>
  <c r="F186" i="94"/>
  <c r="F185" i="94"/>
  <c r="F184" i="94"/>
  <c r="F183" i="94"/>
  <c r="F182" i="94"/>
  <c r="F181" i="94"/>
  <c r="F180" i="94"/>
  <c r="F179" i="94"/>
  <c r="F177" i="94"/>
  <c r="F176" i="94"/>
  <c r="F175" i="94"/>
  <c r="F174" i="94"/>
  <c r="F173" i="94"/>
  <c r="F171" i="94"/>
  <c r="F170" i="94"/>
  <c r="F169" i="94"/>
  <c r="F168" i="94"/>
  <c r="F167" i="94"/>
  <c r="F166" i="94"/>
  <c r="F165" i="94"/>
  <c r="F164" i="94"/>
  <c r="F163" i="94"/>
  <c r="F162" i="94"/>
  <c r="F161" i="94"/>
  <c r="F160" i="94"/>
  <c r="F159" i="94"/>
  <c r="F158" i="94"/>
  <c r="F157" i="94"/>
  <c r="F156" i="94"/>
  <c r="F155" i="94"/>
  <c r="F154" i="94"/>
  <c r="F153" i="94"/>
  <c r="F152" i="94"/>
  <c r="F151" i="94"/>
  <c r="F150" i="94"/>
  <c r="F149" i="94"/>
  <c r="F148" i="94"/>
  <c r="F147" i="94"/>
  <c r="F146" i="94"/>
  <c r="F145" i="94"/>
  <c r="F144" i="94"/>
  <c r="F143" i="94"/>
  <c r="F142" i="94"/>
  <c r="F141" i="94"/>
  <c r="F140" i="94"/>
  <c r="F139" i="94"/>
  <c r="F138" i="94"/>
  <c r="F137" i="94"/>
  <c r="F136" i="94"/>
  <c r="F135" i="94"/>
  <c r="F134" i="94"/>
  <c r="F133" i="94"/>
  <c r="F132" i="94"/>
  <c r="F131" i="94"/>
  <c r="F130" i="94"/>
  <c r="F129" i="94"/>
  <c r="F128" i="94"/>
  <c r="F127" i="94"/>
  <c r="F126" i="94"/>
  <c r="F124" i="94"/>
  <c r="F123" i="94"/>
  <c r="F122" i="94"/>
  <c r="F121" i="94"/>
  <c r="F120" i="94"/>
  <c r="F119" i="94"/>
  <c r="F118" i="94"/>
  <c r="F117" i="94"/>
  <c r="F116" i="94"/>
  <c r="F115" i="94"/>
  <c r="F114" i="94"/>
  <c r="F113" i="94"/>
  <c r="F112" i="94"/>
  <c r="F111" i="94"/>
  <c r="F110" i="94"/>
  <c r="F109" i="94"/>
  <c r="F108" i="94"/>
  <c r="F107" i="94"/>
  <c r="F106" i="94"/>
  <c r="F105" i="94"/>
  <c r="F104" i="94"/>
  <c r="F103" i="94"/>
  <c r="F102" i="94"/>
  <c r="R101" i="94"/>
  <c r="Q101" i="94"/>
  <c r="P101" i="94"/>
  <c r="O101" i="94"/>
  <c r="N101" i="94"/>
  <c r="M101" i="94"/>
  <c r="L101" i="94"/>
  <c r="K101" i="94"/>
  <c r="J101" i="94"/>
  <c r="I101" i="94"/>
  <c r="H101" i="94"/>
  <c r="G101" i="94"/>
  <c r="C101" i="94"/>
  <c r="B101" i="94"/>
  <c r="F100" i="94"/>
  <c r="F99" i="94"/>
  <c r="F98" i="94"/>
  <c r="F97" i="94"/>
  <c r="F96" i="94"/>
  <c r="F95" i="94"/>
  <c r="F94" i="94"/>
  <c r="F93" i="94"/>
  <c r="F92" i="94"/>
  <c r="F91" i="94"/>
  <c r="F90" i="94"/>
  <c r="F89" i="94"/>
  <c r="F88" i="94"/>
  <c r="F87" i="94"/>
  <c r="F86" i="94"/>
  <c r="F85" i="94"/>
  <c r="F84" i="94"/>
  <c r="F83" i="94"/>
  <c r="F82" i="94"/>
  <c r="F81" i="94"/>
  <c r="F79" i="94"/>
  <c r="F78" i="94"/>
  <c r="F77" i="94"/>
  <c r="F76" i="94"/>
  <c r="F75" i="94"/>
  <c r="F74" i="94"/>
  <c r="F73" i="94"/>
  <c r="F72" i="94"/>
  <c r="F71" i="94"/>
  <c r="F70" i="94"/>
  <c r="F69" i="94"/>
  <c r="F68" i="94"/>
  <c r="F67" i="94"/>
  <c r="F66" i="94"/>
  <c r="F65" i="94"/>
  <c r="F64" i="94"/>
  <c r="F63" i="94"/>
  <c r="F62" i="94"/>
  <c r="F61" i="94"/>
  <c r="F60" i="94"/>
  <c r="F59" i="94"/>
  <c r="F58" i="94"/>
  <c r="F57" i="94"/>
  <c r="F56" i="94"/>
  <c r="F55" i="94"/>
  <c r="F54" i="94"/>
  <c r="F53" i="94"/>
  <c r="F52" i="94"/>
  <c r="F51" i="94"/>
  <c r="F50" i="94"/>
  <c r="F49" i="94"/>
  <c r="F48" i="94"/>
  <c r="F47" i="94"/>
  <c r="F46" i="94"/>
  <c r="F45" i="94"/>
  <c r="F44" i="94"/>
  <c r="F43" i="94"/>
  <c r="F42" i="94"/>
  <c r="F41" i="94"/>
  <c r="F40" i="94"/>
  <c r="F39" i="94"/>
  <c r="F38" i="94"/>
  <c r="F37" i="94"/>
  <c r="F36" i="94"/>
  <c r="F35" i="94"/>
  <c r="F34" i="94"/>
  <c r="F33" i="94"/>
  <c r="F32" i="94"/>
  <c r="R31" i="94"/>
  <c r="Q31" i="94"/>
  <c r="P31" i="94"/>
  <c r="O31" i="94"/>
  <c r="N31" i="94"/>
  <c r="M31" i="94"/>
  <c r="L31" i="94"/>
  <c r="K31" i="94"/>
  <c r="J31" i="94"/>
  <c r="I31" i="94"/>
  <c r="H31" i="94"/>
  <c r="G31" i="94"/>
  <c r="C31" i="94"/>
  <c r="B31" i="94"/>
  <c r="A31" i="94"/>
  <c r="F30" i="94"/>
  <c r="F29" i="94"/>
  <c r="F28" i="94"/>
  <c r="F27" i="94"/>
  <c r="F26" i="94"/>
  <c r="F25" i="94"/>
  <c r="F24" i="94"/>
  <c r="F23" i="94"/>
  <c r="F22" i="94"/>
  <c r="F21" i="94"/>
  <c r="F20" i="94"/>
  <c r="F19" i="94"/>
  <c r="F18" i="94"/>
  <c r="F17" i="94"/>
  <c r="F16" i="94"/>
  <c r="F15" i="94"/>
  <c r="F14" i="94"/>
  <c r="F13" i="94"/>
  <c r="F12" i="94"/>
  <c r="R12" i="94"/>
  <c r="Q12" i="94"/>
  <c r="P12" i="94"/>
  <c r="O12" i="94"/>
  <c r="N12" i="94"/>
  <c r="M12" i="94"/>
  <c r="L12" i="94"/>
  <c r="K12" i="94"/>
  <c r="J12" i="94"/>
  <c r="I12" i="94"/>
  <c r="H12" i="94"/>
  <c r="G12" i="94"/>
  <c r="C12" i="94"/>
  <c r="B12" i="94"/>
  <c r="A12" i="94"/>
  <c r="F247" i="93"/>
  <c r="F246" i="93"/>
  <c r="F245" i="93"/>
  <c r="F244" i="93"/>
  <c r="F243" i="93"/>
  <c r="F242" i="93"/>
  <c r="F241" i="93"/>
  <c r="F240" i="93"/>
  <c r="F239" i="93"/>
  <c r="F238" i="93"/>
  <c r="F237" i="93"/>
  <c r="F236" i="93"/>
  <c r="F235" i="93"/>
  <c r="F234" i="93"/>
  <c r="F233" i="93"/>
  <c r="F232" i="93"/>
  <c r="F231" i="93"/>
  <c r="F230" i="93"/>
  <c r="F229" i="93"/>
  <c r="F228" i="93"/>
  <c r="F227" i="93"/>
  <c r="F226" i="93"/>
  <c r="F225" i="93"/>
  <c r="F224" i="93"/>
  <c r="F223" i="93"/>
  <c r="F222" i="93"/>
  <c r="F221" i="93"/>
  <c r="F220" i="93"/>
  <c r="F219" i="93"/>
  <c r="F218" i="93"/>
  <c r="F217" i="93"/>
  <c r="F216" i="93"/>
  <c r="C215" i="93"/>
  <c r="B215" i="93"/>
  <c r="A215" i="93"/>
  <c r="A214" i="93"/>
  <c r="A213" i="93"/>
  <c r="R214" i="93"/>
  <c r="Q214" i="93"/>
  <c r="P214" i="93"/>
  <c r="O214" i="93"/>
  <c r="N214" i="93"/>
  <c r="M214" i="93"/>
  <c r="L214" i="93"/>
  <c r="K214" i="93"/>
  <c r="J214" i="93"/>
  <c r="I214" i="93"/>
  <c r="H214" i="93"/>
  <c r="G214" i="93"/>
  <c r="R212" i="93"/>
  <c r="Q212" i="93"/>
  <c r="P212" i="93"/>
  <c r="O212" i="93"/>
  <c r="N212" i="93"/>
  <c r="M212" i="93"/>
  <c r="L212" i="93"/>
  <c r="K212" i="93"/>
  <c r="J212" i="93"/>
  <c r="I212" i="93"/>
  <c r="H212" i="93"/>
  <c r="G212" i="93"/>
  <c r="F211" i="93"/>
  <c r="F210" i="93"/>
  <c r="F209" i="93"/>
  <c r="F208" i="93"/>
  <c r="F207" i="93"/>
  <c r="F206" i="93"/>
  <c r="F205" i="93"/>
  <c r="F204" i="93"/>
  <c r="F203" i="93"/>
  <c r="F202" i="93"/>
  <c r="F201" i="93"/>
  <c r="F200" i="93"/>
  <c r="F199" i="93"/>
  <c r="F198" i="93"/>
  <c r="F197" i="93"/>
  <c r="F196" i="93"/>
  <c r="F195" i="93"/>
  <c r="F194" i="93"/>
  <c r="F193" i="93"/>
  <c r="F192" i="93"/>
  <c r="F191" i="93"/>
  <c r="F190" i="93"/>
  <c r="F189" i="93"/>
  <c r="F188" i="93"/>
  <c r="F187" i="93"/>
  <c r="F186" i="93"/>
  <c r="F185" i="93"/>
  <c r="F184" i="93"/>
  <c r="F183" i="93"/>
  <c r="F182" i="93"/>
  <c r="F181" i="93"/>
  <c r="F180" i="93"/>
  <c r="F179" i="93"/>
  <c r="F177" i="93"/>
  <c r="F176" i="93"/>
  <c r="F175" i="93"/>
  <c r="F174" i="93"/>
  <c r="F173" i="93"/>
  <c r="F171" i="93"/>
  <c r="F170" i="93"/>
  <c r="F169" i="93"/>
  <c r="F168" i="93"/>
  <c r="F167" i="93"/>
  <c r="F166" i="93"/>
  <c r="F165" i="93"/>
  <c r="F164" i="93"/>
  <c r="F163" i="93"/>
  <c r="F162" i="93"/>
  <c r="F161" i="93"/>
  <c r="F160" i="93"/>
  <c r="F159" i="93"/>
  <c r="F158" i="93"/>
  <c r="F157" i="93"/>
  <c r="F156" i="93"/>
  <c r="F155" i="93"/>
  <c r="F154" i="93"/>
  <c r="F153" i="93"/>
  <c r="F152" i="93"/>
  <c r="F151" i="93"/>
  <c r="F150" i="93"/>
  <c r="F149" i="93"/>
  <c r="F148" i="93"/>
  <c r="F147" i="93"/>
  <c r="F146" i="93"/>
  <c r="F145" i="93"/>
  <c r="F144" i="93"/>
  <c r="F143" i="93"/>
  <c r="F142" i="93"/>
  <c r="F141" i="93"/>
  <c r="F140" i="93"/>
  <c r="F139" i="93"/>
  <c r="F138" i="93"/>
  <c r="F137" i="93"/>
  <c r="F136" i="93"/>
  <c r="F135" i="93"/>
  <c r="F134" i="93"/>
  <c r="F133" i="93"/>
  <c r="F132" i="93"/>
  <c r="F131" i="93"/>
  <c r="F130" i="93"/>
  <c r="F129" i="93"/>
  <c r="F128" i="93"/>
  <c r="F127" i="93"/>
  <c r="F126" i="93"/>
  <c r="F124" i="93"/>
  <c r="F123" i="93"/>
  <c r="F122" i="93"/>
  <c r="F121" i="93"/>
  <c r="F120" i="93"/>
  <c r="F119" i="93"/>
  <c r="F118" i="93"/>
  <c r="F117" i="93"/>
  <c r="F116" i="93"/>
  <c r="F115" i="93"/>
  <c r="F114" i="93"/>
  <c r="F113" i="93"/>
  <c r="F112" i="93"/>
  <c r="F111" i="93"/>
  <c r="F110" i="93"/>
  <c r="F109" i="93"/>
  <c r="F108" i="93"/>
  <c r="F107" i="93"/>
  <c r="F106" i="93"/>
  <c r="F105" i="93"/>
  <c r="F104" i="93"/>
  <c r="F103" i="93"/>
  <c r="F102" i="93"/>
  <c r="F101" i="93"/>
  <c r="R101" i="93"/>
  <c r="Q101" i="93"/>
  <c r="P101" i="93"/>
  <c r="O101" i="93"/>
  <c r="N101" i="93"/>
  <c r="M101" i="93"/>
  <c r="L101" i="93"/>
  <c r="K101" i="93"/>
  <c r="J101" i="93"/>
  <c r="I101" i="93"/>
  <c r="H101" i="93"/>
  <c r="G101" i="93"/>
  <c r="C101" i="93"/>
  <c r="B101" i="93"/>
  <c r="F100" i="93"/>
  <c r="F99" i="93"/>
  <c r="F98" i="93"/>
  <c r="F97" i="93"/>
  <c r="F96" i="93"/>
  <c r="F95" i="93"/>
  <c r="F94" i="93"/>
  <c r="F93" i="93"/>
  <c r="F92" i="93"/>
  <c r="F91" i="93"/>
  <c r="F90" i="93"/>
  <c r="F89" i="93"/>
  <c r="F88" i="93"/>
  <c r="F87" i="93"/>
  <c r="F86" i="93"/>
  <c r="F85" i="93"/>
  <c r="F84" i="93"/>
  <c r="F83" i="93"/>
  <c r="F82" i="93"/>
  <c r="F81" i="93"/>
  <c r="F32" i="93"/>
  <c r="C31" i="93"/>
  <c r="B31" i="93"/>
  <c r="A31" i="93"/>
  <c r="F30" i="93"/>
  <c r="F29" i="93"/>
  <c r="F28" i="93"/>
  <c r="F27" i="93"/>
  <c r="F26" i="93"/>
  <c r="F25" i="93"/>
  <c r="F24" i="93"/>
  <c r="F23" i="93"/>
  <c r="F22" i="93"/>
  <c r="F21" i="93"/>
  <c r="F20" i="93"/>
  <c r="F19" i="93"/>
  <c r="F18" i="93"/>
  <c r="F17" i="93"/>
  <c r="F16" i="93"/>
  <c r="F15" i="93"/>
  <c r="F14" i="93"/>
  <c r="F13" i="93"/>
  <c r="F12" i="93"/>
  <c r="R12" i="93"/>
  <c r="Q12" i="93"/>
  <c r="P12" i="93"/>
  <c r="O12" i="93"/>
  <c r="N12" i="93"/>
  <c r="M12" i="93"/>
  <c r="L12" i="93"/>
  <c r="K12" i="93"/>
  <c r="J12" i="93"/>
  <c r="I12" i="93"/>
  <c r="H12" i="93"/>
  <c r="G12" i="93"/>
  <c r="C12" i="93"/>
  <c r="B12" i="93"/>
  <c r="A12" i="93"/>
  <c r="C101" i="92"/>
  <c r="B101" i="92"/>
  <c r="F100" i="92"/>
  <c r="C31" i="92"/>
  <c r="B31" i="92"/>
  <c r="G12" i="92"/>
  <c r="C12" i="92"/>
  <c r="B12" i="92"/>
  <c r="F247" i="91"/>
  <c r="F246" i="91"/>
  <c r="F245" i="91"/>
  <c r="F244" i="91"/>
  <c r="F243" i="91"/>
  <c r="F242" i="91"/>
  <c r="F241" i="91"/>
  <c r="F240" i="91"/>
  <c r="F239" i="91"/>
  <c r="F238" i="91"/>
  <c r="F237" i="91"/>
  <c r="F236" i="91"/>
  <c r="F235" i="91"/>
  <c r="F234" i="91"/>
  <c r="F233" i="91"/>
  <c r="F232" i="91"/>
  <c r="F231" i="91"/>
  <c r="F230" i="91"/>
  <c r="F229" i="91"/>
  <c r="F228" i="91"/>
  <c r="F227" i="91"/>
  <c r="F226" i="91"/>
  <c r="F225" i="91"/>
  <c r="F224" i="91"/>
  <c r="F223" i="91"/>
  <c r="F222" i="91"/>
  <c r="F221" i="91"/>
  <c r="F220" i="91"/>
  <c r="F219" i="91"/>
  <c r="F218" i="91"/>
  <c r="F217" i="91"/>
  <c r="F216" i="91"/>
  <c r="C215" i="91"/>
  <c r="B215" i="91"/>
  <c r="A215" i="91"/>
  <c r="A214" i="91"/>
  <c r="A213" i="91"/>
  <c r="R214" i="91"/>
  <c r="Q214" i="91"/>
  <c r="P214" i="91"/>
  <c r="O214" i="91"/>
  <c r="N214" i="91"/>
  <c r="M214" i="91"/>
  <c r="L214" i="91"/>
  <c r="K214" i="91"/>
  <c r="J214" i="91"/>
  <c r="I214" i="91"/>
  <c r="H214" i="91"/>
  <c r="G214" i="91"/>
  <c r="R212" i="91"/>
  <c r="Q212" i="91"/>
  <c r="P212" i="91"/>
  <c r="O212" i="91"/>
  <c r="N212" i="91"/>
  <c r="M212" i="91"/>
  <c r="L212" i="91"/>
  <c r="K212" i="91"/>
  <c r="J212" i="91"/>
  <c r="I212" i="91"/>
  <c r="H212" i="91"/>
  <c r="G212" i="91"/>
  <c r="F211" i="91"/>
  <c r="F210" i="91"/>
  <c r="F209" i="91"/>
  <c r="F208" i="91"/>
  <c r="F207" i="91"/>
  <c r="F206" i="91"/>
  <c r="F205" i="91"/>
  <c r="F204" i="91"/>
  <c r="F203" i="91"/>
  <c r="F202" i="91"/>
  <c r="F201" i="91"/>
  <c r="F200" i="91"/>
  <c r="F199" i="91"/>
  <c r="F198" i="91"/>
  <c r="F197" i="91"/>
  <c r="F196" i="91"/>
  <c r="F195" i="91"/>
  <c r="F194" i="91"/>
  <c r="F193" i="91"/>
  <c r="F192" i="91"/>
  <c r="F191" i="91"/>
  <c r="F190" i="91"/>
  <c r="F189" i="91"/>
  <c r="F188" i="91"/>
  <c r="F187" i="91"/>
  <c r="F186" i="91"/>
  <c r="F185" i="91"/>
  <c r="F184" i="91"/>
  <c r="F183" i="91"/>
  <c r="F182" i="91"/>
  <c r="F181" i="91"/>
  <c r="F180" i="91"/>
  <c r="F179" i="91"/>
  <c r="F177" i="91"/>
  <c r="F176" i="91"/>
  <c r="F175" i="91"/>
  <c r="F174" i="91"/>
  <c r="F173" i="91"/>
  <c r="F171" i="91"/>
  <c r="F170" i="91"/>
  <c r="F169" i="91"/>
  <c r="F168" i="91"/>
  <c r="F167" i="91"/>
  <c r="F166" i="91"/>
  <c r="F165" i="91"/>
  <c r="F164" i="91"/>
  <c r="F163" i="91"/>
  <c r="F162" i="91"/>
  <c r="F161" i="91"/>
  <c r="F160" i="91"/>
  <c r="F159" i="91"/>
  <c r="F158" i="91"/>
  <c r="F157" i="91"/>
  <c r="F156" i="91"/>
  <c r="F155" i="91"/>
  <c r="F154" i="91"/>
  <c r="F153" i="91"/>
  <c r="F152" i="91"/>
  <c r="F151" i="91"/>
  <c r="F150" i="91"/>
  <c r="F149" i="91"/>
  <c r="F148" i="91"/>
  <c r="F147" i="91"/>
  <c r="F146" i="91"/>
  <c r="F145" i="91"/>
  <c r="F144" i="91"/>
  <c r="F143" i="91"/>
  <c r="F142" i="91"/>
  <c r="F141" i="91"/>
  <c r="F140" i="91"/>
  <c r="F139" i="91"/>
  <c r="F138" i="91"/>
  <c r="F137" i="91"/>
  <c r="F136" i="91"/>
  <c r="F135" i="91"/>
  <c r="F134" i="91"/>
  <c r="F133" i="91"/>
  <c r="F132" i="91"/>
  <c r="F131" i="91"/>
  <c r="F130" i="91"/>
  <c r="F129" i="91"/>
  <c r="F128" i="91"/>
  <c r="F127" i="91"/>
  <c r="F126" i="91"/>
  <c r="F124" i="91"/>
  <c r="F123" i="91"/>
  <c r="F122" i="91"/>
  <c r="F121" i="91"/>
  <c r="F120" i="91"/>
  <c r="F119" i="91"/>
  <c r="F118" i="91"/>
  <c r="F117" i="91"/>
  <c r="F116" i="91"/>
  <c r="F115" i="91"/>
  <c r="F114" i="91"/>
  <c r="F113" i="91"/>
  <c r="F112" i="91"/>
  <c r="F111" i="91"/>
  <c r="F110" i="91"/>
  <c r="F109" i="91"/>
  <c r="F108" i="91"/>
  <c r="F107" i="91"/>
  <c r="F106" i="91"/>
  <c r="F105" i="91"/>
  <c r="F104" i="91"/>
  <c r="F103" i="91"/>
  <c r="F102" i="91"/>
  <c r="R101" i="91"/>
  <c r="Q101" i="91"/>
  <c r="P101" i="91"/>
  <c r="O101" i="91"/>
  <c r="N101" i="91"/>
  <c r="M101" i="91"/>
  <c r="L101" i="91"/>
  <c r="K101" i="91"/>
  <c r="J101" i="91"/>
  <c r="I101" i="91"/>
  <c r="H101" i="91"/>
  <c r="G101" i="91"/>
  <c r="C101" i="91"/>
  <c r="B101" i="91"/>
  <c r="F100" i="91"/>
  <c r="F99" i="91"/>
  <c r="F98" i="91"/>
  <c r="F97" i="91"/>
  <c r="F96" i="91"/>
  <c r="F95" i="91"/>
  <c r="F94" i="91"/>
  <c r="F93" i="91"/>
  <c r="F92" i="91"/>
  <c r="F91" i="91"/>
  <c r="F90" i="91"/>
  <c r="F89" i="91"/>
  <c r="F88" i="91"/>
  <c r="F87" i="91"/>
  <c r="F86" i="91"/>
  <c r="F85" i="91"/>
  <c r="F84" i="91"/>
  <c r="F83" i="91"/>
  <c r="F82" i="91"/>
  <c r="F81" i="91"/>
  <c r="F79" i="91"/>
  <c r="F78" i="91"/>
  <c r="F77" i="91"/>
  <c r="F76" i="91"/>
  <c r="F75" i="91"/>
  <c r="F74" i="91"/>
  <c r="F73" i="91"/>
  <c r="F72" i="91"/>
  <c r="F71" i="91"/>
  <c r="F70" i="91"/>
  <c r="F69" i="91"/>
  <c r="F68" i="91"/>
  <c r="F67" i="91"/>
  <c r="F66" i="91"/>
  <c r="F65" i="91"/>
  <c r="F64" i="91"/>
  <c r="F63" i="91"/>
  <c r="F62" i="91"/>
  <c r="F61" i="91"/>
  <c r="F60" i="91"/>
  <c r="F59" i="91"/>
  <c r="F58" i="91"/>
  <c r="F57" i="91"/>
  <c r="F56" i="91"/>
  <c r="F55" i="91"/>
  <c r="F54" i="91"/>
  <c r="F53" i="91"/>
  <c r="F52" i="91"/>
  <c r="F51" i="91"/>
  <c r="F50" i="91"/>
  <c r="F49" i="91"/>
  <c r="F48" i="91"/>
  <c r="F47" i="91"/>
  <c r="F46" i="91"/>
  <c r="F45" i="91"/>
  <c r="F44" i="91"/>
  <c r="F43" i="91"/>
  <c r="F42" i="91"/>
  <c r="F41" i="91"/>
  <c r="F40" i="91"/>
  <c r="F39" i="91"/>
  <c r="F38" i="91"/>
  <c r="F37" i="91"/>
  <c r="F36" i="91"/>
  <c r="F35" i="91"/>
  <c r="F34" i="91"/>
  <c r="F33" i="91"/>
  <c r="F32" i="91"/>
  <c r="R31" i="91"/>
  <c r="Q31" i="91"/>
  <c r="P31" i="91"/>
  <c r="O31" i="91"/>
  <c r="N31" i="91"/>
  <c r="M31" i="91"/>
  <c r="L31" i="91"/>
  <c r="K31" i="91"/>
  <c r="J31" i="91"/>
  <c r="I31" i="91"/>
  <c r="H31" i="91"/>
  <c r="G31" i="91"/>
  <c r="F31" i="91"/>
  <c r="C31" i="91"/>
  <c r="B31" i="91"/>
  <c r="A31" i="91"/>
  <c r="F30" i="91"/>
  <c r="F29" i="91"/>
  <c r="F28" i="91"/>
  <c r="F27" i="91"/>
  <c r="F26" i="91"/>
  <c r="F25" i="91"/>
  <c r="F24" i="91"/>
  <c r="F23" i="91"/>
  <c r="F22" i="91"/>
  <c r="F21" i="91"/>
  <c r="F20" i="91"/>
  <c r="F19" i="91"/>
  <c r="F18" i="91"/>
  <c r="F17" i="91"/>
  <c r="F16" i="91"/>
  <c r="F15" i="91"/>
  <c r="F14" i="91"/>
  <c r="F13" i="91"/>
  <c r="R12" i="91"/>
  <c r="Q12" i="91"/>
  <c r="P12" i="91"/>
  <c r="O12" i="91"/>
  <c r="N12" i="91"/>
  <c r="M12" i="91"/>
  <c r="L12" i="91"/>
  <c r="K12" i="91"/>
  <c r="J12" i="91"/>
  <c r="I12" i="91"/>
  <c r="H12" i="91"/>
  <c r="G12" i="91"/>
  <c r="F12" i="91"/>
  <c r="C12" i="91"/>
  <c r="B12" i="91"/>
  <c r="A12" i="91"/>
  <c r="C101" i="90"/>
  <c r="F100" i="90"/>
  <c r="C31" i="90"/>
  <c r="B31" i="90"/>
  <c r="C12" i="90"/>
  <c r="B12" i="90"/>
  <c r="A12" i="90"/>
  <c r="F247" i="89"/>
  <c r="F246" i="89"/>
  <c r="F245" i="89"/>
  <c r="F244" i="89"/>
  <c r="F243" i="89"/>
  <c r="F242" i="89"/>
  <c r="F241" i="89"/>
  <c r="F240" i="89"/>
  <c r="F239" i="89"/>
  <c r="F238" i="89"/>
  <c r="F237" i="89"/>
  <c r="F236" i="89"/>
  <c r="F235" i="89"/>
  <c r="F234" i="89"/>
  <c r="F233" i="89"/>
  <c r="F232" i="89"/>
  <c r="F231" i="89"/>
  <c r="F230" i="89"/>
  <c r="F229" i="89"/>
  <c r="F228" i="89"/>
  <c r="F227" i="89"/>
  <c r="F226" i="89"/>
  <c r="F225" i="89"/>
  <c r="F224" i="89"/>
  <c r="F223" i="89"/>
  <c r="F222" i="89"/>
  <c r="F221" i="89"/>
  <c r="F220" i="89"/>
  <c r="F219" i="89"/>
  <c r="F218" i="89"/>
  <c r="F217" i="89"/>
  <c r="F216" i="89"/>
  <c r="C215" i="89"/>
  <c r="B215" i="89"/>
  <c r="A215" i="89"/>
  <c r="F215" i="89"/>
  <c r="F214" i="89"/>
  <c r="R214" i="89"/>
  <c r="Q214" i="89"/>
  <c r="P214" i="89"/>
  <c r="O214" i="89"/>
  <c r="N214" i="89"/>
  <c r="M214" i="89"/>
  <c r="L214" i="89"/>
  <c r="K214" i="89"/>
  <c r="J214" i="89"/>
  <c r="I214" i="89"/>
  <c r="H214" i="89"/>
  <c r="G214" i="89"/>
  <c r="R212" i="89"/>
  <c r="Q212" i="89"/>
  <c r="P212" i="89"/>
  <c r="O212" i="89"/>
  <c r="N212" i="89"/>
  <c r="M212" i="89"/>
  <c r="L212" i="89"/>
  <c r="K212" i="89"/>
  <c r="J212" i="89"/>
  <c r="I212" i="89"/>
  <c r="H212" i="89"/>
  <c r="G212" i="89"/>
  <c r="F211" i="89"/>
  <c r="F210" i="89"/>
  <c r="F209" i="89"/>
  <c r="F208" i="89"/>
  <c r="F207" i="89"/>
  <c r="F206" i="89"/>
  <c r="F205" i="89"/>
  <c r="F204" i="89"/>
  <c r="F203" i="89"/>
  <c r="F202" i="89"/>
  <c r="F201" i="89"/>
  <c r="F200" i="89"/>
  <c r="F199" i="89"/>
  <c r="F198" i="89"/>
  <c r="F197" i="89"/>
  <c r="F196" i="89"/>
  <c r="F195" i="89"/>
  <c r="F194" i="89"/>
  <c r="F193" i="89"/>
  <c r="F192" i="89"/>
  <c r="F191" i="89"/>
  <c r="F190" i="89"/>
  <c r="F189" i="89"/>
  <c r="F188" i="89"/>
  <c r="F187" i="89"/>
  <c r="F186" i="89"/>
  <c r="F185" i="89"/>
  <c r="F184" i="89"/>
  <c r="F183" i="89"/>
  <c r="F182" i="89"/>
  <c r="F181" i="89"/>
  <c r="F180" i="89"/>
  <c r="F179" i="89"/>
  <c r="F177" i="89"/>
  <c r="F176" i="89"/>
  <c r="F175" i="89"/>
  <c r="F174" i="89"/>
  <c r="F173" i="89"/>
  <c r="F171" i="89"/>
  <c r="F170" i="89"/>
  <c r="F169" i="89"/>
  <c r="F168" i="89"/>
  <c r="F167" i="89"/>
  <c r="F166" i="89"/>
  <c r="F165" i="89"/>
  <c r="F164" i="89"/>
  <c r="F163" i="89"/>
  <c r="F162" i="89"/>
  <c r="F161" i="89"/>
  <c r="F160" i="89"/>
  <c r="F159" i="89"/>
  <c r="F158" i="89"/>
  <c r="F157" i="89"/>
  <c r="F156" i="89"/>
  <c r="F155" i="89"/>
  <c r="F154" i="89"/>
  <c r="F153" i="89"/>
  <c r="F152" i="89"/>
  <c r="F151" i="89"/>
  <c r="F150" i="89"/>
  <c r="F149" i="89"/>
  <c r="F148" i="89"/>
  <c r="F147" i="89"/>
  <c r="F146" i="89"/>
  <c r="F145" i="89"/>
  <c r="F144" i="89"/>
  <c r="F143" i="89"/>
  <c r="F142" i="89"/>
  <c r="F141" i="89"/>
  <c r="F140" i="89"/>
  <c r="F139" i="89"/>
  <c r="F138" i="89"/>
  <c r="F137" i="89"/>
  <c r="F136" i="89"/>
  <c r="F135" i="89"/>
  <c r="F134" i="89"/>
  <c r="F133" i="89"/>
  <c r="F132" i="89"/>
  <c r="F131" i="89"/>
  <c r="F130" i="89"/>
  <c r="F129" i="89"/>
  <c r="F128" i="89"/>
  <c r="F127" i="89"/>
  <c r="F126" i="89"/>
  <c r="F124" i="89"/>
  <c r="F123" i="89"/>
  <c r="F122" i="89"/>
  <c r="F121" i="89"/>
  <c r="F120" i="89"/>
  <c r="F119" i="89"/>
  <c r="F118" i="89"/>
  <c r="F117" i="89"/>
  <c r="F116" i="89"/>
  <c r="F115" i="89"/>
  <c r="F114" i="89"/>
  <c r="F113" i="89"/>
  <c r="F112" i="89"/>
  <c r="F111" i="89"/>
  <c r="F110" i="89"/>
  <c r="F109" i="89"/>
  <c r="F108" i="89"/>
  <c r="F107" i="89"/>
  <c r="F106" i="89"/>
  <c r="F105" i="89"/>
  <c r="F104" i="89"/>
  <c r="F103" i="89"/>
  <c r="F102" i="89"/>
  <c r="R101" i="89"/>
  <c r="Q101" i="89"/>
  <c r="P101" i="89"/>
  <c r="O101" i="89"/>
  <c r="N101" i="89"/>
  <c r="M101" i="89"/>
  <c r="L101" i="89"/>
  <c r="K101" i="89"/>
  <c r="J101" i="89"/>
  <c r="I101" i="89"/>
  <c r="H101" i="89"/>
  <c r="G101" i="89"/>
  <c r="F101" i="89"/>
  <c r="C101" i="89"/>
  <c r="B101" i="89"/>
  <c r="F100" i="89"/>
  <c r="F99" i="89"/>
  <c r="F98" i="89"/>
  <c r="F97" i="89"/>
  <c r="F96" i="89"/>
  <c r="F95" i="89"/>
  <c r="F94" i="89"/>
  <c r="F93" i="89"/>
  <c r="F92" i="89"/>
  <c r="F91" i="89"/>
  <c r="F90" i="89"/>
  <c r="F89" i="89"/>
  <c r="F88" i="89"/>
  <c r="F87" i="89"/>
  <c r="F86" i="89"/>
  <c r="F85" i="89"/>
  <c r="F84" i="89"/>
  <c r="F83" i="89"/>
  <c r="F82" i="89"/>
  <c r="F81" i="89"/>
  <c r="F79" i="89"/>
  <c r="F78" i="89"/>
  <c r="F77" i="89"/>
  <c r="F76" i="89"/>
  <c r="F75" i="89"/>
  <c r="F74" i="89"/>
  <c r="F73" i="89"/>
  <c r="F72" i="89"/>
  <c r="F71" i="89"/>
  <c r="F70" i="89"/>
  <c r="F69" i="89"/>
  <c r="F68" i="89"/>
  <c r="F67" i="89"/>
  <c r="F66" i="89"/>
  <c r="F65" i="89"/>
  <c r="F64" i="89"/>
  <c r="F63" i="89"/>
  <c r="F62" i="89"/>
  <c r="F61" i="89"/>
  <c r="F60" i="89"/>
  <c r="F59" i="89"/>
  <c r="F58" i="89"/>
  <c r="F57" i="89"/>
  <c r="F56" i="89"/>
  <c r="F55" i="89"/>
  <c r="F54" i="89"/>
  <c r="F53" i="89"/>
  <c r="F52" i="89"/>
  <c r="F51" i="89"/>
  <c r="F50" i="89"/>
  <c r="F49" i="89"/>
  <c r="F48" i="89"/>
  <c r="F47" i="89"/>
  <c r="F46" i="89"/>
  <c r="F45" i="89"/>
  <c r="F44" i="89"/>
  <c r="F43" i="89"/>
  <c r="F42" i="89"/>
  <c r="F41" i="89"/>
  <c r="F40" i="89"/>
  <c r="F39" i="89"/>
  <c r="F38" i="89"/>
  <c r="F37" i="89"/>
  <c r="F36" i="89"/>
  <c r="F35" i="89"/>
  <c r="F34" i="89"/>
  <c r="F33" i="89"/>
  <c r="F32" i="89"/>
  <c r="R31" i="89"/>
  <c r="Q31" i="89"/>
  <c r="P31" i="89"/>
  <c r="O31" i="89"/>
  <c r="N31" i="89"/>
  <c r="M31" i="89"/>
  <c r="L31" i="89"/>
  <c r="K31" i="89"/>
  <c r="J31" i="89"/>
  <c r="I31" i="89"/>
  <c r="H31" i="89"/>
  <c r="G31" i="89"/>
  <c r="C31" i="89"/>
  <c r="B31" i="89"/>
  <c r="A31" i="89"/>
  <c r="F30" i="89"/>
  <c r="F29" i="89"/>
  <c r="F28" i="89"/>
  <c r="F27" i="89"/>
  <c r="F26" i="89"/>
  <c r="F25" i="89"/>
  <c r="F24" i="89"/>
  <c r="F23" i="89"/>
  <c r="F22" i="89"/>
  <c r="F21" i="89"/>
  <c r="F20" i="89"/>
  <c r="F19" i="89"/>
  <c r="F18" i="89"/>
  <c r="F17" i="89"/>
  <c r="F16" i="89"/>
  <c r="F15" i="89"/>
  <c r="F14" i="89"/>
  <c r="F13" i="89"/>
  <c r="F12" i="89"/>
  <c r="R12" i="89"/>
  <c r="Q12" i="89"/>
  <c r="P12" i="89"/>
  <c r="O12" i="89"/>
  <c r="N12" i="89"/>
  <c r="M12" i="89"/>
  <c r="L12" i="89"/>
  <c r="K12" i="89"/>
  <c r="J12" i="89"/>
  <c r="I12" i="89"/>
  <c r="H12" i="89"/>
  <c r="G12" i="89"/>
  <c r="C12" i="89"/>
  <c r="B12" i="89"/>
  <c r="A12" i="89"/>
  <c r="R214" i="88"/>
  <c r="Q214" i="88"/>
  <c r="P214" i="88"/>
  <c r="O214" i="88"/>
  <c r="N214" i="88"/>
  <c r="M214" i="88"/>
  <c r="L214" i="88"/>
  <c r="K214" i="88"/>
  <c r="J214" i="88"/>
  <c r="I214" i="88"/>
  <c r="H214" i="88"/>
  <c r="G214" i="88"/>
  <c r="R212" i="88"/>
  <c r="Q212" i="88"/>
  <c r="P212" i="88"/>
  <c r="O212" i="88"/>
  <c r="N212" i="88"/>
  <c r="M212" i="88"/>
  <c r="L212" i="88"/>
  <c r="K212" i="88"/>
  <c r="J212" i="88"/>
  <c r="I212" i="88"/>
  <c r="H212" i="88"/>
  <c r="G212" i="88"/>
  <c r="R101" i="88"/>
  <c r="Q101" i="88"/>
  <c r="P101" i="88"/>
  <c r="O101" i="88"/>
  <c r="N101" i="88"/>
  <c r="M101" i="88"/>
  <c r="L101" i="88"/>
  <c r="K101" i="88"/>
  <c r="J101" i="88"/>
  <c r="I101" i="88"/>
  <c r="H101" i="88"/>
  <c r="G101" i="88"/>
  <c r="C101" i="88"/>
  <c r="B101" i="88"/>
  <c r="F100" i="88"/>
  <c r="C31" i="88"/>
  <c r="B31" i="88"/>
  <c r="R12" i="88"/>
  <c r="Q12" i="88"/>
  <c r="P12" i="88"/>
  <c r="P249" i="88"/>
  <c r="O12" i="88"/>
  <c r="N12" i="88"/>
  <c r="M12" i="88"/>
  <c r="L12" i="88"/>
  <c r="L249" i="88"/>
  <c r="K12" i="88"/>
  <c r="J12" i="88"/>
  <c r="I12" i="88"/>
  <c r="H12" i="88"/>
  <c r="H249" i="88"/>
  <c r="G12" i="88"/>
  <c r="C12" i="88"/>
  <c r="B12" i="88"/>
  <c r="A12" i="88"/>
  <c r="H214" i="59"/>
  <c r="I214" i="59"/>
  <c r="J214" i="59"/>
  <c r="K214" i="59"/>
  <c r="L214" i="59"/>
  <c r="M214" i="59"/>
  <c r="N214" i="59"/>
  <c r="O214" i="59"/>
  <c r="P214" i="59"/>
  <c r="Q214" i="59"/>
  <c r="R214" i="59"/>
  <c r="G214" i="59"/>
  <c r="H212" i="59"/>
  <c r="I212" i="59"/>
  <c r="J212" i="59"/>
  <c r="K212" i="59"/>
  <c r="L212" i="59"/>
  <c r="M212" i="59"/>
  <c r="N212" i="59"/>
  <c r="O212" i="59"/>
  <c r="P212" i="59"/>
  <c r="Q212" i="59"/>
  <c r="R212" i="59"/>
  <c r="G212" i="59"/>
  <c r="G101" i="59"/>
  <c r="H12" i="59"/>
  <c r="I12" i="59"/>
  <c r="J12" i="59"/>
  <c r="K12" i="59"/>
  <c r="L12" i="59"/>
  <c r="M12" i="59"/>
  <c r="N12" i="59"/>
  <c r="P12" i="59"/>
  <c r="Q12" i="59"/>
  <c r="R12" i="59"/>
  <c r="G12" i="59"/>
  <c r="F100" i="59"/>
  <c r="F99" i="59"/>
  <c r="H31" i="2"/>
  <c r="M31" i="2"/>
  <c r="Q31" i="2"/>
  <c r="R31" i="2"/>
  <c r="P31" i="2"/>
  <c r="K31" i="2"/>
  <c r="N31" i="2"/>
  <c r="J31" i="2"/>
  <c r="I31" i="2"/>
  <c r="L31" i="2"/>
  <c r="F101" i="100"/>
  <c r="F31" i="105"/>
  <c r="F101" i="107"/>
  <c r="F215" i="107"/>
  <c r="F214" i="107"/>
  <c r="F101" i="102"/>
  <c r="C249" i="101"/>
  <c r="J249" i="101"/>
  <c r="N249" i="101"/>
  <c r="R249" i="101"/>
  <c r="F101" i="99"/>
  <c r="H249" i="97"/>
  <c r="L249" i="97"/>
  <c r="P249" i="97"/>
  <c r="B249" i="97"/>
  <c r="F31" i="97"/>
  <c r="C249" i="97"/>
  <c r="J249" i="97"/>
  <c r="N249" i="97"/>
  <c r="R249" i="97"/>
  <c r="G249" i="95"/>
  <c r="K249" i="95"/>
  <c r="O249" i="95"/>
  <c r="F101" i="95"/>
  <c r="C101" i="84"/>
  <c r="I249" i="95"/>
  <c r="M249" i="95"/>
  <c r="Q249" i="95"/>
  <c r="B31" i="84"/>
  <c r="B249" i="84" s="1"/>
  <c r="J249" i="88"/>
  <c r="N249" i="88"/>
  <c r="R249" i="88"/>
  <c r="B249" i="88"/>
  <c r="R12" i="87"/>
  <c r="N12" i="87"/>
  <c r="J12" i="87"/>
  <c r="O249" i="107"/>
  <c r="K249" i="107"/>
  <c r="G249" i="107"/>
  <c r="C249" i="104"/>
  <c r="O249" i="96"/>
  <c r="F31" i="89"/>
  <c r="C249" i="89"/>
  <c r="F213" i="96"/>
  <c r="F212" i="96"/>
  <c r="A212" i="96"/>
  <c r="F101" i="97"/>
  <c r="F215" i="99"/>
  <c r="F214" i="99"/>
  <c r="O101" i="84"/>
  <c r="K101" i="84"/>
  <c r="G101" i="84"/>
  <c r="F31" i="102"/>
  <c r="F12" i="107"/>
  <c r="O12" i="87"/>
  <c r="K12" i="87"/>
  <c r="R101" i="84"/>
  <c r="N101" i="84"/>
  <c r="J101" i="84"/>
  <c r="F31" i="101"/>
  <c r="B249" i="106"/>
  <c r="H249" i="106"/>
  <c r="L249" i="106"/>
  <c r="F31" i="106"/>
  <c r="F31" i="93"/>
  <c r="F213" i="93"/>
  <c r="F212" i="93"/>
  <c r="F215" i="93"/>
  <c r="F214" i="93"/>
  <c r="F249" i="93"/>
  <c r="F215" i="96"/>
  <c r="F214" i="96"/>
  <c r="F123" i="2"/>
  <c r="Q101" i="84"/>
  <c r="M101" i="84"/>
  <c r="I101" i="84"/>
  <c r="F215" i="100"/>
  <c r="F214" i="100"/>
  <c r="I249" i="105"/>
  <c r="M249" i="105"/>
  <c r="Q249" i="105"/>
  <c r="C249" i="106"/>
  <c r="F215" i="106"/>
  <c r="F214" i="106"/>
  <c r="I249" i="107"/>
  <c r="M249" i="107"/>
  <c r="Q249" i="107"/>
  <c r="Q12" i="87"/>
  <c r="M12" i="87"/>
  <c r="I12" i="87"/>
  <c r="F31" i="96"/>
  <c r="F12" i="98"/>
  <c r="B249" i="99"/>
  <c r="F31" i="99"/>
  <c r="P101" i="84"/>
  <c r="L101" i="84"/>
  <c r="H101" i="84"/>
  <c r="F12" i="102"/>
  <c r="G12" i="87"/>
  <c r="B247" i="2"/>
  <c r="C246" i="2"/>
  <c r="A246" i="2"/>
  <c r="B245" i="2"/>
  <c r="C244" i="2"/>
  <c r="A244" i="2"/>
  <c r="B243" i="2"/>
  <c r="C242" i="2"/>
  <c r="B241" i="2"/>
  <c r="C220" i="2"/>
  <c r="B219" i="2"/>
  <c r="A212" i="105"/>
  <c r="A249" i="105"/>
  <c r="F215" i="105"/>
  <c r="F214" i="105"/>
  <c r="C249" i="105"/>
  <c r="B249" i="105"/>
  <c r="A214" i="107"/>
  <c r="A213" i="107"/>
  <c r="B249" i="107"/>
  <c r="C249" i="107"/>
  <c r="H249" i="107"/>
  <c r="J249" i="107"/>
  <c r="L249" i="107"/>
  <c r="N249" i="107"/>
  <c r="P249" i="107"/>
  <c r="R249" i="107"/>
  <c r="G249" i="109"/>
  <c r="I249" i="109"/>
  <c r="K249" i="109"/>
  <c r="M249" i="109"/>
  <c r="O249" i="109"/>
  <c r="Q249" i="109"/>
  <c r="L213" i="2"/>
  <c r="L212" i="2" s="1"/>
  <c r="C240" i="2"/>
  <c r="B239" i="2"/>
  <c r="C238" i="2"/>
  <c r="B237" i="2"/>
  <c r="C236" i="2"/>
  <c r="B235" i="2"/>
  <c r="C234" i="2"/>
  <c r="B233" i="2"/>
  <c r="C232" i="2"/>
  <c r="B231" i="2"/>
  <c r="C230" i="2"/>
  <c r="B229" i="2"/>
  <c r="C228" i="2"/>
  <c r="B227" i="2"/>
  <c r="C226" i="2"/>
  <c r="B225" i="2"/>
  <c r="C224" i="2"/>
  <c r="B223" i="2"/>
  <c r="C222" i="2"/>
  <c r="B221" i="2"/>
  <c r="F213" i="109"/>
  <c r="A249" i="109"/>
  <c r="R214" i="86"/>
  <c r="N214" i="86"/>
  <c r="J214" i="86"/>
  <c r="C218" i="2"/>
  <c r="B217" i="2"/>
  <c r="F215" i="109"/>
  <c r="F214" i="109"/>
  <c r="B249" i="109"/>
  <c r="C249" i="109"/>
  <c r="H249" i="109"/>
  <c r="J249" i="109"/>
  <c r="L249" i="109"/>
  <c r="N249" i="109"/>
  <c r="P249" i="109"/>
  <c r="R249" i="109"/>
  <c r="F31" i="109"/>
  <c r="F101" i="108"/>
  <c r="O214" i="86"/>
  <c r="O213" i="2"/>
  <c r="O212" i="2" s="1"/>
  <c r="M214" i="86"/>
  <c r="K214" i="86"/>
  <c r="K213" i="2"/>
  <c r="K212" i="2" s="1"/>
  <c r="I214" i="86"/>
  <c r="G214" i="86"/>
  <c r="A214" i="108"/>
  <c r="A213" i="108"/>
  <c r="C249" i="108"/>
  <c r="H249" i="108"/>
  <c r="J249" i="108"/>
  <c r="L249" i="108"/>
  <c r="N249" i="108"/>
  <c r="P249" i="108"/>
  <c r="R249" i="108"/>
  <c r="F31" i="108"/>
  <c r="B249" i="108"/>
  <c r="G249" i="108"/>
  <c r="I249" i="108"/>
  <c r="K249" i="108"/>
  <c r="M249" i="108"/>
  <c r="O249" i="108"/>
  <c r="Q249" i="108"/>
  <c r="F12" i="108"/>
  <c r="F101" i="106"/>
  <c r="C247" i="2"/>
  <c r="A247" i="2"/>
  <c r="B246" i="2"/>
  <c r="C245" i="2"/>
  <c r="A245" i="2"/>
  <c r="B244" i="2"/>
  <c r="C243" i="2"/>
  <c r="A243" i="2"/>
  <c r="B242" i="2"/>
  <c r="C241" i="2"/>
  <c r="B240" i="2"/>
  <c r="C239" i="2"/>
  <c r="B238" i="2"/>
  <c r="C237" i="2"/>
  <c r="B236" i="2"/>
  <c r="C235" i="2"/>
  <c r="B234" i="2"/>
  <c r="C233" i="2"/>
  <c r="B232" i="2"/>
  <c r="C231" i="2"/>
  <c r="B230" i="2"/>
  <c r="C229" i="2"/>
  <c r="B228" i="2"/>
  <c r="C227" i="2"/>
  <c r="B226" i="2"/>
  <c r="C225" i="2"/>
  <c r="B224" i="2"/>
  <c r="C223" i="2"/>
  <c r="B222" i="2"/>
  <c r="C221" i="2"/>
  <c r="B220" i="2"/>
  <c r="C219" i="2"/>
  <c r="B218" i="2"/>
  <c r="C217" i="2"/>
  <c r="B216" i="2"/>
  <c r="A214" i="106"/>
  <c r="A213" i="106"/>
  <c r="G249" i="106"/>
  <c r="I249" i="106"/>
  <c r="K249" i="106"/>
  <c r="M249" i="106"/>
  <c r="A214" i="102"/>
  <c r="A213" i="102"/>
  <c r="Q214" i="86"/>
  <c r="H249" i="102"/>
  <c r="J249" i="102"/>
  <c r="L249" i="102"/>
  <c r="N249" i="102"/>
  <c r="P249" i="102"/>
  <c r="R249" i="102"/>
  <c r="H212" i="86"/>
  <c r="J212" i="86"/>
  <c r="L212" i="86"/>
  <c r="N212" i="86"/>
  <c r="P212" i="86"/>
  <c r="R212" i="86"/>
  <c r="G212" i="86"/>
  <c r="I212" i="86"/>
  <c r="K212" i="86"/>
  <c r="M212" i="86"/>
  <c r="O212" i="86"/>
  <c r="Q212" i="86"/>
  <c r="C211" i="2"/>
  <c r="C209" i="2"/>
  <c r="C207" i="2"/>
  <c r="C205" i="2"/>
  <c r="C203" i="2"/>
  <c r="C201" i="2"/>
  <c r="C199" i="2"/>
  <c r="C197" i="2"/>
  <c r="C195" i="2"/>
  <c r="C193" i="2"/>
  <c r="C191" i="2"/>
  <c r="C249" i="102"/>
  <c r="B249" i="102"/>
  <c r="G249" i="102"/>
  <c r="I249" i="102"/>
  <c r="K249" i="102"/>
  <c r="M249" i="102"/>
  <c r="O249" i="102"/>
  <c r="Q249" i="102"/>
  <c r="A212" i="104"/>
  <c r="A249" i="104"/>
  <c r="F213" i="104"/>
  <c r="F212" i="104"/>
  <c r="F215" i="104"/>
  <c r="F214" i="104"/>
  <c r="G249" i="104"/>
  <c r="I249" i="104"/>
  <c r="K249" i="104"/>
  <c r="M249" i="104"/>
  <c r="O249" i="104"/>
  <c r="Q249" i="104"/>
  <c r="H249" i="104"/>
  <c r="J249" i="104"/>
  <c r="L249" i="104"/>
  <c r="N249" i="104"/>
  <c r="P249" i="104"/>
  <c r="R249" i="104"/>
  <c r="F31" i="104"/>
  <c r="F249" i="104"/>
  <c r="F215" i="103"/>
  <c r="F214" i="103"/>
  <c r="A214" i="103"/>
  <c r="A213" i="103"/>
  <c r="B249" i="103"/>
  <c r="C249" i="103"/>
  <c r="A214" i="101"/>
  <c r="A213" i="101"/>
  <c r="F100" i="85"/>
  <c r="B249" i="101"/>
  <c r="G249" i="101"/>
  <c r="I249" i="101"/>
  <c r="K249" i="101"/>
  <c r="M249" i="101"/>
  <c r="O249" i="101"/>
  <c r="Q249" i="101"/>
  <c r="F12" i="101"/>
  <c r="A214" i="100"/>
  <c r="A213" i="100"/>
  <c r="C101" i="85"/>
  <c r="A101" i="85"/>
  <c r="A249" i="85" s="1"/>
  <c r="Q101" i="85"/>
  <c r="O101" i="85"/>
  <c r="M101" i="85"/>
  <c r="K101" i="85"/>
  <c r="I101" i="85"/>
  <c r="G101" i="85"/>
  <c r="B101" i="85"/>
  <c r="B249" i="85" s="1"/>
  <c r="R101" i="85"/>
  <c r="P101" i="85"/>
  <c r="N101" i="85"/>
  <c r="L101" i="85"/>
  <c r="J101" i="85"/>
  <c r="H101" i="85"/>
  <c r="C249" i="100"/>
  <c r="H249" i="100"/>
  <c r="J249" i="100"/>
  <c r="F31" i="100"/>
  <c r="B249" i="100"/>
  <c r="G249" i="100"/>
  <c r="I249" i="100"/>
  <c r="F12" i="100"/>
  <c r="A249" i="96"/>
  <c r="H249" i="96"/>
  <c r="J249" i="96"/>
  <c r="L249" i="96"/>
  <c r="N249" i="96"/>
  <c r="P249" i="96"/>
  <c r="R249" i="96"/>
  <c r="C210" i="2"/>
  <c r="C208" i="2"/>
  <c r="C206" i="2"/>
  <c r="C204" i="2"/>
  <c r="C202" i="2"/>
  <c r="C200" i="2"/>
  <c r="C198" i="2"/>
  <c r="C196" i="2"/>
  <c r="C194" i="2"/>
  <c r="C192" i="2"/>
  <c r="B249" i="96"/>
  <c r="C249" i="96"/>
  <c r="F101" i="96"/>
  <c r="F249" i="96"/>
  <c r="F213" i="98"/>
  <c r="F212" i="98"/>
  <c r="A212" i="98"/>
  <c r="F31" i="98"/>
  <c r="F215" i="98"/>
  <c r="F214" i="98"/>
  <c r="H249" i="98"/>
  <c r="J249" i="98"/>
  <c r="L249" i="98"/>
  <c r="N249" i="98"/>
  <c r="P249" i="98"/>
  <c r="R249" i="98"/>
  <c r="F101" i="98"/>
  <c r="B249" i="98"/>
  <c r="G249" i="98"/>
  <c r="I249" i="98"/>
  <c r="K249" i="98"/>
  <c r="M249" i="98"/>
  <c r="O249" i="98"/>
  <c r="Q249" i="98"/>
  <c r="A249" i="98"/>
  <c r="C249" i="98"/>
  <c r="G249" i="99"/>
  <c r="I249" i="99"/>
  <c r="K249" i="99"/>
  <c r="M249" i="99"/>
  <c r="O249" i="99"/>
  <c r="Q249" i="99"/>
  <c r="A214" i="99"/>
  <c r="A213" i="99"/>
  <c r="H249" i="99"/>
  <c r="J249" i="99"/>
  <c r="L249" i="99"/>
  <c r="N249" i="99"/>
  <c r="P249" i="99"/>
  <c r="R249" i="99"/>
  <c r="A212" i="97"/>
  <c r="A249" i="97"/>
  <c r="G249" i="97"/>
  <c r="I249" i="97"/>
  <c r="K249" i="97"/>
  <c r="M249" i="97"/>
  <c r="O249" i="97"/>
  <c r="Q249" i="97"/>
  <c r="F215" i="95"/>
  <c r="F214" i="95"/>
  <c r="B249" i="95"/>
  <c r="C249" i="95"/>
  <c r="H249" i="95"/>
  <c r="J249" i="95"/>
  <c r="L249" i="95"/>
  <c r="N249" i="95"/>
  <c r="P249" i="95"/>
  <c r="R249" i="95"/>
  <c r="F249" i="95"/>
  <c r="A212" i="88"/>
  <c r="G249" i="88"/>
  <c r="I249" i="88"/>
  <c r="K249" i="88"/>
  <c r="M249" i="88"/>
  <c r="O249" i="88"/>
  <c r="Q249" i="88"/>
  <c r="C249" i="88"/>
  <c r="H249" i="93"/>
  <c r="J249" i="93"/>
  <c r="L249" i="93"/>
  <c r="N249" i="93"/>
  <c r="P249" i="93"/>
  <c r="R249" i="93"/>
  <c r="C249" i="93"/>
  <c r="A212" i="93"/>
  <c r="A249" i="93"/>
  <c r="G249" i="93"/>
  <c r="I249" i="93"/>
  <c r="K249" i="93"/>
  <c r="M249" i="93"/>
  <c r="O249" i="93"/>
  <c r="Q249" i="93"/>
  <c r="B249" i="93"/>
  <c r="G249" i="94"/>
  <c r="I249" i="94"/>
  <c r="K249" i="94"/>
  <c r="M249" i="94"/>
  <c r="O249" i="94"/>
  <c r="Q249" i="94"/>
  <c r="B249" i="94"/>
  <c r="A212" i="94"/>
  <c r="A249" i="94"/>
  <c r="F101" i="94"/>
  <c r="C249" i="94"/>
  <c r="H249" i="94"/>
  <c r="J249" i="94"/>
  <c r="L249" i="94"/>
  <c r="N249" i="94"/>
  <c r="P249" i="94"/>
  <c r="R249" i="94"/>
  <c r="F31" i="94"/>
  <c r="H249" i="89"/>
  <c r="J249" i="89"/>
  <c r="L249" i="89"/>
  <c r="N249" i="89"/>
  <c r="P249" i="89"/>
  <c r="R249" i="89"/>
  <c r="A214" i="89"/>
  <c r="A213" i="89"/>
  <c r="B249" i="89"/>
  <c r="G249" i="89"/>
  <c r="I249" i="89"/>
  <c r="K249" i="89"/>
  <c r="M249" i="89"/>
  <c r="O249" i="89"/>
  <c r="Q249" i="89"/>
  <c r="C249" i="90"/>
  <c r="B249" i="90"/>
  <c r="B249" i="92"/>
  <c r="C249" i="92"/>
  <c r="H249" i="91"/>
  <c r="J249" i="91"/>
  <c r="L249" i="91"/>
  <c r="N249" i="91"/>
  <c r="P249" i="91"/>
  <c r="R249" i="91"/>
  <c r="A212" i="91"/>
  <c r="A249" i="91"/>
  <c r="F213" i="91"/>
  <c r="F212" i="91"/>
  <c r="F215" i="91"/>
  <c r="F214" i="91"/>
  <c r="G249" i="91"/>
  <c r="I249" i="91"/>
  <c r="K249" i="91"/>
  <c r="M249" i="91"/>
  <c r="O249" i="91"/>
  <c r="Q249" i="91"/>
  <c r="B249" i="91"/>
  <c r="C249" i="91"/>
  <c r="F101" i="91"/>
  <c r="C216" i="2"/>
  <c r="F15" i="82"/>
  <c r="C101" i="86"/>
  <c r="C31" i="86"/>
  <c r="C31" i="84"/>
  <c r="C249" i="84" s="1"/>
  <c r="A31" i="84"/>
  <c r="F249" i="97"/>
  <c r="J244" i="84"/>
  <c r="R244" i="84"/>
  <c r="F249" i="105"/>
  <c r="F190" i="2"/>
  <c r="N244" i="84"/>
  <c r="F249" i="94"/>
  <c r="P244" i="84"/>
  <c r="L244" i="84"/>
  <c r="H244" i="84"/>
  <c r="F213" i="107"/>
  <c r="F212" i="107"/>
  <c r="F249" i="107"/>
  <c r="A212" i="107"/>
  <c r="A249" i="107"/>
  <c r="F249" i="109"/>
  <c r="F213" i="108"/>
  <c r="F212" i="108"/>
  <c r="F249" i="108"/>
  <c r="A212" i="108"/>
  <c r="A249" i="108"/>
  <c r="F213" i="106"/>
  <c r="F212" i="106"/>
  <c r="F249" i="106"/>
  <c r="A213" i="87"/>
  <c r="A212" i="106"/>
  <c r="A249" i="106"/>
  <c r="F213" i="102"/>
  <c r="F212" i="102"/>
  <c r="F249" i="102"/>
  <c r="A212" i="102"/>
  <c r="A249" i="102"/>
  <c r="F213" i="103"/>
  <c r="F212" i="103"/>
  <c r="F249" i="103"/>
  <c r="A212" i="103"/>
  <c r="A249" i="103"/>
  <c r="F213" i="101"/>
  <c r="F212" i="101"/>
  <c r="F249" i="101"/>
  <c r="A212" i="101"/>
  <c r="A249" i="101"/>
  <c r="F213" i="100"/>
  <c r="F212" i="100"/>
  <c r="F249" i="100"/>
  <c r="A212" i="100"/>
  <c r="A249" i="100"/>
  <c r="F80" i="58"/>
  <c r="B101" i="2"/>
  <c r="A101" i="2"/>
  <c r="F249" i="98"/>
  <c r="Q244" i="84"/>
  <c r="M244" i="84"/>
  <c r="I244" i="84"/>
  <c r="O244" i="84"/>
  <c r="K244" i="84"/>
  <c r="G244" i="84"/>
  <c r="F213" i="99"/>
  <c r="F212" i="99"/>
  <c r="F249" i="99"/>
  <c r="A212" i="99"/>
  <c r="A249" i="99"/>
  <c r="F213" i="89"/>
  <c r="F212" i="89"/>
  <c r="F249" i="89"/>
  <c r="A212" i="89"/>
  <c r="A249" i="89"/>
  <c r="A212" i="90"/>
  <c r="A249" i="90"/>
  <c r="F249" i="91"/>
  <c r="B31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03" i="2"/>
  <c r="F118" i="2"/>
  <c r="F119" i="2"/>
  <c r="F120" i="2"/>
  <c r="S14" i="87"/>
  <c r="S15" i="87"/>
  <c r="S16" i="87"/>
  <c r="S20" i="87"/>
  <c r="S25" i="87"/>
  <c r="S26" i="87"/>
  <c r="S29" i="87"/>
  <c r="S34" i="87"/>
  <c r="S35" i="87"/>
  <c r="S36" i="87"/>
  <c r="S38" i="87"/>
  <c r="S39" i="87"/>
  <c r="S40" i="87"/>
  <c r="S41" i="87"/>
  <c r="S42" i="87"/>
  <c r="S43" i="87"/>
  <c r="S44" i="87"/>
  <c r="S45" i="87"/>
  <c r="S46" i="87"/>
  <c r="S47" i="87"/>
  <c r="S48" i="87"/>
  <c r="S49" i="87"/>
  <c r="S50" i="87"/>
  <c r="S51" i="87"/>
  <c r="S52" i="87"/>
  <c r="S53" i="87"/>
  <c r="S54" i="87"/>
  <c r="S55" i="87"/>
  <c r="S56" i="87"/>
  <c r="S57" i="87"/>
  <c r="S58" i="87"/>
  <c r="S59" i="87"/>
  <c r="S60" i="87"/>
  <c r="S61" i="87"/>
  <c r="S62" i="87"/>
  <c r="S63" i="87"/>
  <c r="S64" i="87"/>
  <c r="S65" i="87"/>
  <c r="S66" i="87"/>
  <c r="S67" i="87"/>
  <c r="S68" i="87"/>
  <c r="S69" i="87"/>
  <c r="S70" i="87"/>
  <c r="S71" i="87"/>
  <c r="S72" i="87"/>
  <c r="S73" i="87"/>
  <c r="S74" i="87"/>
  <c r="S75" i="87"/>
  <c r="S76" i="87"/>
  <c r="S77" i="87"/>
  <c r="S78" i="87"/>
  <c r="S79" i="87"/>
  <c r="S80" i="87"/>
  <c r="S81" i="87"/>
  <c r="S82" i="87"/>
  <c r="S83" i="87"/>
  <c r="S84" i="87"/>
  <c r="S85" i="87"/>
  <c r="S86" i="87"/>
  <c r="S87" i="87"/>
  <c r="S88" i="87"/>
  <c r="S89" i="87"/>
  <c r="S90" i="87"/>
  <c r="S91" i="87"/>
  <c r="S92" i="87"/>
  <c r="S93" i="87"/>
  <c r="S94" i="87"/>
  <c r="S95" i="87"/>
  <c r="S96" i="87"/>
  <c r="S97" i="87"/>
  <c r="S98" i="87"/>
  <c r="S99" i="87"/>
  <c r="S100" i="87"/>
  <c r="S106" i="87"/>
  <c r="S107" i="87"/>
  <c r="S108" i="87"/>
  <c r="S109" i="87"/>
  <c r="S112" i="87"/>
  <c r="S113" i="87"/>
  <c r="S114" i="87"/>
  <c r="S115" i="87"/>
  <c r="S116" i="87"/>
  <c r="S117" i="87"/>
  <c r="S118" i="87"/>
  <c r="S119" i="87"/>
  <c r="S120" i="87"/>
  <c r="S122" i="87"/>
  <c r="S123" i="87"/>
  <c r="S124" i="87"/>
  <c r="S125" i="87"/>
  <c r="S129" i="87"/>
  <c r="S132" i="87"/>
  <c r="S133" i="87"/>
  <c r="S134" i="87"/>
  <c r="S136" i="87"/>
  <c r="S137" i="87"/>
  <c r="S138" i="87"/>
  <c r="S139" i="87"/>
  <c r="S141" i="87"/>
  <c r="S142" i="87"/>
  <c r="S143" i="87"/>
  <c r="S144" i="87"/>
  <c r="S145" i="87"/>
  <c r="S146" i="87"/>
  <c r="S147" i="87"/>
  <c r="S149" i="87"/>
  <c r="S150" i="87"/>
  <c r="S152" i="87"/>
  <c r="S153" i="87"/>
  <c r="S154" i="87"/>
  <c r="S155" i="87"/>
  <c r="S156" i="87"/>
  <c r="S157" i="87"/>
  <c r="S158" i="87"/>
  <c r="S159" i="87"/>
  <c r="S160" i="87"/>
  <c r="S161" i="87"/>
  <c r="S162" i="87"/>
  <c r="S163" i="87"/>
  <c r="S164" i="87"/>
  <c r="S165" i="87"/>
  <c r="S166" i="87"/>
  <c r="S167" i="87"/>
  <c r="S168" i="87"/>
  <c r="S169" i="87"/>
  <c r="S170" i="87"/>
  <c r="S173" i="87"/>
  <c r="S177" i="87"/>
  <c r="S183" i="87"/>
  <c r="S184" i="87"/>
  <c r="S185" i="87"/>
  <c r="S186" i="87"/>
  <c r="S187" i="87"/>
  <c r="S190" i="87"/>
  <c r="S191" i="87"/>
  <c r="S192" i="87"/>
  <c r="S194" i="87"/>
  <c r="S195" i="87"/>
  <c r="S196" i="87"/>
  <c r="S198" i="87"/>
  <c r="S199" i="87"/>
  <c r="S200" i="87"/>
  <c r="S202" i="87"/>
  <c r="S203" i="87"/>
  <c r="S204" i="87"/>
  <c r="S205" i="87"/>
  <c r="S206" i="87"/>
  <c r="S207" i="87"/>
  <c r="S208" i="87"/>
  <c r="S209" i="87"/>
  <c r="S211" i="87"/>
  <c r="S212" i="87"/>
  <c r="S213" i="87"/>
  <c r="S215" i="87"/>
  <c r="S216" i="87"/>
  <c r="S217" i="87"/>
  <c r="S218" i="87"/>
  <c r="S219" i="87"/>
  <c r="S220" i="87"/>
  <c r="S221" i="87"/>
  <c r="S222" i="87"/>
  <c r="S223" i="87"/>
  <c r="S224" i="87"/>
  <c r="S225" i="87"/>
  <c r="S226" i="87"/>
  <c r="S227" i="87"/>
  <c r="S228" i="87"/>
  <c r="S229" i="87"/>
  <c r="S230" i="87"/>
  <c r="S231" i="87"/>
  <c r="S232" i="87"/>
  <c r="S233" i="87"/>
  <c r="S234" i="87"/>
  <c r="S235" i="87"/>
  <c r="S236" i="87"/>
  <c r="S237" i="87"/>
  <c r="S238" i="87"/>
  <c r="S239" i="87"/>
  <c r="S240" i="87"/>
  <c r="S241" i="87"/>
  <c r="S242" i="87"/>
  <c r="S243" i="87"/>
  <c r="S244" i="87"/>
  <c r="S245" i="87"/>
  <c r="S246" i="87"/>
  <c r="S247" i="87"/>
  <c r="S37" i="87"/>
  <c r="S33" i="87"/>
  <c r="S32" i="87"/>
  <c r="F88" i="84"/>
  <c r="F89" i="84"/>
  <c r="F131" i="82"/>
  <c r="F132" i="82"/>
  <c r="F128" i="82"/>
  <c r="R101" i="82"/>
  <c r="Q101" i="82"/>
  <c r="P101" i="82"/>
  <c r="N101" i="82"/>
  <c r="M101" i="82"/>
  <c r="L101" i="82"/>
  <c r="K101" i="82"/>
  <c r="J101" i="82"/>
  <c r="I101" i="82"/>
  <c r="H101" i="82"/>
  <c r="F34" i="58"/>
  <c r="F36" i="58"/>
  <c r="F38" i="58"/>
  <c r="F194" i="2"/>
  <c r="F195" i="2"/>
  <c r="F196" i="2"/>
  <c r="F197" i="2"/>
  <c r="F198" i="2"/>
  <c r="F200" i="2"/>
  <c r="F201" i="2"/>
  <c r="F202" i="2"/>
  <c r="F174" i="2"/>
  <c r="F175" i="2"/>
  <c r="F176" i="2"/>
  <c r="F177" i="2"/>
  <c r="F171" i="2"/>
  <c r="F172" i="2"/>
  <c r="F173" i="2"/>
  <c r="F158" i="2"/>
  <c r="F159" i="2"/>
  <c r="F140" i="2"/>
  <c r="F141" i="2"/>
  <c r="F142" i="2"/>
  <c r="F143" i="2"/>
  <c r="F144" i="2"/>
  <c r="F145" i="2"/>
  <c r="F146" i="2"/>
  <c r="F147" i="2"/>
  <c r="F72" i="2"/>
  <c r="F73" i="2"/>
  <c r="F98" i="2"/>
  <c r="F99" i="2"/>
  <c r="F100" i="2"/>
  <c r="F52" i="2"/>
  <c r="F53" i="2"/>
  <c r="F54" i="2"/>
  <c r="F55" i="2"/>
  <c r="F56" i="2"/>
  <c r="F57" i="2"/>
  <c r="F58" i="2"/>
  <c r="F59" i="2"/>
  <c r="F60" i="2"/>
  <c r="F61" i="2"/>
  <c r="F62" i="2"/>
  <c r="F64" i="2"/>
  <c r="F40" i="58"/>
  <c r="F173" i="87"/>
  <c r="F141" i="87"/>
  <c r="F63" i="87"/>
  <c r="F60" i="87"/>
  <c r="F55" i="87"/>
  <c r="F52" i="87"/>
  <c r="F124" i="82"/>
  <c r="F125" i="82"/>
  <c r="B31" i="59"/>
  <c r="F20" i="34"/>
  <c r="S193" i="87"/>
  <c r="S121" i="87"/>
  <c r="S135" i="87"/>
  <c r="S111" i="87"/>
  <c r="S103" i="87"/>
  <c r="S171" i="87"/>
  <c r="S131" i="87"/>
  <c r="F58" i="87"/>
  <c r="F57" i="87"/>
  <c r="C31" i="82"/>
  <c r="F133" i="82"/>
  <c r="F96" i="2"/>
  <c r="F79" i="2"/>
  <c r="F129" i="82"/>
  <c r="F34" i="82"/>
  <c r="F72" i="82"/>
  <c r="F32" i="59"/>
  <c r="R101" i="59"/>
  <c r="Q101" i="59"/>
  <c r="P101" i="59"/>
  <c r="O101" i="59"/>
  <c r="N101" i="59"/>
  <c r="M101" i="59"/>
  <c r="L101" i="59"/>
  <c r="K101" i="59"/>
  <c r="J101" i="59"/>
  <c r="I101" i="59"/>
  <c r="H101" i="59"/>
  <c r="S128" i="87"/>
  <c r="F34" i="87"/>
  <c r="F35" i="87"/>
  <c r="F36" i="87"/>
  <c r="S172" i="87"/>
  <c r="F135" i="84"/>
  <c r="F126" i="84"/>
  <c r="F127" i="84"/>
  <c r="F128" i="84"/>
  <c r="F129" i="84"/>
  <c r="F130" i="84"/>
  <c r="F131" i="84"/>
  <c r="F132" i="84"/>
  <c r="F133" i="84"/>
  <c r="F134" i="84"/>
  <c r="C30" i="2"/>
  <c r="C28" i="2"/>
  <c r="C27" i="2"/>
  <c r="C24" i="2"/>
  <c r="C23" i="2"/>
  <c r="C22" i="2"/>
  <c r="C21" i="2"/>
  <c r="C19" i="2"/>
  <c r="C18" i="2"/>
  <c r="C17" i="2"/>
  <c r="S126" i="87"/>
  <c r="S151" i="87"/>
  <c r="A101" i="82"/>
  <c r="B31" i="82"/>
  <c r="A31" i="82"/>
  <c r="F37" i="87"/>
  <c r="F43" i="87"/>
  <c r="F42" i="87"/>
  <c r="A31" i="2"/>
  <c r="F32" i="82"/>
  <c r="F42" i="2"/>
  <c r="F82" i="2"/>
  <c r="F241" i="2"/>
  <c r="F242" i="2"/>
  <c r="F243" i="2"/>
  <c r="F244" i="2"/>
  <c r="F245" i="2"/>
  <c r="F246" i="2"/>
  <c r="F247" i="2"/>
  <c r="F14" i="87"/>
  <c r="F15" i="87"/>
  <c r="F16" i="87"/>
  <c r="F215" i="87"/>
  <c r="F216" i="87"/>
  <c r="F217" i="87"/>
  <c r="F218" i="87"/>
  <c r="F219" i="87"/>
  <c r="F220" i="87"/>
  <c r="F221" i="87"/>
  <c r="F222" i="87"/>
  <c r="F223" i="87"/>
  <c r="F224" i="87"/>
  <c r="F225" i="87"/>
  <c r="F226" i="87"/>
  <c r="F227" i="87"/>
  <c r="F228" i="87"/>
  <c r="F229" i="87"/>
  <c r="F230" i="87"/>
  <c r="F231" i="87"/>
  <c r="F232" i="87"/>
  <c r="F233" i="87"/>
  <c r="F234" i="87"/>
  <c r="F235" i="87"/>
  <c r="F236" i="87"/>
  <c r="F237" i="87"/>
  <c r="F238" i="87"/>
  <c r="F239" i="87"/>
  <c r="F240" i="87"/>
  <c r="F241" i="87"/>
  <c r="F242" i="87"/>
  <c r="F243" i="87"/>
  <c r="F244" i="87"/>
  <c r="F245" i="87"/>
  <c r="F246" i="87"/>
  <c r="F247" i="87"/>
  <c r="S210" i="87"/>
  <c r="S201" i="87"/>
  <c r="S197" i="87"/>
  <c r="S189" i="87"/>
  <c r="S188" i="87"/>
  <c r="S182" i="87"/>
  <c r="S181" i="87"/>
  <c r="S180" i="87"/>
  <c r="S179" i="87"/>
  <c r="S178" i="87"/>
  <c r="S175" i="87"/>
  <c r="S174" i="87"/>
  <c r="S148" i="87"/>
  <c r="S140" i="87"/>
  <c r="S130" i="87"/>
  <c r="S127" i="87"/>
  <c r="F152" i="87"/>
  <c r="F153" i="87"/>
  <c r="F154" i="87"/>
  <c r="F155" i="87"/>
  <c r="F156" i="87"/>
  <c r="F157" i="87"/>
  <c r="F158" i="87"/>
  <c r="F159" i="87"/>
  <c r="F160" i="87"/>
  <c r="F161" i="87"/>
  <c r="F162" i="87"/>
  <c r="F163" i="87"/>
  <c r="F164" i="87"/>
  <c r="F165" i="87"/>
  <c r="F166" i="87"/>
  <c r="F167" i="87"/>
  <c r="F168" i="87"/>
  <c r="F169" i="87"/>
  <c r="F170" i="87"/>
  <c r="F171" i="87"/>
  <c r="F172" i="87"/>
  <c r="F174" i="87"/>
  <c r="F175" i="87"/>
  <c r="F176" i="87"/>
  <c r="F177" i="87"/>
  <c r="F178" i="87"/>
  <c r="F179" i="87"/>
  <c r="F180" i="87"/>
  <c r="F181" i="87"/>
  <c r="S104" i="87"/>
  <c r="S110" i="87"/>
  <c r="S102" i="87"/>
  <c r="S105" i="87"/>
  <c r="S176" i="87"/>
  <c r="F219" i="2"/>
  <c r="F199" i="58" s="1"/>
  <c r="F44" i="87"/>
  <c r="F45" i="87"/>
  <c r="F46" i="87"/>
  <c r="F47" i="87"/>
  <c r="F48" i="87"/>
  <c r="F49" i="87"/>
  <c r="F50" i="87"/>
  <c r="F51" i="87"/>
  <c r="F53" i="87"/>
  <c r="F54" i="87"/>
  <c r="F56" i="87"/>
  <c r="F59" i="87"/>
  <c r="F61" i="87"/>
  <c r="F62" i="87"/>
  <c r="F64" i="87"/>
  <c r="F211" i="87"/>
  <c r="F101" i="87" s="1"/>
  <c r="F210" i="87"/>
  <c r="F209" i="87"/>
  <c r="F208" i="87"/>
  <c r="F207" i="87"/>
  <c r="F206" i="87"/>
  <c r="F205" i="87"/>
  <c r="F204" i="87"/>
  <c r="F203" i="87"/>
  <c r="F202" i="87"/>
  <c r="F201" i="87"/>
  <c r="F200" i="87"/>
  <c r="F199" i="87"/>
  <c r="F198" i="87"/>
  <c r="F197" i="87"/>
  <c r="F196" i="87"/>
  <c r="F195" i="87"/>
  <c r="F194" i="87"/>
  <c r="F193" i="87"/>
  <c r="F192" i="87"/>
  <c r="F191" i="87"/>
  <c r="F190" i="87"/>
  <c r="F189" i="87"/>
  <c r="F188" i="87"/>
  <c r="F187" i="87"/>
  <c r="F186" i="87"/>
  <c r="F185" i="87"/>
  <c r="F184" i="87"/>
  <c r="F183" i="87"/>
  <c r="F182" i="87"/>
  <c r="F151" i="87"/>
  <c r="F150" i="87"/>
  <c r="F149" i="87"/>
  <c r="F148" i="87"/>
  <c r="F147" i="87"/>
  <c r="F146" i="87"/>
  <c r="F145" i="87"/>
  <c r="F144" i="87"/>
  <c r="F143" i="87"/>
  <c r="F142" i="87"/>
  <c r="F140" i="87"/>
  <c r="F139" i="87"/>
  <c r="F138" i="87"/>
  <c r="F137" i="87"/>
  <c r="F136" i="87"/>
  <c r="F135" i="87"/>
  <c r="F134" i="87"/>
  <c r="F133" i="87"/>
  <c r="F132" i="87"/>
  <c r="F131" i="87"/>
  <c r="F130" i="87"/>
  <c r="F129" i="87"/>
  <c r="F128" i="87"/>
  <c r="F127" i="87"/>
  <c r="F126" i="87"/>
  <c r="F124" i="87"/>
  <c r="F123" i="87"/>
  <c r="F122" i="87"/>
  <c r="F121" i="87"/>
  <c r="F120" i="87"/>
  <c r="F119" i="87"/>
  <c r="F118" i="87"/>
  <c r="F117" i="87"/>
  <c r="F116" i="87"/>
  <c r="F115" i="87"/>
  <c r="F114" i="87"/>
  <c r="F113" i="87"/>
  <c r="F112" i="87"/>
  <c r="F111" i="87"/>
  <c r="F110" i="87"/>
  <c r="F109" i="87"/>
  <c r="F108" i="87"/>
  <c r="F107" i="87"/>
  <c r="F106" i="87"/>
  <c r="F105" i="87"/>
  <c r="F104" i="87"/>
  <c r="F103" i="87"/>
  <c r="F102" i="87"/>
  <c r="F100" i="87"/>
  <c r="F99" i="87"/>
  <c r="F98" i="87"/>
  <c r="F97" i="87"/>
  <c r="F96" i="87"/>
  <c r="F95" i="87"/>
  <c r="F94" i="87"/>
  <c r="F93" i="87"/>
  <c r="F92" i="87"/>
  <c r="F91" i="87"/>
  <c r="F90" i="87"/>
  <c r="F89" i="87"/>
  <c r="F88" i="87"/>
  <c r="F87" i="87"/>
  <c r="F86" i="87"/>
  <c r="F85" i="87"/>
  <c r="F84" i="87"/>
  <c r="F83" i="87"/>
  <c r="F82" i="87"/>
  <c r="F81" i="87"/>
  <c r="F80" i="87"/>
  <c r="F79" i="87"/>
  <c r="F78" i="87"/>
  <c r="F77" i="87"/>
  <c r="F76" i="87"/>
  <c r="F75" i="87"/>
  <c r="F74" i="87"/>
  <c r="F73" i="87"/>
  <c r="F72" i="87"/>
  <c r="F71" i="87"/>
  <c r="F70" i="87"/>
  <c r="F69" i="87"/>
  <c r="F68" i="87"/>
  <c r="F67" i="87"/>
  <c r="F66" i="87"/>
  <c r="F65" i="87"/>
  <c r="F41" i="87"/>
  <c r="F40" i="87"/>
  <c r="F39" i="87"/>
  <c r="F38" i="87"/>
  <c r="F33" i="87"/>
  <c r="F32" i="87"/>
  <c r="F30" i="87"/>
  <c r="F29" i="87"/>
  <c r="F28" i="87"/>
  <c r="F27" i="87"/>
  <c r="F26" i="87"/>
  <c r="F25" i="87"/>
  <c r="F24" i="87"/>
  <c r="F23" i="87"/>
  <c r="F22" i="87"/>
  <c r="F21" i="87"/>
  <c r="F20" i="87"/>
  <c r="F19" i="87"/>
  <c r="F18" i="87"/>
  <c r="F17" i="87"/>
  <c r="F13" i="87"/>
  <c r="F248" i="86"/>
  <c r="F193" i="86"/>
  <c r="F194" i="86"/>
  <c r="F195" i="86"/>
  <c r="F196" i="86"/>
  <c r="F197" i="86"/>
  <c r="F198" i="86"/>
  <c r="F199" i="86"/>
  <c r="F200" i="86"/>
  <c r="F201" i="86"/>
  <c r="F202" i="86"/>
  <c r="F203" i="86"/>
  <c r="F204" i="86"/>
  <c r="F205" i="86"/>
  <c r="F206" i="86"/>
  <c r="F207" i="86"/>
  <c r="F208" i="86"/>
  <c r="F209" i="86"/>
  <c r="F210" i="86"/>
  <c r="F211" i="86"/>
  <c r="F216" i="86"/>
  <c r="F217" i="86"/>
  <c r="F218" i="86"/>
  <c r="F219" i="86"/>
  <c r="F220" i="86"/>
  <c r="F221" i="86"/>
  <c r="F222" i="86"/>
  <c r="F223" i="86"/>
  <c r="F224" i="86"/>
  <c r="F225" i="86"/>
  <c r="F226" i="86"/>
  <c r="F227" i="86"/>
  <c r="F228" i="86"/>
  <c r="F229" i="86"/>
  <c r="F230" i="86"/>
  <c r="F231" i="86"/>
  <c r="F232" i="86"/>
  <c r="F233" i="86"/>
  <c r="F234" i="86"/>
  <c r="F235" i="86"/>
  <c r="F236" i="86"/>
  <c r="F237" i="86"/>
  <c r="F238" i="86"/>
  <c r="F239" i="86"/>
  <c r="F240" i="86"/>
  <c r="F241" i="86"/>
  <c r="F242" i="86"/>
  <c r="F243" i="86"/>
  <c r="F244" i="86"/>
  <c r="F245" i="86"/>
  <c r="F246" i="86"/>
  <c r="F247" i="86"/>
  <c r="F174" i="86"/>
  <c r="F175" i="86"/>
  <c r="F176" i="86"/>
  <c r="F177" i="86"/>
  <c r="F178" i="86"/>
  <c r="F129" i="86"/>
  <c r="F130" i="86"/>
  <c r="F131" i="86"/>
  <c r="F132" i="86"/>
  <c r="F133" i="86"/>
  <c r="F134" i="86"/>
  <c r="F135" i="86"/>
  <c r="F136" i="86"/>
  <c r="F137" i="86"/>
  <c r="F138" i="86"/>
  <c r="F139" i="86"/>
  <c r="F140" i="86"/>
  <c r="F141" i="86"/>
  <c r="F142" i="86"/>
  <c r="F143" i="86"/>
  <c r="F144" i="86"/>
  <c r="F145" i="86"/>
  <c r="F146" i="86"/>
  <c r="F147" i="86"/>
  <c r="F148" i="86"/>
  <c r="F149" i="86"/>
  <c r="F150" i="86"/>
  <c r="F151" i="86"/>
  <c r="F152" i="86"/>
  <c r="F153" i="86"/>
  <c r="F154" i="86"/>
  <c r="F155" i="86"/>
  <c r="F156" i="86"/>
  <c r="F157" i="86"/>
  <c r="F158" i="86"/>
  <c r="F159" i="86"/>
  <c r="F160" i="86"/>
  <c r="F161" i="86"/>
  <c r="F162" i="86"/>
  <c r="F163" i="86"/>
  <c r="F164" i="86"/>
  <c r="F165" i="86"/>
  <c r="F166" i="86"/>
  <c r="F167" i="86"/>
  <c r="F168" i="86"/>
  <c r="F169" i="86"/>
  <c r="F170" i="86"/>
  <c r="F171" i="86"/>
  <c r="F172" i="86"/>
  <c r="C215" i="86"/>
  <c r="C214" i="86"/>
  <c r="B215" i="86"/>
  <c r="B214" i="86"/>
  <c r="A215" i="86"/>
  <c r="A212" i="86"/>
  <c r="F192" i="86"/>
  <c r="F191" i="86"/>
  <c r="F190" i="86"/>
  <c r="F189" i="86"/>
  <c r="F188" i="86"/>
  <c r="F187" i="86"/>
  <c r="F186" i="86"/>
  <c r="F185" i="86"/>
  <c r="F184" i="86"/>
  <c r="F183" i="86"/>
  <c r="F182" i="86"/>
  <c r="F181" i="86"/>
  <c r="F180" i="86"/>
  <c r="F179" i="86"/>
  <c r="F173" i="86"/>
  <c r="F128" i="86"/>
  <c r="F127" i="86"/>
  <c r="F126" i="86"/>
  <c r="F125" i="86"/>
  <c r="F124" i="86"/>
  <c r="F123" i="86"/>
  <c r="F122" i="86"/>
  <c r="F121" i="86"/>
  <c r="F120" i="86"/>
  <c r="F119" i="86"/>
  <c r="F118" i="86"/>
  <c r="F117" i="86"/>
  <c r="F116" i="86"/>
  <c r="F115" i="86"/>
  <c r="F114" i="86"/>
  <c r="F113" i="86"/>
  <c r="F112" i="86"/>
  <c r="F111" i="86"/>
  <c r="F110" i="86"/>
  <c r="F109" i="86"/>
  <c r="F108" i="86"/>
  <c r="F107" i="86"/>
  <c r="F106" i="86"/>
  <c r="F105" i="86"/>
  <c r="F104" i="86"/>
  <c r="F103" i="86"/>
  <c r="F102" i="86"/>
  <c r="F99" i="86"/>
  <c r="F98" i="86"/>
  <c r="F97" i="86"/>
  <c r="F96" i="86"/>
  <c r="F95" i="86"/>
  <c r="F94" i="86"/>
  <c r="F93" i="86"/>
  <c r="F92" i="86"/>
  <c r="F91" i="86"/>
  <c r="F90" i="86"/>
  <c r="F89" i="86"/>
  <c r="F88" i="86"/>
  <c r="F87" i="86"/>
  <c r="F86" i="86"/>
  <c r="F85" i="86"/>
  <c r="F84" i="86"/>
  <c r="F83" i="86"/>
  <c r="F82" i="86"/>
  <c r="F81" i="86"/>
  <c r="F80" i="86"/>
  <c r="F32" i="86"/>
  <c r="F33" i="86"/>
  <c r="F34" i="86"/>
  <c r="F35" i="86"/>
  <c r="F36" i="86"/>
  <c r="F37" i="86"/>
  <c r="F38" i="86"/>
  <c r="F39" i="86"/>
  <c r="F40" i="86"/>
  <c r="F41" i="86"/>
  <c r="F42" i="86"/>
  <c r="F43" i="86"/>
  <c r="F44" i="86"/>
  <c r="F45" i="86"/>
  <c r="F46" i="86"/>
  <c r="F47" i="86"/>
  <c r="F48" i="86"/>
  <c r="F49" i="86"/>
  <c r="F50" i="86"/>
  <c r="F51" i="86"/>
  <c r="F52" i="86"/>
  <c r="F53" i="86"/>
  <c r="F54" i="86"/>
  <c r="F55" i="86"/>
  <c r="F56" i="86"/>
  <c r="F57" i="86"/>
  <c r="F58" i="86"/>
  <c r="F59" i="86"/>
  <c r="F60" i="86"/>
  <c r="F61" i="86"/>
  <c r="F62" i="86"/>
  <c r="F63" i="86"/>
  <c r="F64" i="86"/>
  <c r="F65" i="86"/>
  <c r="F66" i="86"/>
  <c r="F67" i="86"/>
  <c r="F68" i="86"/>
  <c r="F69" i="86"/>
  <c r="F70" i="86"/>
  <c r="F71" i="86"/>
  <c r="F72" i="86"/>
  <c r="F73" i="86"/>
  <c r="F74" i="86"/>
  <c r="F75" i="86"/>
  <c r="F76" i="86"/>
  <c r="F77" i="86"/>
  <c r="F78" i="86"/>
  <c r="F79" i="86"/>
  <c r="F30" i="86"/>
  <c r="F29" i="86"/>
  <c r="F28" i="86"/>
  <c r="F27" i="86"/>
  <c r="F26" i="86"/>
  <c r="F25" i="86"/>
  <c r="F24" i="86"/>
  <c r="F23" i="86"/>
  <c r="F22" i="86"/>
  <c r="F21" i="86"/>
  <c r="F20" i="86"/>
  <c r="F19" i="86"/>
  <c r="F18" i="86"/>
  <c r="F17" i="86"/>
  <c r="F16" i="86"/>
  <c r="F15" i="86"/>
  <c r="F14" i="86"/>
  <c r="F13" i="86"/>
  <c r="C12" i="86"/>
  <c r="B12" i="86"/>
  <c r="A12" i="86"/>
  <c r="F247" i="85"/>
  <c r="F246" i="85"/>
  <c r="F245" i="85"/>
  <c r="F244" i="85"/>
  <c r="F243" i="85"/>
  <c r="F242" i="85"/>
  <c r="F241" i="85"/>
  <c r="F240" i="85"/>
  <c r="F239" i="85"/>
  <c r="F238" i="85"/>
  <c r="F237" i="85"/>
  <c r="F236" i="85"/>
  <c r="F235" i="85"/>
  <c r="F234" i="85"/>
  <c r="F233" i="85"/>
  <c r="F232" i="85"/>
  <c r="F231" i="85"/>
  <c r="F230" i="85"/>
  <c r="F229" i="85"/>
  <c r="F228" i="85"/>
  <c r="F227" i="85"/>
  <c r="F226" i="85"/>
  <c r="F225" i="85"/>
  <c r="F224" i="85"/>
  <c r="F223" i="85"/>
  <c r="F222" i="85"/>
  <c r="F221" i="85"/>
  <c r="F220" i="85"/>
  <c r="F219" i="85"/>
  <c r="F218" i="85"/>
  <c r="F217" i="85"/>
  <c r="F216" i="85"/>
  <c r="C215" i="85"/>
  <c r="B215" i="85"/>
  <c r="A215" i="85"/>
  <c r="A212" i="85"/>
  <c r="F211" i="85"/>
  <c r="F210" i="85"/>
  <c r="F209" i="85"/>
  <c r="F208" i="85"/>
  <c r="F207" i="85"/>
  <c r="F206" i="85"/>
  <c r="F205" i="85"/>
  <c r="F204" i="85"/>
  <c r="F203" i="85"/>
  <c r="F202" i="85"/>
  <c r="F201" i="85"/>
  <c r="F200" i="85"/>
  <c r="F199" i="85"/>
  <c r="F198" i="85"/>
  <c r="F197" i="85"/>
  <c r="F196" i="85"/>
  <c r="F195" i="85"/>
  <c r="F194" i="85"/>
  <c r="F193" i="85"/>
  <c r="F192" i="85"/>
  <c r="F191" i="85"/>
  <c r="F190" i="85"/>
  <c r="F189" i="85"/>
  <c r="F188" i="85"/>
  <c r="F187" i="85"/>
  <c r="F186" i="85"/>
  <c r="F185" i="85"/>
  <c r="F184" i="85"/>
  <c r="F183" i="85"/>
  <c r="F182" i="85"/>
  <c r="F181" i="85"/>
  <c r="F180" i="85"/>
  <c r="F179" i="85"/>
  <c r="F178" i="85"/>
  <c r="F177" i="85"/>
  <c r="F176" i="85"/>
  <c r="F175" i="85"/>
  <c r="F174" i="85"/>
  <c r="F173" i="85"/>
  <c r="F172" i="85"/>
  <c r="F171" i="85"/>
  <c r="F170" i="85"/>
  <c r="F169" i="85"/>
  <c r="F168" i="85"/>
  <c r="F167" i="85"/>
  <c r="F166" i="85"/>
  <c r="F165" i="85"/>
  <c r="F164" i="85"/>
  <c r="F163" i="85"/>
  <c r="F162" i="85"/>
  <c r="F161" i="85"/>
  <c r="F160" i="85"/>
  <c r="F159" i="85"/>
  <c r="F158" i="85"/>
  <c r="F157" i="85"/>
  <c r="F156" i="85"/>
  <c r="F155" i="85"/>
  <c r="F154" i="85"/>
  <c r="F153" i="85"/>
  <c r="F152" i="85"/>
  <c r="F151" i="85"/>
  <c r="F150" i="85"/>
  <c r="F149" i="85"/>
  <c r="F148" i="85"/>
  <c r="F147" i="85"/>
  <c r="F146" i="85"/>
  <c r="F145" i="85"/>
  <c r="F144" i="85"/>
  <c r="F143" i="85"/>
  <c r="F142" i="85"/>
  <c r="F141" i="85"/>
  <c r="F140" i="85"/>
  <c r="F139" i="85"/>
  <c r="F138" i="85"/>
  <c r="F137" i="85"/>
  <c r="F136" i="85"/>
  <c r="F135" i="85"/>
  <c r="F134" i="85"/>
  <c r="F133" i="85"/>
  <c r="F132" i="85"/>
  <c r="F131" i="85"/>
  <c r="F130" i="85"/>
  <c r="F129" i="85"/>
  <c r="F128" i="85"/>
  <c r="F127" i="85"/>
  <c r="F126" i="85"/>
  <c r="F125" i="85"/>
  <c r="F124" i="85"/>
  <c r="F123" i="85"/>
  <c r="F122" i="85"/>
  <c r="F121" i="85"/>
  <c r="F120" i="85"/>
  <c r="F119" i="85"/>
  <c r="F118" i="85"/>
  <c r="F117" i="85"/>
  <c r="F116" i="85"/>
  <c r="F115" i="85"/>
  <c r="F114" i="85"/>
  <c r="F113" i="85"/>
  <c r="F112" i="85"/>
  <c r="F111" i="85"/>
  <c r="F110" i="85"/>
  <c r="F109" i="85"/>
  <c r="F108" i="85"/>
  <c r="F107" i="85"/>
  <c r="F106" i="85"/>
  <c r="F105" i="85"/>
  <c r="F104" i="85"/>
  <c r="F103" i="85"/>
  <c r="F102" i="85"/>
  <c r="F99" i="85"/>
  <c r="F98" i="85"/>
  <c r="F97" i="85"/>
  <c r="F96" i="85"/>
  <c r="F95" i="85"/>
  <c r="F94" i="85"/>
  <c r="F93" i="85"/>
  <c r="F92" i="85"/>
  <c r="F91" i="85"/>
  <c r="F90" i="85"/>
  <c r="F89" i="85"/>
  <c r="F88" i="85"/>
  <c r="F87" i="85"/>
  <c r="F86" i="85"/>
  <c r="F85" i="85"/>
  <c r="F84" i="85"/>
  <c r="F83" i="85"/>
  <c r="F82" i="85"/>
  <c r="F81" i="85"/>
  <c r="F80" i="85"/>
  <c r="F79" i="85"/>
  <c r="F78" i="85"/>
  <c r="F77" i="85"/>
  <c r="F76" i="85"/>
  <c r="F75" i="85"/>
  <c r="F74" i="85"/>
  <c r="F73" i="85"/>
  <c r="F72" i="85"/>
  <c r="F71" i="85"/>
  <c r="F70" i="85"/>
  <c r="F69" i="85"/>
  <c r="F68" i="85"/>
  <c r="F67" i="85"/>
  <c r="F66" i="85"/>
  <c r="F65" i="85"/>
  <c r="F64" i="85"/>
  <c r="F63" i="85"/>
  <c r="F62" i="85"/>
  <c r="F61" i="85"/>
  <c r="F60" i="85"/>
  <c r="F59" i="85"/>
  <c r="F58" i="85"/>
  <c r="F57" i="85"/>
  <c r="F56" i="85"/>
  <c r="F55" i="85"/>
  <c r="F54" i="85"/>
  <c r="F53" i="85"/>
  <c r="F52" i="85"/>
  <c r="F51" i="85"/>
  <c r="F50" i="85"/>
  <c r="F49" i="85"/>
  <c r="F48" i="85"/>
  <c r="F47" i="85"/>
  <c r="F46" i="85"/>
  <c r="F45" i="85"/>
  <c r="F44" i="85"/>
  <c r="F43" i="85"/>
  <c r="F42" i="85"/>
  <c r="F41" i="85"/>
  <c r="F40" i="85"/>
  <c r="F39" i="85"/>
  <c r="F38" i="85"/>
  <c r="F37" i="85"/>
  <c r="F36" i="85"/>
  <c r="F35" i="85"/>
  <c r="F34" i="85"/>
  <c r="F33" i="85"/>
  <c r="F32" i="85"/>
  <c r="R31" i="85"/>
  <c r="R249" i="85" s="1"/>
  <c r="Q31" i="85"/>
  <c r="P31" i="85"/>
  <c r="O31" i="85"/>
  <c r="N31" i="85"/>
  <c r="N249" i="85" s="1"/>
  <c r="M31" i="85"/>
  <c r="L31" i="85"/>
  <c r="L249" i="85" s="1"/>
  <c r="K31" i="85"/>
  <c r="J31" i="85"/>
  <c r="J249" i="85" s="1"/>
  <c r="I31" i="85"/>
  <c r="H31" i="85"/>
  <c r="C31" i="85"/>
  <c r="C249" i="85" s="1"/>
  <c r="F30" i="85"/>
  <c r="F29" i="85"/>
  <c r="F28" i="85"/>
  <c r="F27" i="85"/>
  <c r="F26" i="85"/>
  <c r="F25" i="85"/>
  <c r="F24" i="85"/>
  <c r="F23" i="85"/>
  <c r="F22" i="85"/>
  <c r="F21" i="85"/>
  <c r="F20" i="85"/>
  <c r="F19" i="85"/>
  <c r="F18" i="85"/>
  <c r="F17" i="85"/>
  <c r="F16" i="85"/>
  <c r="F15" i="85"/>
  <c r="F14" i="85"/>
  <c r="F13" i="85"/>
  <c r="C12" i="85"/>
  <c r="B12" i="85"/>
  <c r="A12" i="85"/>
  <c r="F136" i="84"/>
  <c r="F183" i="84"/>
  <c r="F184" i="84"/>
  <c r="F185" i="84"/>
  <c r="F186" i="84"/>
  <c r="F137" i="84"/>
  <c r="F138" i="84"/>
  <c r="F247" i="84"/>
  <c r="F246" i="84"/>
  <c r="F245" i="84"/>
  <c r="F244" i="84"/>
  <c r="F243" i="84"/>
  <c r="F242" i="84"/>
  <c r="F241" i="84"/>
  <c r="F240" i="84"/>
  <c r="F239" i="84"/>
  <c r="F238" i="84"/>
  <c r="F237" i="84"/>
  <c r="F236" i="84"/>
  <c r="F235" i="84"/>
  <c r="F234" i="84"/>
  <c r="F233" i="84"/>
  <c r="F232" i="84"/>
  <c r="F231" i="84"/>
  <c r="F230" i="84"/>
  <c r="F229" i="84"/>
  <c r="F228" i="84"/>
  <c r="F227" i="84"/>
  <c r="F226" i="84"/>
  <c r="F225" i="84"/>
  <c r="F224" i="84"/>
  <c r="F223" i="84"/>
  <c r="F222" i="84"/>
  <c r="F221" i="84"/>
  <c r="F220" i="84"/>
  <c r="F219" i="84"/>
  <c r="F218" i="84"/>
  <c r="F217" i="84"/>
  <c r="F216" i="84"/>
  <c r="C215" i="84"/>
  <c r="B215" i="84"/>
  <c r="B214" i="84"/>
  <c r="A215" i="84"/>
  <c r="A212" i="84"/>
  <c r="F211" i="84"/>
  <c r="F210" i="84"/>
  <c r="F209" i="84"/>
  <c r="F208" i="84"/>
  <c r="F207" i="84"/>
  <c r="F206" i="84"/>
  <c r="F205" i="84"/>
  <c r="F204" i="84"/>
  <c r="F203" i="84"/>
  <c r="F202" i="84"/>
  <c r="F201" i="84"/>
  <c r="F200" i="84"/>
  <c r="F199" i="84"/>
  <c r="F198" i="84"/>
  <c r="F197" i="84"/>
  <c r="F196" i="84"/>
  <c r="F195" i="84"/>
  <c r="F194" i="84"/>
  <c r="F193" i="84"/>
  <c r="F192" i="84"/>
  <c r="F191" i="84"/>
  <c r="F190" i="84"/>
  <c r="F189" i="84"/>
  <c r="F188" i="84"/>
  <c r="F187" i="84"/>
  <c r="F182" i="84"/>
  <c r="F181" i="84"/>
  <c r="F180" i="84"/>
  <c r="F179" i="84"/>
  <c r="F178" i="84"/>
  <c r="F177" i="84"/>
  <c r="F176" i="84"/>
  <c r="F175" i="84"/>
  <c r="F174" i="84"/>
  <c r="F173" i="84"/>
  <c r="F172" i="84"/>
  <c r="F171" i="84"/>
  <c r="F170" i="84"/>
  <c r="F169" i="84"/>
  <c r="F168" i="84"/>
  <c r="F167" i="84"/>
  <c r="F166" i="84"/>
  <c r="F165" i="84"/>
  <c r="F164" i="84"/>
  <c r="F163" i="84"/>
  <c r="F162" i="84"/>
  <c r="F161" i="84"/>
  <c r="F160" i="84"/>
  <c r="F159" i="84"/>
  <c r="F158" i="84"/>
  <c r="F157" i="84"/>
  <c r="F156" i="84"/>
  <c r="F155" i="84"/>
  <c r="F154" i="84"/>
  <c r="F153" i="84"/>
  <c r="F152" i="84"/>
  <c r="F151" i="84"/>
  <c r="F150" i="84"/>
  <c r="F149" i="84"/>
  <c r="F148" i="84"/>
  <c r="F147" i="84"/>
  <c r="F146" i="84"/>
  <c r="F145" i="84"/>
  <c r="F144" i="84"/>
  <c r="F143" i="84"/>
  <c r="F142" i="84"/>
  <c r="F141" i="84"/>
  <c r="F140" i="84"/>
  <c r="F139" i="84"/>
  <c r="F125" i="84"/>
  <c r="F124" i="84"/>
  <c r="F123" i="84"/>
  <c r="F122" i="84"/>
  <c r="F121" i="84"/>
  <c r="F120" i="84"/>
  <c r="F119" i="84"/>
  <c r="F118" i="84"/>
  <c r="F117" i="84"/>
  <c r="F116" i="84"/>
  <c r="F115" i="84"/>
  <c r="F114" i="84"/>
  <c r="F113" i="84"/>
  <c r="F112" i="84"/>
  <c r="F111" i="84"/>
  <c r="F110" i="84"/>
  <c r="F109" i="84"/>
  <c r="F108" i="84"/>
  <c r="F107" i="84"/>
  <c r="F106" i="84"/>
  <c r="F105" i="84"/>
  <c r="F104" i="84"/>
  <c r="F103" i="84"/>
  <c r="F102" i="84"/>
  <c r="F100" i="84"/>
  <c r="F99" i="84"/>
  <c r="F98" i="84"/>
  <c r="F97" i="84"/>
  <c r="F96" i="84"/>
  <c r="F95" i="84"/>
  <c r="F94" i="84"/>
  <c r="F93" i="84"/>
  <c r="F92" i="84"/>
  <c r="F91" i="84"/>
  <c r="F90" i="84"/>
  <c r="F87" i="84"/>
  <c r="F86" i="84"/>
  <c r="F85" i="84"/>
  <c r="F84" i="84"/>
  <c r="F83" i="84"/>
  <c r="F82" i="84"/>
  <c r="F81" i="84"/>
  <c r="F80" i="84"/>
  <c r="F79" i="84"/>
  <c r="F78" i="84"/>
  <c r="F77" i="84"/>
  <c r="F76" i="84"/>
  <c r="F75" i="84"/>
  <c r="F74" i="84"/>
  <c r="F73" i="84"/>
  <c r="F72" i="84"/>
  <c r="F71" i="84"/>
  <c r="F70" i="84"/>
  <c r="F69" i="84"/>
  <c r="F68" i="84"/>
  <c r="F67" i="84"/>
  <c r="F66" i="84"/>
  <c r="F65" i="84"/>
  <c r="F64" i="84"/>
  <c r="F63" i="84"/>
  <c r="F62" i="84"/>
  <c r="F61" i="84"/>
  <c r="F60" i="84"/>
  <c r="F59" i="84"/>
  <c r="F58" i="84"/>
  <c r="F57" i="84"/>
  <c r="F56" i="84"/>
  <c r="F55" i="84"/>
  <c r="F54" i="84"/>
  <c r="F53" i="84"/>
  <c r="F52" i="84"/>
  <c r="F51" i="84"/>
  <c r="F50" i="84"/>
  <c r="F49" i="84"/>
  <c r="F48" i="84"/>
  <c r="F47" i="84"/>
  <c r="F46" i="84"/>
  <c r="F45" i="84"/>
  <c r="F44" i="84"/>
  <c r="F43" i="84"/>
  <c r="F42" i="84"/>
  <c r="F41" i="84"/>
  <c r="F40" i="84"/>
  <c r="F39" i="84"/>
  <c r="F38" i="84"/>
  <c r="F37" i="84"/>
  <c r="F36" i="84"/>
  <c r="F35" i="84"/>
  <c r="F34" i="84"/>
  <c r="F33" i="84"/>
  <c r="F32" i="84"/>
  <c r="R31" i="84"/>
  <c r="Q31" i="84"/>
  <c r="Q249" i="84" s="1"/>
  <c r="P31" i="84"/>
  <c r="O31" i="84"/>
  <c r="N31" i="84"/>
  <c r="M31" i="84"/>
  <c r="L31" i="84"/>
  <c r="K31" i="84"/>
  <c r="J31" i="84"/>
  <c r="I31" i="84"/>
  <c r="H31" i="84"/>
  <c r="F30" i="84"/>
  <c r="F29" i="84"/>
  <c r="F28" i="84"/>
  <c r="F27" i="84"/>
  <c r="F26" i="84"/>
  <c r="F25" i="84"/>
  <c r="F24" i="84"/>
  <c r="F23" i="84"/>
  <c r="F22" i="84"/>
  <c r="F21" i="84"/>
  <c r="F20" i="84"/>
  <c r="F19" i="84"/>
  <c r="F18" i="84"/>
  <c r="F17" i="84"/>
  <c r="F16" i="84"/>
  <c r="F15" i="84"/>
  <c r="F14" i="84"/>
  <c r="F13" i="84"/>
  <c r="C12" i="84"/>
  <c r="B12" i="84"/>
  <c r="A12" i="84"/>
  <c r="F104" i="82"/>
  <c r="F105" i="82"/>
  <c r="F106" i="82"/>
  <c r="F107" i="82"/>
  <c r="F108" i="82"/>
  <c r="F109" i="82"/>
  <c r="F110" i="82"/>
  <c r="F111" i="82"/>
  <c r="F112" i="82"/>
  <c r="F113" i="82"/>
  <c r="F114" i="82"/>
  <c r="F115" i="82"/>
  <c r="F116" i="82"/>
  <c r="F117" i="82"/>
  <c r="F118" i="82"/>
  <c r="F119" i="82"/>
  <c r="F120" i="82"/>
  <c r="F121" i="82"/>
  <c r="F122" i="82"/>
  <c r="F123" i="82"/>
  <c r="F126" i="82"/>
  <c r="F127" i="82"/>
  <c r="F130" i="82"/>
  <c r="F134" i="82"/>
  <c r="F135" i="82"/>
  <c r="F136" i="82"/>
  <c r="F138" i="82"/>
  <c r="F139" i="82"/>
  <c r="F140" i="82"/>
  <c r="F141" i="82"/>
  <c r="F46" i="82"/>
  <c r="F47" i="82"/>
  <c r="F48" i="82"/>
  <c r="F49" i="82"/>
  <c r="F50" i="82"/>
  <c r="F51" i="82"/>
  <c r="F52" i="82"/>
  <c r="F53" i="82"/>
  <c r="F54" i="82"/>
  <c r="F55" i="82"/>
  <c r="F56" i="82"/>
  <c r="F57" i="82"/>
  <c r="F58" i="82"/>
  <c r="F59" i="82"/>
  <c r="F60" i="82"/>
  <c r="F61" i="82"/>
  <c r="F62" i="82"/>
  <c r="F63" i="82"/>
  <c r="F64" i="82"/>
  <c r="F65" i="82"/>
  <c r="F66" i="82"/>
  <c r="F67" i="82"/>
  <c r="F68" i="82"/>
  <c r="F69" i="82"/>
  <c r="F70" i="82"/>
  <c r="F71" i="82"/>
  <c r="F81" i="82"/>
  <c r="F82" i="82"/>
  <c r="F83" i="82"/>
  <c r="F84" i="82"/>
  <c r="F85" i="82"/>
  <c r="F86" i="82"/>
  <c r="F87" i="82"/>
  <c r="F88" i="82"/>
  <c r="F89" i="82"/>
  <c r="F90" i="82"/>
  <c r="F91" i="82"/>
  <c r="F92" i="82"/>
  <c r="F93" i="82"/>
  <c r="F94" i="82"/>
  <c r="F95" i="82"/>
  <c r="F96" i="82"/>
  <c r="F97" i="82"/>
  <c r="F98" i="82"/>
  <c r="F99" i="82"/>
  <c r="F100" i="82"/>
  <c r="F43" i="82"/>
  <c r="F42" i="82"/>
  <c r="F33" i="82"/>
  <c r="F35" i="82"/>
  <c r="F36" i="82"/>
  <c r="F37" i="82"/>
  <c r="F38" i="82"/>
  <c r="F39" i="82"/>
  <c r="F40" i="82"/>
  <c r="F41" i="82"/>
  <c r="B213" i="86"/>
  <c r="C213" i="86"/>
  <c r="C212" i="86"/>
  <c r="B213" i="84"/>
  <c r="B212" i="84"/>
  <c r="F12" i="85"/>
  <c r="A214" i="84"/>
  <c r="C214" i="84"/>
  <c r="A214" i="85"/>
  <c r="C214" i="85"/>
  <c r="B214" i="85"/>
  <c r="S18" i="87"/>
  <c r="S21" i="87"/>
  <c r="S23" i="87"/>
  <c r="S27" i="87"/>
  <c r="S30" i="87"/>
  <c r="S17" i="87"/>
  <c r="S19" i="87"/>
  <c r="S22" i="87"/>
  <c r="S24" i="87"/>
  <c r="S28" i="87"/>
  <c r="F215" i="84"/>
  <c r="F214" i="84"/>
  <c r="F215" i="86"/>
  <c r="F70" i="2"/>
  <c r="F63" i="2"/>
  <c r="F215" i="85"/>
  <c r="F214" i="85"/>
  <c r="F213" i="86"/>
  <c r="B212" i="86"/>
  <c r="F212" i="86"/>
  <c r="F12" i="86"/>
  <c r="A214" i="86"/>
  <c r="F214" i="86"/>
  <c r="F213" i="87"/>
  <c r="G31" i="85"/>
  <c r="G31" i="84"/>
  <c r="F12" i="84"/>
  <c r="C213" i="84"/>
  <c r="C213" i="85"/>
  <c r="C213" i="2"/>
  <c r="C212" i="2"/>
  <c r="B213" i="85"/>
  <c r="B213" i="2"/>
  <c r="B212" i="2"/>
  <c r="F134" i="2"/>
  <c r="F125" i="2"/>
  <c r="F40" i="2"/>
  <c r="F38" i="2"/>
  <c r="C212" i="84"/>
  <c r="F213" i="84"/>
  <c r="F212" i="84"/>
  <c r="C212" i="85"/>
  <c r="F213" i="85"/>
  <c r="F212" i="85"/>
  <c r="B212" i="85"/>
  <c r="F247" i="82"/>
  <c r="F246" i="82"/>
  <c r="F245" i="82"/>
  <c r="F244" i="82"/>
  <c r="F243" i="82"/>
  <c r="F242" i="82"/>
  <c r="F241" i="82"/>
  <c r="F240" i="82"/>
  <c r="F239" i="82"/>
  <c r="F238" i="82"/>
  <c r="F237" i="82"/>
  <c r="F236" i="82"/>
  <c r="F235" i="82"/>
  <c r="F234" i="82"/>
  <c r="F233" i="82"/>
  <c r="F232" i="82"/>
  <c r="F231" i="82"/>
  <c r="F230" i="82"/>
  <c r="F229" i="82"/>
  <c r="F228" i="82"/>
  <c r="F227" i="82"/>
  <c r="F226" i="82"/>
  <c r="F225" i="82"/>
  <c r="F224" i="82"/>
  <c r="F223" i="82"/>
  <c r="F222" i="82"/>
  <c r="F221" i="82"/>
  <c r="F220" i="82"/>
  <c r="F219" i="82"/>
  <c r="F218" i="82"/>
  <c r="F217" i="82"/>
  <c r="F216" i="82"/>
  <c r="C212" i="82"/>
  <c r="F211" i="82"/>
  <c r="F210" i="82"/>
  <c r="F209" i="82"/>
  <c r="F208" i="82"/>
  <c r="F207" i="82"/>
  <c r="F206" i="82"/>
  <c r="F205" i="82"/>
  <c r="F204" i="82"/>
  <c r="F203" i="82"/>
  <c r="F202" i="82"/>
  <c r="F201" i="82"/>
  <c r="F200" i="82"/>
  <c r="F199" i="82"/>
  <c r="F198" i="82"/>
  <c r="F197" i="82"/>
  <c r="F196" i="82"/>
  <c r="F195" i="82"/>
  <c r="F194" i="82"/>
  <c r="F193" i="82"/>
  <c r="F192" i="82"/>
  <c r="F191" i="82"/>
  <c r="F190" i="82"/>
  <c r="F189" i="82"/>
  <c r="F188" i="82"/>
  <c r="F187" i="82"/>
  <c r="F186" i="82"/>
  <c r="F185" i="82"/>
  <c r="F184" i="82"/>
  <c r="F183" i="82"/>
  <c r="F182" i="82"/>
  <c r="F181" i="82"/>
  <c r="F180" i="82"/>
  <c r="F179" i="82"/>
  <c r="F178" i="82"/>
  <c r="F177" i="82"/>
  <c r="F176" i="82"/>
  <c r="F175" i="82"/>
  <c r="F174" i="82"/>
  <c r="F173" i="82"/>
  <c r="F172" i="82"/>
  <c r="F171" i="82"/>
  <c r="F170" i="82"/>
  <c r="F169" i="82"/>
  <c r="F168" i="82"/>
  <c r="F167" i="82"/>
  <c r="F166" i="82"/>
  <c r="F165" i="82"/>
  <c r="F164" i="82"/>
  <c r="F163" i="82"/>
  <c r="F162" i="82"/>
  <c r="F161" i="82"/>
  <c r="F160" i="82"/>
  <c r="F159" i="82"/>
  <c r="F158" i="82"/>
  <c r="F157" i="82"/>
  <c r="F156" i="82"/>
  <c r="F155" i="82"/>
  <c r="F154" i="82"/>
  <c r="F153" i="82"/>
  <c r="F152" i="82"/>
  <c r="F151" i="82"/>
  <c r="F150" i="82"/>
  <c r="F149" i="82"/>
  <c r="F148" i="82"/>
  <c r="F147" i="82"/>
  <c r="F146" i="82"/>
  <c r="F145" i="82"/>
  <c r="F144" i="82"/>
  <c r="F143" i="82"/>
  <c r="F142" i="82"/>
  <c r="F103" i="82"/>
  <c r="F102" i="82"/>
  <c r="F80" i="82"/>
  <c r="F79" i="82"/>
  <c r="F78" i="82"/>
  <c r="F77" i="82"/>
  <c r="F76" i="82"/>
  <c r="F75" i="82"/>
  <c r="F74" i="82"/>
  <c r="F73" i="82"/>
  <c r="F45" i="82"/>
  <c r="F44" i="82"/>
  <c r="F30" i="82"/>
  <c r="F29" i="82"/>
  <c r="F28" i="82"/>
  <c r="F27" i="82"/>
  <c r="F26" i="82"/>
  <c r="F25" i="82"/>
  <c r="F24" i="82"/>
  <c r="F23" i="82"/>
  <c r="F22" i="82"/>
  <c r="F21" i="82"/>
  <c r="F20" i="82"/>
  <c r="F19" i="82"/>
  <c r="F18" i="82"/>
  <c r="F17" i="82"/>
  <c r="F16" i="82"/>
  <c r="F14" i="82"/>
  <c r="F13" i="82"/>
  <c r="C12" i="82"/>
  <c r="B12" i="82"/>
  <c r="A12" i="82"/>
  <c r="F215" i="82"/>
  <c r="F214" i="82"/>
  <c r="B212" i="82"/>
  <c r="F12" i="82"/>
  <c r="F32" i="2"/>
  <c r="F13" i="58"/>
  <c r="H12" i="2"/>
  <c r="I12" i="2"/>
  <c r="J12" i="2"/>
  <c r="K12" i="2"/>
  <c r="L12" i="2"/>
  <c r="M12" i="2"/>
  <c r="N12" i="2"/>
  <c r="O12" i="2"/>
  <c r="P12" i="2"/>
  <c r="Q12" i="2"/>
  <c r="R12" i="2"/>
  <c r="G12" i="2"/>
  <c r="F33" i="59"/>
  <c r="F34" i="59"/>
  <c r="F35" i="59"/>
  <c r="F36" i="59"/>
  <c r="F37" i="59"/>
  <c r="F38" i="59"/>
  <c r="R249" i="59"/>
  <c r="Q249" i="59"/>
  <c r="P249" i="59"/>
  <c r="O249" i="59"/>
  <c r="N249" i="59"/>
  <c r="M249" i="59"/>
  <c r="L249" i="59"/>
  <c r="K249" i="59"/>
  <c r="J249" i="59"/>
  <c r="I249" i="59"/>
  <c r="H249" i="59"/>
  <c r="G249" i="59"/>
  <c r="F13" i="59"/>
  <c r="F14" i="59"/>
  <c r="F15" i="59"/>
  <c r="F16" i="59"/>
  <c r="F17" i="59"/>
  <c r="F18" i="59"/>
  <c r="F19" i="59"/>
  <c r="F20" i="59"/>
  <c r="F21" i="59"/>
  <c r="F22" i="59"/>
  <c r="F23" i="59"/>
  <c r="F24" i="59"/>
  <c r="F25" i="59"/>
  <c r="F26" i="59"/>
  <c r="F27" i="59"/>
  <c r="F28" i="59"/>
  <c r="F29" i="59"/>
  <c r="F30" i="59"/>
  <c r="F81" i="59"/>
  <c r="F82" i="59"/>
  <c r="F83" i="59"/>
  <c r="F84" i="59"/>
  <c r="F85" i="59"/>
  <c r="F86" i="59"/>
  <c r="F87" i="59"/>
  <c r="F88" i="59"/>
  <c r="F89" i="59"/>
  <c r="F90" i="59"/>
  <c r="F91" i="59"/>
  <c r="F92" i="59"/>
  <c r="F93" i="59"/>
  <c r="F94" i="59"/>
  <c r="F95" i="59"/>
  <c r="F96" i="59"/>
  <c r="F97" i="59"/>
  <c r="F98" i="59"/>
  <c r="A215" i="59"/>
  <c r="B215" i="59"/>
  <c r="B215" i="82"/>
  <c r="C215" i="59"/>
  <c r="C215" i="82"/>
  <c r="F216" i="59"/>
  <c r="F217" i="59"/>
  <c r="F218" i="59"/>
  <c r="F219" i="59"/>
  <c r="F220" i="59"/>
  <c r="F221" i="59"/>
  <c r="F222" i="59"/>
  <c r="F223" i="59"/>
  <c r="F224" i="59"/>
  <c r="F225" i="59"/>
  <c r="F226" i="59"/>
  <c r="F227" i="59"/>
  <c r="F228" i="59"/>
  <c r="F229" i="59"/>
  <c r="F230" i="59"/>
  <c r="F231" i="59"/>
  <c r="F232" i="59"/>
  <c r="F233" i="59"/>
  <c r="F234" i="59"/>
  <c r="F235" i="59"/>
  <c r="F236" i="59"/>
  <c r="F237" i="59"/>
  <c r="F238" i="59"/>
  <c r="F239" i="59"/>
  <c r="F240" i="59"/>
  <c r="F241" i="59"/>
  <c r="F242" i="59"/>
  <c r="F243" i="59"/>
  <c r="F244" i="59"/>
  <c r="F245" i="59"/>
  <c r="F246" i="59"/>
  <c r="F247" i="59"/>
  <c r="C12" i="59"/>
  <c r="C31" i="59"/>
  <c r="B12" i="59"/>
  <c r="A12" i="59"/>
  <c r="A31" i="59"/>
  <c r="F14" i="58"/>
  <c r="F16" i="58"/>
  <c r="F18" i="58"/>
  <c r="F20" i="58"/>
  <c r="F22" i="58"/>
  <c r="F24" i="58"/>
  <c r="F27" i="58"/>
  <c r="F29" i="58"/>
  <c r="F31" i="58"/>
  <c r="F41" i="58"/>
  <c r="F43" i="58"/>
  <c r="F45" i="58"/>
  <c r="F47" i="58"/>
  <c r="F49" i="58"/>
  <c r="F51" i="58"/>
  <c r="F53" i="58"/>
  <c r="F55" i="58"/>
  <c r="F57" i="58"/>
  <c r="F59" i="58"/>
  <c r="F61" i="58"/>
  <c r="F63" i="58"/>
  <c r="F65" i="58"/>
  <c r="F66" i="58"/>
  <c r="F67" i="58"/>
  <c r="F69" i="58"/>
  <c r="F71" i="58"/>
  <c r="F73" i="58"/>
  <c r="F75" i="58"/>
  <c r="F78" i="58"/>
  <c r="F81" i="58"/>
  <c r="F35" i="2"/>
  <c r="F36" i="2"/>
  <c r="F37" i="2"/>
  <c r="F39" i="2"/>
  <c r="F41" i="2"/>
  <c r="F43" i="2"/>
  <c r="F44" i="2"/>
  <c r="F46" i="2"/>
  <c r="F47" i="2"/>
  <c r="F48" i="2"/>
  <c r="F49" i="2"/>
  <c r="F50" i="2"/>
  <c r="F51" i="2"/>
  <c r="F65" i="2"/>
  <c r="F66" i="2"/>
  <c r="F67" i="2"/>
  <c r="F68" i="2"/>
  <c r="F69" i="2"/>
  <c r="F71" i="2"/>
  <c r="F74" i="2"/>
  <c r="F75" i="2"/>
  <c r="F76" i="2"/>
  <c r="F77" i="2"/>
  <c r="F78" i="2"/>
  <c r="F80" i="2"/>
  <c r="F81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7" i="2"/>
  <c r="F192" i="58"/>
  <c r="F190" i="58"/>
  <c r="F189" i="58"/>
  <c r="F185" i="58"/>
  <c r="F181" i="58"/>
  <c r="F177" i="58"/>
  <c r="F173" i="58"/>
  <c r="F171" i="58"/>
  <c r="F169" i="58"/>
  <c r="F166" i="58"/>
  <c r="F160" i="58"/>
  <c r="F157" i="58"/>
  <c r="F156" i="58"/>
  <c r="F154" i="58"/>
  <c r="F150" i="58"/>
  <c r="F147" i="58"/>
  <c r="F145" i="58"/>
  <c r="F141" i="58"/>
  <c r="F140" i="58"/>
  <c r="F139" i="58"/>
  <c r="F137" i="58"/>
  <c r="F133" i="58"/>
  <c r="F130" i="58"/>
  <c r="F126" i="58"/>
  <c r="F122" i="58"/>
  <c r="F118" i="58"/>
  <c r="F116" i="58"/>
  <c r="F113" i="58"/>
  <c r="F111" i="58"/>
  <c r="F109" i="58"/>
  <c r="F106" i="58"/>
  <c r="F104" i="58"/>
  <c r="F102" i="58"/>
  <c r="F98" i="58"/>
  <c r="F94" i="58"/>
  <c r="F92" i="58"/>
  <c r="F91" i="58"/>
  <c r="F90" i="58"/>
  <c r="F86" i="58"/>
  <c r="F84" i="58"/>
  <c r="F216" i="2"/>
  <c r="F217" i="2"/>
  <c r="F218" i="2"/>
  <c r="F220" i="2"/>
  <c r="F236" i="2"/>
  <c r="F237" i="2"/>
  <c r="F238" i="2"/>
  <c r="F239" i="2"/>
  <c r="F240" i="2"/>
  <c r="F215" i="2"/>
  <c r="F103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21" i="2"/>
  <c r="F122" i="2"/>
  <c r="F124" i="2"/>
  <c r="F126" i="2"/>
  <c r="F127" i="2"/>
  <c r="F129" i="2"/>
  <c r="F130" i="2"/>
  <c r="F131" i="2"/>
  <c r="F132" i="2"/>
  <c r="F133" i="2"/>
  <c r="F135" i="2"/>
  <c r="F136" i="2"/>
  <c r="F137" i="2"/>
  <c r="F138" i="2"/>
  <c r="F139" i="2"/>
  <c r="F148" i="2"/>
  <c r="F149" i="2"/>
  <c r="F150" i="2"/>
  <c r="F151" i="2"/>
  <c r="F152" i="2"/>
  <c r="F153" i="2"/>
  <c r="F154" i="2"/>
  <c r="F155" i="2"/>
  <c r="F156" i="2"/>
  <c r="F157" i="2"/>
  <c r="F160" i="2"/>
  <c r="F161" i="2"/>
  <c r="F162" i="2"/>
  <c r="F163" i="2"/>
  <c r="F164" i="2"/>
  <c r="F165" i="2"/>
  <c r="F166" i="2"/>
  <c r="F167" i="2"/>
  <c r="F168" i="2"/>
  <c r="F169" i="2"/>
  <c r="F170" i="2"/>
  <c r="F21" i="34"/>
  <c r="F178" i="2"/>
  <c r="F179" i="2"/>
  <c r="F180" i="2"/>
  <c r="F181" i="2"/>
  <c r="F182" i="2"/>
  <c r="F183" i="2"/>
  <c r="F184" i="2"/>
  <c r="F185" i="2"/>
  <c r="F186" i="2"/>
  <c r="F187" i="2"/>
  <c r="F188" i="2"/>
  <c r="F189" i="2"/>
  <c r="F191" i="2"/>
  <c r="F192" i="2"/>
  <c r="F193" i="2"/>
  <c r="F204" i="2"/>
  <c r="F205" i="2"/>
  <c r="F206" i="2"/>
  <c r="F207" i="2"/>
  <c r="F208" i="2"/>
  <c r="F209" i="2"/>
  <c r="F210" i="2"/>
  <c r="F211" i="2"/>
  <c r="M143" i="5"/>
  <c r="L143" i="5"/>
  <c r="K143" i="5"/>
  <c r="J143" i="5"/>
  <c r="I143" i="5"/>
  <c r="H143" i="5"/>
  <c r="G143" i="5"/>
  <c r="F143" i="5"/>
  <c r="E143" i="5"/>
  <c r="D143" i="5"/>
  <c r="C143" i="5"/>
  <c r="B143" i="5"/>
  <c r="M139" i="5"/>
  <c r="L139" i="5"/>
  <c r="K139" i="5"/>
  <c r="J139" i="5"/>
  <c r="I139" i="5"/>
  <c r="H139" i="5"/>
  <c r="G139" i="5"/>
  <c r="F139" i="5"/>
  <c r="E139" i="5"/>
  <c r="D139" i="5"/>
  <c r="C139" i="5"/>
  <c r="B139" i="5"/>
  <c r="M135" i="5"/>
  <c r="L135" i="5"/>
  <c r="K135" i="5"/>
  <c r="J135" i="5"/>
  <c r="I135" i="5"/>
  <c r="H135" i="5"/>
  <c r="G135" i="5"/>
  <c r="F135" i="5"/>
  <c r="E135" i="5"/>
  <c r="D135" i="5"/>
  <c r="C135" i="5"/>
  <c r="B135" i="5"/>
  <c r="N135" i="5" s="1"/>
  <c r="M131" i="5"/>
  <c r="L131" i="5"/>
  <c r="K131" i="5"/>
  <c r="J131" i="5"/>
  <c r="I131" i="5"/>
  <c r="H131" i="5"/>
  <c r="G131" i="5"/>
  <c r="F131" i="5"/>
  <c r="E131" i="5"/>
  <c r="D131" i="5"/>
  <c r="C131" i="5"/>
  <c r="B131" i="5"/>
  <c r="N131" i="5" s="1"/>
  <c r="M127" i="5"/>
  <c r="L127" i="5"/>
  <c r="K127" i="5"/>
  <c r="J127" i="5"/>
  <c r="I127" i="5"/>
  <c r="H127" i="5"/>
  <c r="G127" i="5"/>
  <c r="F127" i="5"/>
  <c r="E127" i="5"/>
  <c r="D127" i="5"/>
  <c r="C127" i="5"/>
  <c r="B127" i="5"/>
  <c r="N127" i="5" s="1"/>
  <c r="M123" i="5"/>
  <c r="L123" i="5"/>
  <c r="K123" i="5"/>
  <c r="J123" i="5"/>
  <c r="I123" i="5"/>
  <c r="H123" i="5"/>
  <c r="G123" i="5"/>
  <c r="F123" i="5"/>
  <c r="E123" i="5"/>
  <c r="D123" i="5"/>
  <c r="C123" i="5"/>
  <c r="B123" i="5"/>
  <c r="L119" i="5"/>
  <c r="M115" i="5"/>
  <c r="L115" i="5"/>
  <c r="K115" i="5"/>
  <c r="J115" i="5"/>
  <c r="I115" i="5"/>
  <c r="H115" i="5"/>
  <c r="G115" i="5"/>
  <c r="F115" i="5"/>
  <c r="E115" i="5"/>
  <c r="D115" i="5"/>
  <c r="C115" i="5"/>
  <c r="B115" i="5"/>
  <c r="M111" i="5"/>
  <c r="L111" i="5"/>
  <c r="K111" i="5"/>
  <c r="J111" i="5"/>
  <c r="I111" i="5"/>
  <c r="H111" i="5"/>
  <c r="G111" i="5"/>
  <c r="F111" i="5"/>
  <c r="E111" i="5"/>
  <c r="D111" i="5"/>
  <c r="C111" i="5"/>
  <c r="B111" i="5"/>
  <c r="M107" i="5"/>
  <c r="L107" i="5"/>
  <c r="K107" i="5"/>
  <c r="J107" i="5"/>
  <c r="I107" i="5"/>
  <c r="H107" i="5"/>
  <c r="G107" i="5"/>
  <c r="F107" i="5"/>
  <c r="E107" i="5"/>
  <c r="D107" i="5"/>
  <c r="C107" i="5"/>
  <c r="B107" i="5"/>
  <c r="M103" i="5"/>
  <c r="L103" i="5"/>
  <c r="K103" i="5"/>
  <c r="J103" i="5"/>
  <c r="I103" i="5"/>
  <c r="H103" i="5"/>
  <c r="G103" i="5"/>
  <c r="F103" i="5"/>
  <c r="E103" i="5"/>
  <c r="D103" i="5"/>
  <c r="C103" i="5"/>
  <c r="B103" i="5"/>
  <c r="M99" i="5"/>
  <c r="L99" i="5"/>
  <c r="K99" i="5"/>
  <c r="J99" i="5"/>
  <c r="I99" i="5"/>
  <c r="H99" i="5"/>
  <c r="G99" i="5"/>
  <c r="F99" i="5"/>
  <c r="E99" i="5"/>
  <c r="D99" i="5"/>
  <c r="C99" i="5"/>
  <c r="B99" i="5"/>
  <c r="M95" i="5"/>
  <c r="L95" i="5"/>
  <c r="K95" i="5"/>
  <c r="J95" i="5"/>
  <c r="I95" i="5"/>
  <c r="H95" i="5"/>
  <c r="G95" i="5"/>
  <c r="F95" i="5"/>
  <c r="E95" i="5"/>
  <c r="D95" i="5"/>
  <c r="C95" i="5"/>
  <c r="B95" i="5"/>
  <c r="M91" i="5"/>
  <c r="L91" i="5"/>
  <c r="K91" i="5"/>
  <c r="J91" i="5"/>
  <c r="I91" i="5"/>
  <c r="H91" i="5"/>
  <c r="G91" i="5"/>
  <c r="F91" i="5"/>
  <c r="E91" i="5"/>
  <c r="D91" i="5"/>
  <c r="C91" i="5"/>
  <c r="B91" i="5"/>
  <c r="M87" i="5"/>
  <c r="L87" i="5"/>
  <c r="K87" i="5"/>
  <c r="J87" i="5"/>
  <c r="I87" i="5"/>
  <c r="H87" i="5"/>
  <c r="G87" i="5"/>
  <c r="F87" i="5"/>
  <c r="E87" i="5"/>
  <c r="D87" i="5"/>
  <c r="C87" i="5"/>
  <c r="N87" i="5" s="1"/>
  <c r="B87" i="5"/>
  <c r="M83" i="5"/>
  <c r="L83" i="5"/>
  <c r="K83" i="5"/>
  <c r="J83" i="5"/>
  <c r="I83" i="5"/>
  <c r="H83" i="5"/>
  <c r="G83" i="5"/>
  <c r="F83" i="5"/>
  <c r="E83" i="5"/>
  <c r="D83" i="5"/>
  <c r="C83" i="5"/>
  <c r="B83" i="5"/>
  <c r="M79" i="5"/>
  <c r="L79" i="5"/>
  <c r="K79" i="5"/>
  <c r="J79" i="5"/>
  <c r="I79" i="5"/>
  <c r="H79" i="5"/>
  <c r="G79" i="5"/>
  <c r="F79" i="5"/>
  <c r="E79" i="5"/>
  <c r="D79" i="5"/>
  <c r="C79" i="5"/>
  <c r="B79" i="5"/>
  <c r="M75" i="5"/>
  <c r="L75" i="5"/>
  <c r="K75" i="5"/>
  <c r="J75" i="5"/>
  <c r="I75" i="5"/>
  <c r="H75" i="5"/>
  <c r="G75" i="5"/>
  <c r="F75" i="5"/>
  <c r="E75" i="5"/>
  <c r="D75" i="5"/>
  <c r="C75" i="5"/>
  <c r="B75" i="5"/>
  <c r="M71" i="5"/>
  <c r="L71" i="5"/>
  <c r="K71" i="5"/>
  <c r="J71" i="5"/>
  <c r="I71" i="5"/>
  <c r="H71" i="5"/>
  <c r="G71" i="5"/>
  <c r="F71" i="5"/>
  <c r="E71" i="5"/>
  <c r="D71" i="5"/>
  <c r="C71" i="5"/>
  <c r="B71" i="5"/>
  <c r="B67" i="5"/>
  <c r="M63" i="5"/>
  <c r="L63" i="5"/>
  <c r="K63" i="5"/>
  <c r="J63" i="5"/>
  <c r="I63" i="5"/>
  <c r="H63" i="5"/>
  <c r="G63" i="5"/>
  <c r="F63" i="5"/>
  <c r="E63" i="5"/>
  <c r="D63" i="5"/>
  <c r="C63" i="5"/>
  <c r="B63" i="5"/>
  <c r="M59" i="5"/>
  <c r="L59" i="5"/>
  <c r="K59" i="5"/>
  <c r="J59" i="5"/>
  <c r="I59" i="5"/>
  <c r="H59" i="5"/>
  <c r="G59" i="5"/>
  <c r="F59" i="5"/>
  <c r="E59" i="5"/>
  <c r="D59" i="5"/>
  <c r="C59" i="5"/>
  <c r="B59" i="5"/>
  <c r="M55" i="5"/>
  <c r="L55" i="5"/>
  <c r="K55" i="5"/>
  <c r="J55" i="5"/>
  <c r="I55" i="5"/>
  <c r="H55" i="5"/>
  <c r="G55" i="5"/>
  <c r="F55" i="5"/>
  <c r="E55" i="5"/>
  <c r="D55" i="5"/>
  <c r="C55" i="5"/>
  <c r="B55" i="5"/>
  <c r="M51" i="5"/>
  <c r="L51" i="5"/>
  <c r="K51" i="5"/>
  <c r="J51" i="5"/>
  <c r="I51" i="5"/>
  <c r="H51" i="5"/>
  <c r="G51" i="5"/>
  <c r="F51" i="5"/>
  <c r="E51" i="5"/>
  <c r="D51" i="5"/>
  <c r="C51" i="5"/>
  <c r="B51" i="5"/>
  <c r="M47" i="5"/>
  <c r="L47" i="5"/>
  <c r="K47" i="5"/>
  <c r="J47" i="5"/>
  <c r="I47" i="5"/>
  <c r="H47" i="5"/>
  <c r="G47" i="5"/>
  <c r="F47" i="5"/>
  <c r="E47" i="5"/>
  <c r="D47" i="5"/>
  <c r="C47" i="5"/>
  <c r="B47" i="5"/>
  <c r="M43" i="5"/>
  <c r="L43" i="5"/>
  <c r="K43" i="5"/>
  <c r="J43" i="5"/>
  <c r="I43" i="5"/>
  <c r="H43" i="5"/>
  <c r="G43" i="5"/>
  <c r="F43" i="5"/>
  <c r="E43" i="5"/>
  <c r="D43" i="5"/>
  <c r="C43" i="5"/>
  <c r="B43" i="5"/>
  <c r="M39" i="5"/>
  <c r="L39" i="5"/>
  <c r="K39" i="5"/>
  <c r="J39" i="5"/>
  <c r="I39" i="5"/>
  <c r="H39" i="5"/>
  <c r="G39" i="5"/>
  <c r="F39" i="5"/>
  <c r="E39" i="5"/>
  <c r="D39" i="5"/>
  <c r="C39" i="5"/>
  <c r="B39" i="5"/>
  <c r="L35" i="5"/>
  <c r="L31" i="5"/>
  <c r="M27" i="5"/>
  <c r="L27" i="5"/>
  <c r="K27" i="5"/>
  <c r="J27" i="5"/>
  <c r="I27" i="5"/>
  <c r="H27" i="5"/>
  <c r="G27" i="5"/>
  <c r="F27" i="5"/>
  <c r="E27" i="5"/>
  <c r="D27" i="5"/>
  <c r="C27" i="5"/>
  <c r="B27" i="5"/>
  <c r="N27" i="5" s="1"/>
  <c r="M23" i="5"/>
  <c r="L23" i="5"/>
  <c r="K23" i="5"/>
  <c r="J23" i="5"/>
  <c r="I23" i="5"/>
  <c r="H23" i="5"/>
  <c r="G23" i="5"/>
  <c r="F23" i="5"/>
  <c r="E23" i="5"/>
  <c r="D23" i="5"/>
  <c r="C23" i="5"/>
  <c r="B23" i="5"/>
  <c r="N23" i="5" s="1"/>
  <c r="F19" i="5"/>
  <c r="G19" i="5"/>
  <c r="H19" i="5"/>
  <c r="I19" i="5"/>
  <c r="F15" i="5"/>
  <c r="G15" i="5"/>
  <c r="H15" i="5"/>
  <c r="I15" i="5"/>
  <c r="M15" i="5"/>
  <c r="B12" i="2"/>
  <c r="C12" i="2"/>
  <c r="M19" i="5"/>
  <c r="L19" i="5"/>
  <c r="K19" i="5"/>
  <c r="J19" i="5"/>
  <c r="E19" i="5"/>
  <c r="D19" i="5"/>
  <c r="C19" i="5"/>
  <c r="N19" i="5" s="1"/>
  <c r="B19" i="5"/>
  <c r="L15" i="5"/>
  <c r="K15" i="5"/>
  <c r="J15" i="5"/>
  <c r="E15" i="5"/>
  <c r="D15" i="5"/>
  <c r="C15" i="5"/>
  <c r="B15" i="5"/>
  <c r="B215" i="2"/>
  <c r="B214" i="82"/>
  <c r="C215" i="2"/>
  <c r="C214" i="82"/>
  <c r="A214" i="59"/>
  <c r="A213" i="59"/>
  <c r="A213" i="82"/>
  <c r="A215" i="82"/>
  <c r="F14" i="34"/>
  <c r="F18" i="34"/>
  <c r="F12" i="59"/>
  <c r="F215" i="59"/>
  <c r="F214" i="59"/>
  <c r="F213" i="59"/>
  <c r="F212" i="59"/>
  <c r="A212" i="59"/>
  <c r="F31" i="59"/>
  <c r="A214" i="82"/>
  <c r="A212" i="2"/>
  <c r="A212" i="82"/>
  <c r="F213" i="82"/>
  <c r="F212" i="82"/>
  <c r="F16" i="34"/>
  <c r="A249" i="59"/>
  <c r="F208" i="59"/>
  <c r="F204" i="59"/>
  <c r="F200" i="59"/>
  <c r="F196" i="59"/>
  <c r="F192" i="59"/>
  <c r="F188" i="59"/>
  <c r="F184" i="59"/>
  <c r="F180" i="59"/>
  <c r="F174" i="59"/>
  <c r="F168" i="59"/>
  <c r="F164" i="59"/>
  <c r="F160" i="59"/>
  <c r="F156" i="59"/>
  <c r="F205" i="59"/>
  <c r="F197" i="59"/>
  <c r="F189" i="59"/>
  <c r="F181" i="59"/>
  <c r="F173" i="59"/>
  <c r="F165" i="59"/>
  <c r="F157" i="59"/>
  <c r="F153" i="59"/>
  <c r="F149" i="59"/>
  <c r="F145" i="59"/>
  <c r="F141" i="59"/>
  <c r="F137" i="59"/>
  <c r="F133" i="59"/>
  <c r="F129" i="59"/>
  <c r="F123" i="59"/>
  <c r="F119" i="59"/>
  <c r="F115" i="59"/>
  <c r="F111" i="59"/>
  <c r="F107" i="59"/>
  <c r="F103" i="59"/>
  <c r="F207" i="59"/>
  <c r="F199" i="59"/>
  <c r="F191" i="59"/>
  <c r="F183" i="59"/>
  <c r="F175" i="59"/>
  <c r="F167" i="59"/>
  <c r="F159" i="59"/>
  <c r="F152" i="59"/>
  <c r="F146" i="59"/>
  <c r="F138" i="59"/>
  <c r="F130" i="59"/>
  <c r="F122" i="59"/>
  <c r="F114" i="59"/>
  <c r="F106" i="59"/>
  <c r="F144" i="59"/>
  <c r="F136" i="59"/>
  <c r="F128" i="59"/>
  <c r="F120" i="59"/>
  <c r="F112" i="59"/>
  <c r="F104" i="59"/>
  <c r="F211" i="59"/>
  <c r="F209" i="59"/>
  <c r="F203" i="59"/>
  <c r="F201" i="59"/>
  <c r="F195" i="59"/>
  <c r="F193" i="59"/>
  <c r="F187" i="59"/>
  <c r="F185" i="59"/>
  <c r="F179" i="59"/>
  <c r="F177" i="59"/>
  <c r="F171" i="59"/>
  <c r="F169" i="59"/>
  <c r="F206" i="59"/>
  <c r="F198" i="59"/>
  <c r="F190" i="59"/>
  <c r="F182" i="59"/>
  <c r="F170" i="59"/>
  <c r="F162" i="59"/>
  <c r="F161" i="59"/>
  <c r="F151" i="59"/>
  <c r="F143" i="59"/>
  <c r="F135" i="59"/>
  <c r="F127" i="59"/>
  <c r="F117" i="59"/>
  <c r="F109" i="59"/>
  <c r="F163" i="59"/>
  <c r="F150" i="59"/>
  <c r="F134" i="59"/>
  <c r="F118" i="59"/>
  <c r="F148" i="59"/>
  <c r="F132" i="59"/>
  <c r="F116" i="59"/>
  <c r="B101" i="82"/>
  <c r="F176" i="59"/>
  <c r="F158" i="59"/>
  <c r="F154" i="59"/>
  <c r="F142" i="59"/>
  <c r="F140" i="59"/>
  <c r="F126" i="59"/>
  <c r="F124" i="59"/>
  <c r="F110" i="59"/>
  <c r="F108" i="59"/>
  <c r="F210" i="59"/>
  <c r="F202" i="59"/>
  <c r="F194" i="59"/>
  <c r="F186" i="59"/>
  <c r="F166" i="59"/>
  <c r="F155" i="59"/>
  <c r="F147" i="59"/>
  <c r="F139" i="59"/>
  <c r="F131" i="59"/>
  <c r="F121" i="59"/>
  <c r="F113" i="59"/>
  <c r="F105" i="59"/>
  <c r="C101" i="82"/>
  <c r="B101" i="59"/>
  <c r="B249" i="59"/>
  <c r="F102" i="59"/>
  <c r="C101" i="59"/>
  <c r="C249" i="59"/>
  <c r="F101" i="59"/>
  <c r="F249" i="59"/>
  <c r="F137" i="82"/>
  <c r="K249" i="82"/>
  <c r="O37" i="59"/>
  <c r="O36" i="59"/>
  <c r="O35" i="59"/>
  <c r="O34" i="59"/>
  <c r="O33" i="59"/>
  <c r="O32" i="59"/>
  <c r="O30" i="59"/>
  <c r="O29" i="59"/>
  <c r="O28" i="59"/>
  <c r="O27" i="59"/>
  <c r="O26" i="59"/>
  <c r="O25" i="59"/>
  <c r="O24" i="59"/>
  <c r="O23" i="59"/>
  <c r="O22" i="59"/>
  <c r="O21" i="59"/>
  <c r="O20" i="59"/>
  <c r="O19" i="59"/>
  <c r="O18" i="59"/>
  <c r="O17" i="59"/>
  <c r="O16" i="59"/>
  <c r="O15" i="59"/>
  <c r="O14" i="59"/>
  <c r="O13" i="59"/>
  <c r="F45" i="2"/>
  <c r="G31" i="2"/>
  <c r="N83" i="5" l="1"/>
  <c r="N55" i="5"/>
  <c r="N150" i="5"/>
  <c r="N139" i="5"/>
  <c r="N143" i="5"/>
  <c r="N51" i="5"/>
  <c r="N123" i="5"/>
  <c r="N15" i="5"/>
  <c r="N274" i="3"/>
  <c r="N246" i="3"/>
  <c r="N126" i="3"/>
  <c r="N106" i="3"/>
  <c r="N90" i="3"/>
  <c r="N114" i="3"/>
  <c r="N98" i="3"/>
  <c r="N66" i="3"/>
  <c r="F31" i="2"/>
  <c r="F72" i="58"/>
  <c r="F70" i="58"/>
  <c r="F26" i="58"/>
  <c r="F30" i="58"/>
  <c r="F28" i="58"/>
  <c r="F25" i="58"/>
  <c r="F17" i="58"/>
  <c r="F60" i="58"/>
  <c r="F44" i="58"/>
  <c r="F42" i="58"/>
  <c r="F39" i="58"/>
  <c r="F37" i="58"/>
  <c r="F35" i="58"/>
  <c r="F33" i="58"/>
  <c r="F21" i="58"/>
  <c r="O12" i="58"/>
  <c r="F79" i="58"/>
  <c r="F77" i="58"/>
  <c r="F64" i="58"/>
  <c r="F62" i="58"/>
  <c r="F48" i="58"/>
  <c r="B19" i="3"/>
  <c r="B21" i="3"/>
  <c r="N21" i="3" s="1"/>
  <c r="H193" i="58"/>
  <c r="R82" i="58"/>
  <c r="Q82" i="58"/>
  <c r="P82" i="58"/>
  <c r="F184" i="58"/>
  <c r="F180" i="58"/>
  <c r="F176" i="58"/>
  <c r="F167" i="58"/>
  <c r="D17" i="12" s="1"/>
  <c r="F119" i="58"/>
  <c r="F108" i="58"/>
  <c r="F99" i="58"/>
  <c r="F87" i="58"/>
  <c r="F164" i="58"/>
  <c r="F155" i="58"/>
  <c r="F128" i="58"/>
  <c r="F124" i="58"/>
  <c r="F96" i="58"/>
  <c r="G82" i="58"/>
  <c r="N355" i="4"/>
  <c r="F17" i="34"/>
  <c r="F13" i="34" s="1"/>
  <c r="F101" i="2"/>
  <c r="F89" i="58"/>
  <c r="F103" i="58"/>
  <c r="F107" i="58"/>
  <c r="F112" i="58"/>
  <c r="F121" i="58"/>
  <c r="F132" i="58"/>
  <c r="F138" i="58"/>
  <c r="F142" i="58"/>
  <c r="F146" i="58"/>
  <c r="F149" i="58"/>
  <c r="F153" i="58"/>
  <c r="F168" i="58"/>
  <c r="F170" i="58"/>
  <c r="F172" i="58"/>
  <c r="F174" i="58"/>
  <c r="O82" i="58"/>
  <c r="M82" i="58"/>
  <c r="L82" i="58"/>
  <c r="F183" i="58"/>
  <c r="F179" i="58"/>
  <c r="F175" i="58"/>
  <c r="F162" i="58"/>
  <c r="F158" i="58"/>
  <c r="D14" i="12" s="1"/>
  <c r="F152" i="58"/>
  <c r="K82" i="58"/>
  <c r="F165" i="58"/>
  <c r="F161" i="58"/>
  <c r="F151" i="58"/>
  <c r="F144" i="58"/>
  <c r="F136" i="58"/>
  <c r="F131" i="58"/>
  <c r="F127" i="58"/>
  <c r="F123" i="58"/>
  <c r="J82" i="58"/>
  <c r="F148" i="58"/>
  <c r="F143" i="58"/>
  <c r="F135" i="58"/>
  <c r="F120" i="58"/>
  <c r="F115" i="58"/>
  <c r="F100" i="58"/>
  <c r="F95" i="58"/>
  <c r="F88" i="58"/>
  <c r="I82" i="58"/>
  <c r="B291" i="4"/>
  <c r="N291" i="4" s="1"/>
  <c r="P12" i="58"/>
  <c r="N12" i="58"/>
  <c r="M12" i="58"/>
  <c r="N254" i="3"/>
  <c r="F76" i="58"/>
  <c r="F74" i="58"/>
  <c r="F68" i="58"/>
  <c r="F58" i="58"/>
  <c r="F56" i="58"/>
  <c r="F54" i="58"/>
  <c r="F52" i="58"/>
  <c r="F50" i="58"/>
  <c r="F46" i="58"/>
  <c r="F32" i="58"/>
  <c r="F23" i="58"/>
  <c r="F19" i="58"/>
  <c r="F15" i="58"/>
  <c r="N135" i="3"/>
  <c r="K19" i="3"/>
  <c r="K18" i="3" s="1"/>
  <c r="O249" i="2"/>
  <c r="F12" i="2"/>
  <c r="A12" i="2"/>
  <c r="S12" i="87"/>
  <c r="M250" i="86"/>
  <c r="L250" i="86"/>
  <c r="K249" i="85"/>
  <c r="O249" i="85"/>
  <c r="F31" i="85"/>
  <c r="P249" i="84"/>
  <c r="R249" i="84"/>
  <c r="O249" i="82"/>
  <c r="P249" i="82"/>
  <c r="N427" i="4"/>
  <c r="N423" i="4"/>
  <c r="N419" i="4"/>
  <c r="N439" i="4"/>
  <c r="N411" i="4"/>
  <c r="N407" i="4"/>
  <c r="N403" i="4"/>
  <c r="N395" i="4"/>
  <c r="N391" i="4"/>
  <c r="N387" i="4"/>
  <c r="N375" i="4"/>
  <c r="N191" i="4"/>
  <c r="N187" i="4"/>
  <c r="N183" i="4"/>
  <c r="N175" i="4"/>
  <c r="N99" i="5"/>
  <c r="N103" i="5"/>
  <c r="N111" i="5"/>
  <c r="N115" i="5"/>
  <c r="N107" i="5"/>
  <c r="N71" i="5"/>
  <c r="N151" i="5"/>
  <c r="N59" i="5"/>
  <c r="N63" i="5"/>
  <c r="N75" i="5"/>
  <c r="N79" i="5"/>
  <c r="N91" i="5"/>
  <c r="N39" i="5"/>
  <c r="N43" i="5"/>
  <c r="N47" i="5"/>
  <c r="N95" i="5"/>
  <c r="L148" i="5"/>
  <c r="N42" i="3"/>
  <c r="N46" i="3"/>
  <c r="N307" i="4"/>
  <c r="N167" i="4"/>
  <c r="N363" i="4"/>
  <c r="N279" i="4"/>
  <c r="N379" i="4"/>
  <c r="N171" i="4"/>
  <c r="N235" i="4"/>
  <c r="J456" i="4"/>
  <c r="F456" i="4"/>
  <c r="N271" i="4"/>
  <c r="N99" i="4"/>
  <c r="N51" i="4"/>
  <c r="N274" i="4"/>
  <c r="M27" i="4"/>
  <c r="N27" i="4" s="1"/>
  <c r="N186" i="3"/>
  <c r="N194" i="3"/>
  <c r="F12" i="58"/>
  <c r="N179" i="3"/>
  <c r="N19" i="3"/>
  <c r="N182" i="3"/>
  <c r="C178" i="3"/>
  <c r="N241" i="3"/>
  <c r="N185" i="3"/>
  <c r="N259" i="3"/>
  <c r="N118" i="3"/>
  <c r="N266" i="3"/>
  <c r="N262" i="3"/>
  <c r="N193" i="3"/>
  <c r="N255" i="3"/>
  <c r="N163" i="3"/>
  <c r="N87" i="3"/>
  <c r="I148" i="5"/>
  <c r="M148" i="5"/>
  <c r="I193" i="58"/>
  <c r="F204" i="58"/>
  <c r="K193" i="58"/>
  <c r="D148" i="5"/>
  <c r="N193" i="58"/>
  <c r="N227" i="58" s="1"/>
  <c r="F214" i="2"/>
  <c r="Q193" i="58"/>
  <c r="F148" i="5"/>
  <c r="N67" i="5"/>
  <c r="R193" i="58"/>
  <c r="M193" i="58"/>
  <c r="N36" i="5"/>
  <c r="L193" i="58"/>
  <c r="K148" i="5"/>
  <c r="N68" i="5"/>
  <c r="E148" i="5"/>
  <c r="H148" i="5"/>
  <c r="N120" i="5"/>
  <c r="C119" i="5"/>
  <c r="C148" i="5" s="1"/>
  <c r="J148" i="5"/>
  <c r="G148" i="5"/>
  <c r="B31" i="5"/>
  <c r="N32" i="5"/>
  <c r="B35" i="5"/>
  <c r="N35" i="5" s="1"/>
  <c r="P193" i="58"/>
  <c r="P227" i="58" s="1"/>
  <c r="F207" i="58"/>
  <c r="J193" i="58"/>
  <c r="G193" i="58"/>
  <c r="G227" i="58" s="1"/>
  <c r="F214" i="58"/>
  <c r="O193" i="58"/>
  <c r="O227" i="58" s="1"/>
  <c r="E456" i="4"/>
  <c r="K456" i="4"/>
  <c r="N295" i="4"/>
  <c r="N251" i="4"/>
  <c r="L456" i="4"/>
  <c r="G456" i="4"/>
  <c r="H456" i="4"/>
  <c r="I456" i="4"/>
  <c r="E14" i="12"/>
  <c r="D456" i="4"/>
  <c r="H227" i="58"/>
  <c r="N268" i="4"/>
  <c r="B267" i="4"/>
  <c r="N267" i="4" s="1"/>
  <c r="N95" i="4"/>
  <c r="N47" i="4"/>
  <c r="N75" i="4"/>
  <c r="N242" i="4"/>
  <c r="B239" i="4"/>
  <c r="N239" i="4" s="1"/>
  <c r="N91" i="4"/>
  <c r="N19" i="4"/>
  <c r="N78" i="4"/>
  <c r="N117" i="4"/>
  <c r="M115" i="4"/>
  <c r="N115" i="4" s="1"/>
  <c r="N367" i="4"/>
  <c r="N454" i="4"/>
  <c r="B451" i="4"/>
  <c r="N451" i="4" s="1"/>
  <c r="F83" i="58"/>
  <c r="F82" i="58" s="1"/>
  <c r="M227" i="58"/>
  <c r="N232" i="4"/>
  <c r="E13" i="34"/>
  <c r="G14" i="34" s="1"/>
  <c r="G15" i="34" s="1"/>
  <c r="B111" i="4"/>
  <c r="N114" i="4"/>
  <c r="N107" i="4"/>
  <c r="N280" i="4"/>
  <c r="C456" i="4"/>
  <c r="B231" i="4"/>
  <c r="N211" i="4"/>
  <c r="N131" i="4"/>
  <c r="N59" i="4"/>
  <c r="N371" i="4"/>
  <c r="N283" i="4"/>
  <c r="N358" i="4"/>
  <c r="N310" i="4"/>
  <c r="N246" i="4"/>
  <c r="B243" i="4"/>
  <c r="N243" i="4" s="1"/>
  <c r="N238" i="4"/>
  <c r="N98" i="4"/>
  <c r="N22" i="4"/>
  <c r="N382" i="4"/>
  <c r="N147" i="4"/>
  <c r="N366" i="4"/>
  <c r="N130" i="4"/>
  <c r="B127" i="4"/>
  <c r="N127" i="4" s="1"/>
  <c r="N286" i="4"/>
  <c r="N150" i="4"/>
  <c r="N110" i="4"/>
  <c r="N102" i="4"/>
  <c r="N94" i="4"/>
  <c r="N54" i="4"/>
  <c r="N374" i="4"/>
  <c r="N174" i="4"/>
  <c r="N368" i="4"/>
  <c r="N296" i="4"/>
  <c r="N252" i="4"/>
  <c r="N168" i="4"/>
  <c r="N132" i="4"/>
  <c r="N48" i="4"/>
  <c r="N212" i="4"/>
  <c r="N62" i="4"/>
  <c r="B201" i="4"/>
  <c r="N201" i="4" s="1"/>
  <c r="B200" i="4"/>
  <c r="N166" i="3"/>
  <c r="N141" i="3"/>
  <c r="B138" i="3"/>
  <c r="N138" i="3" s="1"/>
  <c r="N234" i="3"/>
  <c r="N226" i="3"/>
  <c r="N86" i="3"/>
  <c r="K290" i="3"/>
  <c r="I146" i="3"/>
  <c r="N147" i="3"/>
  <c r="N170" i="3"/>
  <c r="F286" i="3"/>
  <c r="N286" i="3" s="1"/>
  <c r="N289" i="3"/>
  <c r="N207" i="3"/>
  <c r="I206" i="3"/>
  <c r="N206" i="3" s="1"/>
  <c r="L290" i="3"/>
  <c r="E290" i="3"/>
  <c r="N22" i="3"/>
  <c r="D282" i="3"/>
  <c r="N282" i="3" s="1"/>
  <c r="N285" i="3"/>
  <c r="B230" i="3"/>
  <c r="N230" i="3" s="1"/>
  <c r="N233" i="3"/>
  <c r="H290" i="3"/>
  <c r="N50" i="3"/>
  <c r="G290" i="3"/>
  <c r="N178" i="3"/>
  <c r="N154" i="3"/>
  <c r="N134" i="3"/>
  <c r="J290" i="3"/>
  <c r="M290" i="3"/>
  <c r="N190" i="3"/>
  <c r="N177" i="3"/>
  <c r="N171" i="3"/>
  <c r="N39" i="3"/>
  <c r="L12" i="58"/>
  <c r="K12" i="58"/>
  <c r="K227" i="58" s="1"/>
  <c r="C258" i="3"/>
  <c r="N258" i="3" s="1"/>
  <c r="D238" i="3"/>
  <c r="N238" i="3" s="1"/>
  <c r="C174" i="3"/>
  <c r="N174" i="3" s="1"/>
  <c r="N169" i="3"/>
  <c r="N142" i="3"/>
  <c r="N53" i="3"/>
  <c r="Q249" i="2"/>
  <c r="R12" i="58"/>
  <c r="Q12" i="58"/>
  <c r="Q227" i="58" s="1"/>
  <c r="J12" i="58"/>
  <c r="N133" i="3"/>
  <c r="B130" i="3"/>
  <c r="N130" i="3" s="1"/>
  <c r="B18" i="3"/>
  <c r="N18" i="3" s="1"/>
  <c r="N265" i="3"/>
  <c r="N189" i="3"/>
  <c r="N224" i="3"/>
  <c r="N292" i="3" s="1"/>
  <c r="B222" i="3"/>
  <c r="N222" i="3" s="1"/>
  <c r="N267" i="3"/>
  <c r="N195" i="3"/>
  <c r="N155" i="3"/>
  <c r="N55" i="3"/>
  <c r="N159" i="3"/>
  <c r="B158" i="3"/>
  <c r="N158" i="3" s="1"/>
  <c r="N119" i="3"/>
  <c r="I12" i="58"/>
  <c r="B162" i="3"/>
  <c r="N162" i="3" s="1"/>
  <c r="B54" i="3"/>
  <c r="N54" i="3" s="1"/>
  <c r="B38" i="3"/>
  <c r="N38" i="3" s="1"/>
  <c r="N145" i="3"/>
  <c r="N25" i="3"/>
  <c r="N237" i="3"/>
  <c r="N15" i="3"/>
  <c r="B14" i="3"/>
  <c r="N227" i="3"/>
  <c r="M249" i="2"/>
  <c r="H249" i="2"/>
  <c r="N249" i="2"/>
  <c r="J249" i="2"/>
  <c r="K249" i="2"/>
  <c r="L249" i="2"/>
  <c r="R249" i="2"/>
  <c r="G249" i="2"/>
  <c r="P249" i="2"/>
  <c r="B214" i="2"/>
  <c r="B249" i="2" s="1"/>
  <c r="B249" i="87"/>
  <c r="C214" i="2"/>
  <c r="F214" i="87"/>
  <c r="S101" i="87"/>
  <c r="S31" i="87"/>
  <c r="F31" i="87"/>
  <c r="A249" i="2"/>
  <c r="A249" i="87"/>
  <c r="S214" i="87"/>
  <c r="C249" i="87"/>
  <c r="I213" i="2"/>
  <c r="I212" i="2" s="1"/>
  <c r="I249" i="2" s="1"/>
  <c r="C250" i="86"/>
  <c r="N250" i="86"/>
  <c r="F31" i="86"/>
  <c r="J250" i="86"/>
  <c r="Q250" i="86"/>
  <c r="R250" i="86"/>
  <c r="H250" i="86"/>
  <c r="F101" i="86"/>
  <c r="P250" i="86"/>
  <c r="O250" i="86"/>
  <c r="M249" i="85"/>
  <c r="G249" i="85"/>
  <c r="H249" i="85"/>
  <c r="P249" i="85"/>
  <c r="I249" i="85"/>
  <c r="Q249" i="85"/>
  <c r="F101" i="85"/>
  <c r="C101" i="2"/>
  <c r="M249" i="84"/>
  <c r="G249" i="84"/>
  <c r="J249" i="84"/>
  <c r="N249" i="84"/>
  <c r="K249" i="84"/>
  <c r="F101" i="84"/>
  <c r="A249" i="84"/>
  <c r="F31" i="84"/>
  <c r="H249" i="84"/>
  <c r="L249" i="84"/>
  <c r="O249" i="84"/>
  <c r="I249" i="84"/>
  <c r="Q249" i="82"/>
  <c r="C249" i="82"/>
  <c r="H249" i="82"/>
  <c r="L249" i="82"/>
  <c r="J249" i="82"/>
  <c r="F101" i="82"/>
  <c r="F31" i="82"/>
  <c r="B249" i="82"/>
  <c r="R249" i="82"/>
  <c r="I249" i="82"/>
  <c r="M249" i="82"/>
  <c r="A249" i="82"/>
  <c r="G249" i="82"/>
  <c r="N249" i="82"/>
  <c r="C31" i="2"/>
  <c r="G17" i="34" l="1"/>
  <c r="D12" i="12"/>
  <c r="F249" i="2"/>
  <c r="F250" i="86"/>
  <c r="N293" i="3"/>
  <c r="C290" i="3"/>
  <c r="I290" i="3"/>
  <c r="D290" i="3"/>
  <c r="F193" i="58"/>
  <c r="F227" i="58" s="1"/>
  <c r="N149" i="5"/>
  <c r="R227" i="58"/>
  <c r="I227" i="58"/>
  <c r="L227" i="58"/>
  <c r="B148" i="5"/>
  <c r="N31" i="5"/>
  <c r="J227" i="58"/>
  <c r="N119" i="5"/>
  <c r="N458" i="4"/>
  <c r="N111" i="4"/>
  <c r="N200" i="4"/>
  <c r="N457" i="4" s="1"/>
  <c r="B199" i="4"/>
  <c r="N199" i="4" s="1"/>
  <c r="G19" i="34"/>
  <c r="G18" i="34"/>
  <c r="G21" i="34"/>
  <c r="G16" i="34"/>
  <c r="G20" i="34"/>
  <c r="M231" i="4"/>
  <c r="M456" i="4" s="1"/>
  <c r="N234" i="4"/>
  <c r="N459" i="4" s="1"/>
  <c r="N14" i="3"/>
  <c r="B290" i="3"/>
  <c r="N291" i="3"/>
  <c r="N146" i="3"/>
  <c r="F290" i="3"/>
  <c r="F249" i="87"/>
  <c r="F213" i="2"/>
  <c r="F249" i="85"/>
  <c r="C249" i="2"/>
  <c r="F249" i="84"/>
  <c r="F249" i="82"/>
  <c r="N148" i="5" l="1"/>
  <c r="N231" i="4"/>
  <c r="N456" i="4" s="1"/>
  <c r="B456" i="4"/>
  <c r="N290" i="3"/>
  <c r="D13" i="12"/>
  <c r="D20" i="12" s="1"/>
  <c r="E12" i="9" l="1"/>
  <c r="E13" i="9"/>
  <c r="E14" i="9"/>
  <c r="G45" i="92" l="1"/>
  <c r="G31" i="92"/>
  <c r="G249" i="92"/>
</calcChain>
</file>

<file path=xl/sharedStrings.xml><?xml version="1.0" encoding="utf-8"?>
<sst xmlns="http://schemas.openxmlformats.org/spreadsheetml/2006/main" count="17457" uniqueCount="660">
  <si>
    <t>TOTAL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</si>
  <si>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</si>
  <si>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</si>
  <si>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</si>
  <si>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</si>
  <si>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</si>
  <si>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</si>
  <si>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</si>
  <si>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</si>
  <si>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</si>
  <si>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</si>
  <si>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</si>
  <si>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</si>
  <si>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INGRESOS PROPIOS</t>
  </si>
  <si>
    <t>SUBSIDIO FEDERAL</t>
  </si>
  <si>
    <t>M A T E R I A L E S   Y   S U M I N I S T R O S</t>
  </si>
  <si>
    <t>TOTAL ANUAL</t>
  </si>
  <si>
    <t>LICITACIÓN PÚBLICA</t>
  </si>
  <si>
    <t>INVITACIÓN A 3 PERSONAS</t>
  </si>
  <si>
    <t>TOTALES</t>
  </si>
  <si>
    <t>INVITACIÓN 3 PERSONAS</t>
  </si>
  <si>
    <t>ADJUDICACIÓN DIRECTA</t>
  </si>
  <si>
    <t>C O N T R A T A C I Ó N    D E    S E R V I C I O S</t>
  </si>
  <si>
    <t>E Q U I P A M I E N T O</t>
  </si>
  <si>
    <t>REPRESENTACIÓN PORCENTUAL</t>
  </si>
  <si>
    <t>Licitación Pública</t>
  </si>
  <si>
    <t>Invitación a 3 proveedores</t>
  </si>
  <si>
    <t>Adjudicación Directa</t>
  </si>
  <si>
    <t>MONTO
(PESOS)</t>
  </si>
  <si>
    <t>(PESOS)</t>
  </si>
  <si>
    <t>CAPÍTULO/
PARTIDA</t>
  </si>
  <si>
    <t>DESCRIPCIÓN 
CAPÍTULO/PARTIDA</t>
  </si>
  <si>
    <t>TIPO DE MODALIDAD</t>
  </si>
  <si>
    <t>DESCRIPCIÓN 
PARTIDA/MODALIDAD</t>
  </si>
  <si>
    <t>SERVICIOS PERSONALES</t>
  </si>
  <si>
    <t>Sueldos</t>
  </si>
  <si>
    <t>Lista de Raya</t>
  </si>
  <si>
    <t>Retribuciones por servicios de carácter social</t>
  </si>
  <si>
    <t>Retribución a los representantes de los trabajadores y de los patrones en la Junta de conciliacion y arbitraje</t>
  </si>
  <si>
    <t>Prima de Antigüedad</t>
  </si>
  <si>
    <t>Prima de Vacaciones y Dominical</t>
  </si>
  <si>
    <t>Gratificación Anual</t>
  </si>
  <si>
    <t>Remuneraciones por horas extraordinarias</t>
  </si>
  <si>
    <t>Compensaciones</t>
  </si>
  <si>
    <t>Aportaciones al ISSSTE</t>
  </si>
  <si>
    <t>Aportaciones a FOVISSSTE</t>
  </si>
  <si>
    <t>Aportaciones al S.A.R.</t>
  </si>
  <si>
    <t>Indemnizaciones</t>
  </si>
  <si>
    <t>Asignaciones adicionaels al sueldo</t>
  </si>
  <si>
    <t>Ayuda para Útiles Escolares</t>
  </si>
  <si>
    <t>Otras Prestaciones</t>
  </si>
  <si>
    <t>Previsiones de carácter laboral, económica y de seguridad social</t>
  </si>
  <si>
    <t>Estímulos</t>
  </si>
  <si>
    <t>MATERIALES Y SUMINISTROS</t>
  </si>
  <si>
    <t>Material de Oficina</t>
  </si>
  <si>
    <t>Gastos de Oficina</t>
  </si>
  <si>
    <t>Materiales y útiles de impresión y reproducción</t>
  </si>
  <si>
    <t>Materiales y Suministros de Fotografía</t>
  </si>
  <si>
    <t>Material estadístico y geográfico</t>
  </si>
  <si>
    <t>Materiales y útiles consumibles para el procesamiento en equipos y bienes informáticos</t>
  </si>
  <si>
    <t>Materiales de Grabación</t>
  </si>
  <si>
    <t>Suscripciones a Publicaciones y Periódicos</t>
  </si>
  <si>
    <t>Material de Limpieza</t>
  </si>
  <si>
    <t>Material Didáctico</t>
  </si>
  <si>
    <t>Placas de circulación vehicular</t>
  </si>
  <si>
    <t>Identificadores e Iconos de señalización</t>
  </si>
  <si>
    <t>Alimentación de Personas</t>
  </si>
  <si>
    <t>Alimentación para Personas Derivado de la Presentación de Servicios Públicos en Cuerpos de Seguridad Pública, de reinserción Social y Procuración de Justicia</t>
  </si>
  <si>
    <t>Productos alimenticios para el personal derivado de actividades extraordinarias</t>
  </si>
  <si>
    <t>Alimentación de Animales</t>
  </si>
  <si>
    <t>Utensilios para el Servicio de Alimentación</t>
  </si>
  <si>
    <t>Productos agrícolas</t>
  </si>
  <si>
    <t>Productos pecuarios</t>
  </si>
  <si>
    <t>Productos forestales</t>
  </si>
  <si>
    <t>Productos de madera</t>
  </si>
  <si>
    <t>Insumos textiles</t>
  </si>
  <si>
    <t>Productos de papel, cartón e impresos adquiridos como materia prima</t>
  </si>
  <si>
    <t>Combustibles, lubricantes y aditivos como materia prima</t>
  </si>
  <si>
    <t>Productos químicos, farmacéuticos y de laboratorio adquiridos como materia prima</t>
  </si>
  <si>
    <t>Productos metálicos y a base de minerales no metálicos adquiridos como materia prima</t>
  </si>
  <si>
    <t>Productos de cuero, piel, plástico y hule adquiridos como materia prima</t>
  </si>
  <si>
    <t>Mercancías adquiridas para su comercialización</t>
  </si>
  <si>
    <t>Otros productos adquiridos como materia prima</t>
  </si>
  <si>
    <t>Productos minerales no metálicos</t>
  </si>
  <si>
    <t>Cemento y productos de concreto</t>
  </si>
  <si>
    <t>Cal, yeso y productos de yeso</t>
  </si>
  <si>
    <t>Madera y productos de madera</t>
  </si>
  <si>
    <t>Vidrio y productos de vidrio</t>
  </si>
  <si>
    <t>Material Eléctrico</t>
  </si>
  <si>
    <t>Material Electrónico</t>
  </si>
  <si>
    <t>Artículos metálicos para la construcción</t>
  </si>
  <si>
    <t>Materiales complementarios</t>
  </si>
  <si>
    <t>Otros materiales y artículos de construcción y reparación</t>
  </si>
  <si>
    <t>Sustancias Químicas</t>
  </si>
  <si>
    <t>Plaguicidas, Abonos y Fertilizantes</t>
  </si>
  <si>
    <t>Medicinas y Productos Farmacéuticos</t>
  </si>
  <si>
    <t>Materiales, accesorios y suministros médicos</t>
  </si>
  <si>
    <t>Materiales, accesorios y suministros de laboratorio</t>
  </si>
  <si>
    <t>Fibras sintéticas, hules, plásticos y derivados</t>
  </si>
  <si>
    <t>Otros productos químicos</t>
  </si>
  <si>
    <t>Combustibles y Lubricantes para vehículos y equipos terrestres</t>
  </si>
  <si>
    <t>Combustibles y Lubricantes para vehículos aéreos</t>
  </si>
  <si>
    <t>Combustibles y Lubricantes para otro tipo vehículos</t>
  </si>
  <si>
    <t>Carbón y sus derivados</t>
  </si>
  <si>
    <t>Vestuario y Uniformes</t>
  </si>
  <si>
    <t>Prendas de seguridad y protección personal</t>
  </si>
  <si>
    <t>Artículos Deportivos</t>
  </si>
  <si>
    <t>Productos textiles</t>
  </si>
  <si>
    <t>Blancos y otros productos textiles, excepto prendas de vestir</t>
  </si>
  <si>
    <t>Sustancias y Materiales Explosivos</t>
  </si>
  <si>
    <t>Materiales de Seguridad Pública</t>
  </si>
  <si>
    <t>Prendas de protección para seguridad pública</t>
  </si>
  <si>
    <t>Herramientas Menores</t>
  </si>
  <si>
    <t>Refacciones y accesorios menores de edificios</t>
  </si>
  <si>
    <t>Refacciones y accesorios menores de mobiliario y equipo de administración, educacional y recreativo</t>
  </si>
  <si>
    <t>Refacciones y accesorios menores de equipo de cómputo y tecnologías de la información</t>
  </si>
  <si>
    <t>Refacciones y accesorios menores de equipo e instrumental médico y de laboratorio</t>
  </si>
  <si>
    <t>Refacciones</t>
  </si>
  <si>
    <t>Refacciones y accesorios menores de equipo de defensa y seguridad</t>
  </si>
  <si>
    <t>Refacciones y accesorios menores de maquinaria y otros equipos</t>
  </si>
  <si>
    <t>Refacciones y accesorios menores otros bienes muebles</t>
  </si>
  <si>
    <t>SERVICIOS GENERALES</t>
  </si>
  <si>
    <t>Servicio de Energía Eléctrica</t>
  </si>
  <si>
    <t>Gas</t>
  </si>
  <si>
    <t>Servicio de Agua</t>
  </si>
  <si>
    <t>Servicio Telefónico Tradicional</t>
  </si>
  <si>
    <t>Servicio de Telefonía Celular</t>
  </si>
  <si>
    <t>Servicios de Telecomunicaciones</t>
  </si>
  <si>
    <t>Servicio de Radiolocalización</t>
  </si>
  <si>
    <t>Servicios de Internet</t>
  </si>
  <si>
    <t>Servicios de acceso de Internet, redes y procesamiento de información</t>
  </si>
  <si>
    <t>Servicio Postal</t>
  </si>
  <si>
    <t>Servicio Telegráfico</t>
  </si>
  <si>
    <t>Servicios integrales y otros servicios</t>
  </si>
  <si>
    <t>Servicios Integrales de Infraestructura de Cómputo</t>
  </si>
  <si>
    <t>Arrendamiento de terrenos</t>
  </si>
  <si>
    <t>Arrendamiento de edificios</t>
  </si>
  <si>
    <t>Arrendamiento de Equipo y Bienes Informáticos</t>
  </si>
  <si>
    <t>Arrendamiento de Equipo de Fotocopiado</t>
  </si>
  <si>
    <t>Servicios de Mantenimiento de Aplicaciones Informáticas</t>
  </si>
  <si>
    <t>Arrendamiento de equipo e instrumental médico y de laboratorio</t>
  </si>
  <si>
    <t>Arrendamiento de vehículos y equipo de transporte</t>
  </si>
  <si>
    <t>Arrendamiento de maquinaria, otros equipos y herramientas</t>
  </si>
  <si>
    <t>Arrendamiento de activos intangibles</t>
  </si>
  <si>
    <t>Arrendamiento financiero</t>
  </si>
  <si>
    <t>Otros arrendamientos</t>
  </si>
  <si>
    <t>Servicios legales</t>
  </si>
  <si>
    <t>Servicios de contabilidad, auditoría y servicios relacionados</t>
  </si>
  <si>
    <t>Servicios de consultoría y asesoría</t>
  </si>
  <si>
    <t>Servicios de diseño, arquitectura, ingeniería y actividades relacionadas</t>
  </si>
  <si>
    <t>Servicios de informática</t>
  </si>
  <si>
    <t>Capacitación</t>
  </si>
  <si>
    <t>Capacitación básica policial</t>
  </si>
  <si>
    <t>Formación Policial Especializada</t>
  </si>
  <si>
    <t>Servicios de investigación científica y desarrollo</t>
  </si>
  <si>
    <t>Servicios de apoyo administrativo, fotocopiado e impresión</t>
  </si>
  <si>
    <t>Formas valoradas</t>
  </si>
  <si>
    <t>Material Electoral</t>
  </si>
  <si>
    <t>Servicios de Digitalización</t>
  </si>
  <si>
    <t>Servicios de protección y seguridad</t>
  </si>
  <si>
    <t>Servicios de Vigilancia</t>
  </si>
  <si>
    <t>Estudios e Investigaciones</t>
  </si>
  <si>
    <t>Evaluación a Cuerpos de Seguridad</t>
  </si>
  <si>
    <t>Servicios Integrales</t>
  </si>
  <si>
    <t>Servicios financieros y bancarios</t>
  </si>
  <si>
    <t>Servicios de cobranza, investigación crediticia y similar</t>
  </si>
  <si>
    <t>Servicio de Traslado de Valores</t>
  </si>
  <si>
    <t>Seguros de responsabilidad patrimonial y fianzas</t>
  </si>
  <si>
    <t>Seguros</t>
  </si>
  <si>
    <t>Seguros catastróficos</t>
  </si>
  <si>
    <t>Seguro de vida campesino</t>
  </si>
  <si>
    <t>Seguro Facultativo</t>
  </si>
  <si>
    <t>Almacenaje, Embalaje y Envase</t>
  </si>
  <si>
    <t>Fletes y Maniobras</t>
  </si>
  <si>
    <t>Comisiones por ventas</t>
  </si>
  <si>
    <t>Servicios financieros, bancarios y comerciales integrales</t>
  </si>
  <si>
    <t>Conservación y mantenimiento menor de inmuebles</t>
  </si>
  <si>
    <t>Mantenimiento de Mobiliario y Equipo de Administración, educacional y recreativo</t>
  </si>
  <si>
    <t>Mantenimiento de Equipo y Aparatos de Comunicación y Telecomunicación</t>
  </si>
  <si>
    <t>Instalación, reparación y mantenimiento de bienes informáticos</t>
  </si>
  <si>
    <t>Instalación, reparación y mantenimiento de equipo e instrumental médico y de laboratorio</t>
  </si>
  <si>
    <t>Mantenimiento de Vehículos</t>
  </si>
  <si>
    <t>Reparación Mayor de Vehículos</t>
  </si>
  <si>
    <t>Mantenimiento de Aeronaves</t>
  </si>
  <si>
    <t>Reparación y mantenimiento de equipo de defensa y seguridad</t>
  </si>
  <si>
    <t>Mantenimiento de Maquinaria y Equipo</t>
  </si>
  <si>
    <t>Mantenimiento e Instalación de Equipos y Herramientas para Suministro de Agua</t>
  </si>
  <si>
    <t>Mantenimiento de Señalizaciones</t>
  </si>
  <si>
    <t>Servicios de limpieza y manejo de desechos</t>
  </si>
  <si>
    <t>Servicios de jardinería y fumigación</t>
  </si>
  <si>
    <t>Difusión de programas y actividades gubernamentales</t>
  </si>
  <si>
    <t>Impresiones y Publicaciones Oficiales</t>
  </si>
  <si>
    <t>Difusión por radio, televisión y otros medios de mensajes comerciales para promover la venta de bienes o servicios</t>
  </si>
  <si>
    <t>Servicios de creatividad, preproducción y producción de publicidad, excepto internet</t>
  </si>
  <si>
    <t>Servicios de revelado de  impresión de fotografías</t>
  </si>
  <si>
    <t>Servicio de creación y difusión de contenido exclusivamente a través de internet</t>
  </si>
  <si>
    <t>Otros servicios de información</t>
  </si>
  <si>
    <t>Pasajes aéreos</t>
  </si>
  <si>
    <t>Pasajes terrestres</t>
  </si>
  <si>
    <t>Pasajes Terrestres Nacionales por medio electrónico</t>
  </si>
  <si>
    <t>Pasajes marítimos, lacustres y fluviales</t>
  </si>
  <si>
    <t>Autotransporte</t>
  </si>
  <si>
    <t>Viáticos en el país</t>
  </si>
  <si>
    <t>Viáticos en el extranjero</t>
  </si>
  <si>
    <t>Gastos de instalación y traslado de menaje</t>
  </si>
  <si>
    <t>Servicios integrales de traslado y viáticos</t>
  </si>
  <si>
    <t>Otros servicios de traslado y hospedaje</t>
  </si>
  <si>
    <t>Gastos de Ceremonial</t>
  </si>
  <si>
    <t>Gastos de orden social y cultural</t>
  </si>
  <si>
    <t>Eventos Culturales</t>
  </si>
  <si>
    <t>Congresos y Convenciones</t>
  </si>
  <si>
    <t>Exposiciones</t>
  </si>
  <si>
    <t>Gastos de representación</t>
  </si>
  <si>
    <t>Servicios funerarios y de cementerios</t>
  </si>
  <si>
    <t>Pago de ISR</t>
  </si>
  <si>
    <t>Pago de IVA</t>
  </si>
  <si>
    <t>Pago de IETU</t>
  </si>
  <si>
    <t>Pago de IEPS</t>
  </si>
  <si>
    <t>Pago de otros impuestos</t>
  </si>
  <si>
    <t>Pago de derechos</t>
  </si>
  <si>
    <t>Impuestos y derechos de importación</t>
  </si>
  <si>
    <t>Gastos Derivados de una Resolución Judicial</t>
  </si>
  <si>
    <t>Penas, multas, accesorios y actualizaciones</t>
  </si>
  <si>
    <t>Otros gastos por responsabilidades</t>
  </si>
  <si>
    <t>Utilidades</t>
  </si>
  <si>
    <t>Impuesto sobre nóminas y otros que se deriven de una relación laboral</t>
  </si>
  <si>
    <t>Servicio de exámenes toxicológicos</t>
  </si>
  <si>
    <t>Servicio de exámenes de laboratorio</t>
  </si>
  <si>
    <t>Gastos de Apoyo de las Funciones Públicas</t>
  </si>
  <si>
    <t>Desarrollo Parlamentario</t>
  </si>
  <si>
    <t>Pensiones para vehículos oficiales</t>
  </si>
  <si>
    <t>Otros servicios generales</t>
  </si>
  <si>
    <t>TRANSFERENCIAS, ASIGNACIONES, SUBSIDIOS Y OTRAS AYUDAS</t>
  </si>
  <si>
    <t>Becas y otras ayudas para programas de capacitación</t>
  </si>
  <si>
    <t>BIENES MUEBLES, INMUEBLES E INTANGIBLES</t>
  </si>
  <si>
    <t>Muebles de oficina y estantería</t>
  </si>
  <si>
    <t>Muebles, excepto de oficina y estantería</t>
  </si>
  <si>
    <t>Bienes Artísticos y Culturales</t>
  </si>
  <si>
    <t>Objetos de valor y otros elementos coleccionables.</t>
  </si>
  <si>
    <t>Bienes informáticos</t>
  </si>
  <si>
    <t>Equipo de Administración</t>
  </si>
  <si>
    <t>Adjudicaciones, Expropiaciones e Indemnizaciones de bienes muebles</t>
  </si>
  <si>
    <t>Equipos y aparatos audiovisuales</t>
  </si>
  <si>
    <t>Aparatos deportivos</t>
  </si>
  <si>
    <t>Cámaras fotográficas y de video</t>
  </si>
  <si>
    <t>Equipo Educacional y Recreativo</t>
  </si>
  <si>
    <t>Equipo médico y de laboratorio</t>
  </si>
  <si>
    <t>Instrumental Médico y de Laboratorio</t>
  </si>
  <si>
    <t>Vehículos y Equipo Terrestre</t>
  </si>
  <si>
    <t>Carrocerías y remolques</t>
  </si>
  <si>
    <t>Vehículos y Equipo Aéreo</t>
  </si>
  <si>
    <t>Equipo ferroviario</t>
  </si>
  <si>
    <t>Vehículos y Equipo Acuático</t>
  </si>
  <si>
    <t>Otros equipos de transporte</t>
  </si>
  <si>
    <t>Maquinaria y equipo agropecuario</t>
  </si>
  <si>
    <t>Maquinaria y equipo industrial</t>
  </si>
  <si>
    <t>Equipo de Construcción</t>
  </si>
  <si>
    <t>Sistemas de aire acondicionado, calefacción y de refrigeración industrial y comercial</t>
  </si>
  <si>
    <t>Equipos y Aparatos de Comunicación y Telecomunicación</t>
  </si>
  <si>
    <t>Equipos de generación eléctrica, aparatos y accesorios eléctricos</t>
  </si>
  <si>
    <t>Herramientas y Máquinas-Herramientas</t>
  </si>
  <si>
    <t>Otros equipos</t>
  </si>
  <si>
    <t>Software</t>
  </si>
  <si>
    <t>Patentes</t>
  </si>
  <si>
    <t>Derechos</t>
  </si>
  <si>
    <t>Licencias informáticas e intelectuales</t>
  </si>
  <si>
    <t>Licencias industriales, comerciales y otras</t>
  </si>
  <si>
    <t>Otros activos intangibles</t>
  </si>
  <si>
    <t>INSTITUTO TECNOLÓGICO SUPERIOR DEL OCCIDENTE DEL ESTADO DE HIDALGO</t>
  </si>
  <si>
    <t>211001  MATERIAL DE OFICINA</t>
  </si>
  <si>
    <t>211002 GASTOS DE OFICINA</t>
  </si>
  <si>
    <t>SEPT</t>
  </si>
  <si>
    <t>212001 MATERIALES Y ÚTILES DE IMPRESIÓN Y REPRODUCCIÓN</t>
  </si>
  <si>
    <t>212002 MATERIALES Y SUMINISTROS DE FOTOGRAFÍA</t>
  </si>
  <si>
    <t>213001 MATERIAL ESTADÍSTICO Y GEOGRÁFICO</t>
  </si>
  <si>
    <t>214001 MATERIALES Y ÚTILES CONSUMIBLES PARA EL PRCESAMIENTO EN EQUIPOS Y BIENES INFORMÁTICOS</t>
  </si>
  <si>
    <t>214002 MATERIALES DE GRABACIÓN</t>
  </si>
  <si>
    <t>215001 SUSCRIPCIONES A PUBLICACIONES Y PERIÓDICOS</t>
  </si>
  <si>
    <t>216001 MATERIAL DE LIMPIEZA</t>
  </si>
  <si>
    <t>217001 MATERIAL DIDÁCTICO</t>
  </si>
  <si>
    <t>218001 PLACAS DE CIRCULACIÓN VEHICULAR</t>
  </si>
  <si>
    <t>218002 IDENTIFICADORES E ICONOS DE SEÑALIZACIÓN</t>
  </si>
  <si>
    <t>221001 ALIMENTACIÓN DE PERSONAS</t>
  </si>
  <si>
    <t>221002 ALIMENTACIÓN PARA PERSONAS DERIVADO DE LA PRESENTACIÓN DE SERVICIOS PÚBLICOS EN CUERPOS DE SEGURIDAD PÚBLICA, DE REINSERCIÓN SOCIAL Y PROCURACIÓN DE JUSTICIA</t>
  </si>
  <si>
    <t>221006 PRODUCTOS ALIMENTICIOS PARA EL PERSONAL DERIVADO DE ACTIVIDADES EXTRAORDINARIAS</t>
  </si>
  <si>
    <t>222001 ALIMENTACIÓN DE ANIMALES</t>
  </si>
  <si>
    <t>231001 PRODUCTOS AGRÍCOLAS</t>
  </si>
  <si>
    <t>231002 PRODUCTOS PECUARIOS</t>
  </si>
  <si>
    <t>231003 PRODUCTOS FORESTALES</t>
  </si>
  <si>
    <t>231004 PRODUCTOS DE MADERA</t>
  </si>
  <si>
    <t>232001 INSUMOS TEXTILES</t>
  </si>
  <si>
    <t>233001 PRODUCTOS DE PAPEL, CARTÓN E IMPRESOS ADQUIRIDOS COMO MATERIA PRIMA</t>
  </si>
  <si>
    <t>234001 COMBUSTIBLES, LUBRICANTES Y ADITIVOS COMO MATERIA PRIMA</t>
  </si>
  <si>
    <t>235001 PRODUCTOS QUÍMICOS, FARMACÉUTICOS Y DE LABORATORIO ADQUIRIDOS COMO MATERIA PRIMA</t>
  </si>
  <si>
    <t>236001 PRODUCTOS METÁLICOS Y A BASE DE MINERALES NO METÁLICOS ADQUIRIDOS COMO MATERIA PRIMA</t>
  </si>
  <si>
    <t>237001 PRODUCTOS DE CUERO, PIEL, PLÁSTICO Y HULE ADQUIRIDOS COMO MATERIA PRIMA</t>
  </si>
  <si>
    <t>238001 MERCANCÍAS ADQUIRIDAS PARA SU COMERCIALIZACIÓN</t>
  </si>
  <si>
    <t>239001 OTROS PRODUCTOS ADQUIRIDOS COMO MATERIA PRIMA</t>
  </si>
  <si>
    <t>241001 PRODUCTOS MINERALES NO METÁLICOS</t>
  </si>
  <si>
    <t>242001 CEMENTO Y PRODUCTOS DE CONCRETO</t>
  </si>
  <si>
    <t>243001 CAL, YESO Y PRODUCTOS DE YESO</t>
  </si>
  <si>
    <t>244001 MADERA Y PRODUCTOS DE MADERA</t>
  </si>
  <si>
    <t>245001 VIDRIO Y PRODUCTOS DE VIDRIO</t>
  </si>
  <si>
    <t>246001 MATERIAL ELÉCTRICO</t>
  </si>
  <si>
    <t>246002 MATERIAL ELECTRÓNICO</t>
  </si>
  <si>
    <t>247001 ARTÍCULOS METÁLICOS PARA LA CONSTRUCCIÓN</t>
  </si>
  <si>
    <t>248001 MATERIALES COMPLEMENTARIOS</t>
  </si>
  <si>
    <t>249001 OTROS MATERIALES Y ARTÍCULOS DE CONSTRUCCIÓN Y REPARACIÓN</t>
  </si>
  <si>
    <t>251001 SUSTANCIAS QUÍMICAS</t>
  </si>
  <si>
    <t>252001 PLAGUICIDAS, ABONOS Y FERTILIZANTES</t>
  </si>
  <si>
    <t>253001 MEDICINAS Y PRODUCTOS FARMACÉUTICOS</t>
  </si>
  <si>
    <t>254001 MATERIALES, ACCESORIOS Y SUMINISTROS MÉDICOS</t>
  </si>
  <si>
    <t>255001 MATERIALES, ACCESORIOS Y SUMINISTROS DE LABORATORIO</t>
  </si>
  <si>
    <t>256001 FIBRAS SINTÉTICAS, HULES, PLÁSTICOS Y DERIVADOS</t>
  </si>
  <si>
    <t>257001 MATERIALES, INSTRUMENTAL Y EQUIPO MENOR MÉDICO Y DE LABORATORIO</t>
  </si>
  <si>
    <t>259001 OTROS PRODUCTOS QUÍMICOS</t>
  </si>
  <si>
    <t>261001 COMBUSTIBLES Y LUBRICANTES PARA VEHÍCULOS Y EQUIPOS TERRESTRES</t>
  </si>
  <si>
    <t>261002 COMBUSTIBLES Y LUBRICANTES PARA VEHÍCULOS AÉREOS</t>
  </si>
  <si>
    <t>261003 COMBUSTIBLES Y LUBRICANTES PARA OTRO TIPO DE VEHÍCULOS</t>
  </si>
  <si>
    <t>262001 CARBÓN Y SUS DERIVADOS</t>
  </si>
  <si>
    <t>271001 VESTUARIOS Y UNIFORMES</t>
  </si>
  <si>
    <t>272001 PRENDAS DE SEGURIDAD Y PROTECCIÓN PERSONAL</t>
  </si>
  <si>
    <t>273001 ARTÍCULOS DEPORTIVOS</t>
  </si>
  <si>
    <t>274001 PRODUCTOS TEXTILES</t>
  </si>
  <si>
    <t>275001 BLANCOS Y OTROS PRODUCTOS TEXTILES, EXCEPTO PRENDAS DE VESTIR</t>
  </si>
  <si>
    <t>281001 SUSTANCIAS Y MATERIALES EXPLOSIVOS</t>
  </si>
  <si>
    <t>282001 MATERIALES DE SEGURIDAD PÚBLICA</t>
  </si>
  <si>
    <t>283001 PRENDAS DE PROTECCIÓN PARA SEGURIDAD PÚBLICA</t>
  </si>
  <si>
    <t>291001 HERRAMIENTAS MENORES</t>
  </si>
  <si>
    <t>292001 REFACCIONES Y ACCESORIOS MENORES DE EDIFICIOS</t>
  </si>
  <si>
    <t>293001 REFACCIONES Y ACCESORIOS MENORES DE MOBILIARIO Y EQUIPO DE ADMINISTRACIÓN, EDUCACIONAL Y RECREATIVO</t>
  </si>
  <si>
    <t>294001 REFACCIONES Y ACCESORIOS MENORES DE EQUIPO DE CÓMPUTO Y TECNOLOGÍAS DE LA INFORMACIÓN</t>
  </si>
  <si>
    <t>295001 REFACCIONES Y ACCESORIOS MENORES DE EQUIPO E INSTRUMENTAL MÉDICO Y DE LABORATORIO</t>
  </si>
  <si>
    <t>296001 REFACCIONES</t>
  </si>
  <si>
    <t>297001 REFACCIONES Y ACCESORIOS MENORES DE EQUIPO DE DEFENSA Y SEGURIDAD</t>
  </si>
  <si>
    <t>298001 REFACCIONES Y ACCESORIOS MENORES DE MAQUINARIA Y OTROS EQUIPOS</t>
  </si>
  <si>
    <t>299001 REFACCIONES Y ACCESORIOS MENORES OTROS BIENES MUEBLES</t>
  </si>
  <si>
    <t>311001 SERVICIO DE ENERGÍA ELÉCTRICA</t>
  </si>
  <si>
    <t>312001 GAS</t>
  </si>
  <si>
    <t>313001 SERVICIO DE AGUA</t>
  </si>
  <si>
    <t>314001 SERVICIO TELEFÓNICO TRADICIONAL</t>
  </si>
  <si>
    <t>315001 SERVICIO DE TELEFONÍA CELULAR</t>
  </si>
  <si>
    <t>316001 SERVICIOS DE TELECOMUNICACIONES</t>
  </si>
  <si>
    <t>316002 SERVICIO DE RADIOLOCALIZACIÓN</t>
  </si>
  <si>
    <t>316003 SERVICIOS DE INTERNET</t>
  </si>
  <si>
    <t>317001 SERVICIOS DE ACCESO DE INTERNET, REDES Y PROCESAMIENTO DE INFORMACIÓN</t>
  </si>
  <si>
    <t>318001 SERVICIO POSTAL</t>
  </si>
  <si>
    <t>318002 SERVICIO TELEGRÁFICO</t>
  </si>
  <si>
    <t>319001 SERVICIOS INTEGRALES Y OTROS SERVICIOS</t>
  </si>
  <si>
    <t>319004 SERVICIOS INTEGRALES DE INFRAESTRUCTURA DE CÓMPUTO</t>
  </si>
  <si>
    <t>321001 ARRENDAMIENTO DE TERRENOS</t>
  </si>
  <si>
    <t>322001 ARRENDAMIENTO DE EDIFICIOS</t>
  </si>
  <si>
    <t>323001 ARRENDAMIENTO DE EQUIPO Y BIENES INFORMÁTICOS</t>
  </si>
  <si>
    <t>323002 ARRENDAMIENTO DE EQUIPO DE FOTOCOPIADO</t>
  </si>
  <si>
    <t>323004 SERVICIOS DE MANTENIMIENTO DE APLICACIONES INFORMATICAS</t>
  </si>
  <si>
    <t>324001 ARRENDAMIENTO DE EQUIPO E INSTRUMENTAL MÉDICO Y DE LABORATORIO</t>
  </si>
  <si>
    <t>325001 ARRENDAMIENTO DE VEHÍCULOS Y EQUIPO DE TRANSPORTE</t>
  </si>
  <si>
    <t>326001 ARRENDAMIENTO DE MAQUINARIA,OTROS EQUIPOS Y HERRAMIENTAS</t>
  </si>
  <si>
    <t>327001 ARRENDAMIENTO DE ACTIVOS INTANGIBLES</t>
  </si>
  <si>
    <t>328001 ARRENDAMIENTO FINANCIERO</t>
  </si>
  <si>
    <t>329001 OTRO ARRENDAMIENTOS</t>
  </si>
  <si>
    <t>331001 SERVICIOS LEGALES</t>
  </si>
  <si>
    <t>331002 SERVICIOS DE CONTABILIDAD, AUDITORÍA Y SERVICIOS RELACIONADOS</t>
  </si>
  <si>
    <t>331003 SERVICIOS DE CONSULTORÍA Y ASESORÍA</t>
  </si>
  <si>
    <t>332001 SERVICIOS DE DISEÑO, ARQUITECTURA, INGENIERÍA Y ACTIVIDADES RELACIONADAS</t>
  </si>
  <si>
    <t>333001 SERVICIOS DE INFORMÁTICA</t>
  </si>
  <si>
    <t>334001 CAPACITACIÓN</t>
  </si>
  <si>
    <t>334002 CAPACITACIÓN BÁSICA POLICIAL</t>
  </si>
  <si>
    <t>334003 FORMACIÓN POLICIAL ESPECIALIZADA</t>
  </si>
  <si>
    <t>335001 SERVICIOS DE INVESTIGACIÓN CIENTÍFICA Y DESARROLLO</t>
  </si>
  <si>
    <t>336001 SERVICIOS DE APOYO ADMINISTRATIVO, FOTOCOPIADO E IMPRESIÓN</t>
  </si>
  <si>
    <t>336002 FORMAS VALORADAS</t>
  </si>
  <si>
    <t>336003 MATERIAL ELECTORAL</t>
  </si>
  <si>
    <t>336006 SERVICIOS DE DIGITALIZACIÓN</t>
  </si>
  <si>
    <t>337001 SERVICIOS DE PROTECCIÓN Y SEGURIDAD</t>
  </si>
  <si>
    <t>338001 SERVICIOS DE VIGILANCIA</t>
  </si>
  <si>
    <t>339001 ESTUDIOS E INVESTIGACIONES</t>
  </si>
  <si>
    <t>339002 EVALUACIÓN A CUERPOS DE SEGURIDAD</t>
  </si>
  <si>
    <t>339003 SERVICIOS INTEGRALES</t>
  </si>
  <si>
    <t>341001 SERVICIOS FINANCIEROS Y BANCARIOS</t>
  </si>
  <si>
    <t>342001 SERVICIOS DE COBRANZA, INVESTIGACIÓN CREDITICIA Y SIMILAR</t>
  </si>
  <si>
    <t>343001 SERVICIO DE TRASLADO DE VALORES</t>
  </si>
  <si>
    <t>344001 SEGUROS DE RESPONSABILIDAD PATRIMONIAL Y FIANZAS</t>
  </si>
  <si>
    <t>345001 SEGUROS</t>
  </si>
  <si>
    <t>345002 SEGUROS CATASTRÓFICOS</t>
  </si>
  <si>
    <t>345003 SEGURO DE VIDA CAMPESINO</t>
  </si>
  <si>
    <t>345004 SEGURO FACULTATIVO</t>
  </si>
  <si>
    <t>346001 ALMACENAJE, EMBALAJE Y ENVASE</t>
  </si>
  <si>
    <t>347001 FLETES Y MANIOBRAS</t>
  </si>
  <si>
    <t>348001 COMISIONES POR VENTAS</t>
  </si>
  <si>
    <t>349001 SERVICIOS FINANCIEROS, BANCARIOS Y COMERCIALES INTEGRALES</t>
  </si>
  <si>
    <t>351001 CONSERVACIÓN Y MANTENIMIENTO MENOR DE INMUEBLES</t>
  </si>
  <si>
    <t>352001 MANTENIMIENTO DE MOBILIARIO Y EQUIPO DE ADMINISTRACIÓN, EDUCACIONAL Y RECREATIVO</t>
  </si>
  <si>
    <t>352002 MANTENIMIENTO DE EQUIPO Y APARATOS DE COMUNICACIÓN Y TELECOMUNICACIÓN</t>
  </si>
  <si>
    <t>353001 INSTALACIÓN, REPARACIÓN Y MANTENIMIENTO DE BIENES INFORMÁTICOS</t>
  </si>
  <si>
    <t>354001 INSTALACIÓN, REPARACIÓN Y MANTENIMIENTO DE EQUIPO E INSTRUMENTAL MÉDICO Y DE LABORATORIO</t>
  </si>
  <si>
    <t>355001 MANTENIMIENTO DE VEHÍCULOS</t>
  </si>
  <si>
    <t>355002 REPARACIÓN MAYOR DE VEHÍCULOS</t>
  </si>
  <si>
    <t>355003 MANTENIMIENTO DE AERONAVES</t>
  </si>
  <si>
    <t>356001 REPARACIÓN Y MANTENIMIENTO DE EQUIPO DE DEFENSA Y SEGURIDAD</t>
  </si>
  <si>
    <t>357001 MANTENIMIENTO DE MAQUINARIA Y EQUIPO</t>
  </si>
  <si>
    <t>357002 MANTENIMIENTO E INSTALACIÓN DE EQUIPOS Y HERRAMIENTAS PARA SUMINISTRO DE AGUA</t>
  </si>
  <si>
    <t>357003 MANTENIMIENTO DE SEÑALIZACIONES</t>
  </si>
  <si>
    <t>358001 SERVICIOS DE LIMPIEZA Y MANEJO DE DESECHOS</t>
  </si>
  <si>
    <t>359001 SERVICIOS DE JARDINERÍA Y FUMIGACIÓN</t>
  </si>
  <si>
    <t>361001 DIFUSIÓN DE PROGRAMAS Y ACTIVIDADES GUBERNAMENTALES</t>
  </si>
  <si>
    <t>361002 IMPRESIONES Y PUBLICACIONES OFICIALES</t>
  </si>
  <si>
    <t>362001 DIFUSIÓN POR RADIO, TELEVISIÓN Y OTROS MEDIOS DE MENSAJES COMERCIALES PARA PROMOVER LA VENTA DE BIENES O SERVICIOS</t>
  </si>
  <si>
    <t>363001 SERVICIOS DE CREATIVIDAD, PREPRODUCCIÓN Y PRODUCCIÓN DE PUBLICIDAD, EXCEPTO INTERNET</t>
  </si>
  <si>
    <t>364001 SERVICIOS DE REVELADO DE IMPRESIÓN DE FOTOGRAFÍAS</t>
  </si>
  <si>
    <t>366001 SERVICIO DE CREACIÓN Y DIFUSIÓN DE CONTENIDO EXCLUSIVAMENTE A TRAVÉS DE INTERNET</t>
  </si>
  <si>
    <t>369001 OTROS SERVICIOS DE INFORMACIÓN</t>
  </si>
  <si>
    <t>371001 PASAJES AÉREOS</t>
  </si>
  <si>
    <t>372001 PASAJES TERRESTRES</t>
  </si>
  <si>
    <t>372007 PASAJES TERRESTRES NACIONALES POR MEDIO ELECTRÓNICO</t>
  </si>
  <si>
    <t>373001 PASAJES MARÍTIMOS, LACUSTRES Y FLUVIALES</t>
  </si>
  <si>
    <t>374001 AUTOTRANSPORTE</t>
  </si>
  <si>
    <t>375001 VIÁTICOS EN EL PAÍS</t>
  </si>
  <si>
    <t>376001 VIÁTICOS EN EL EXTRANJERO</t>
  </si>
  <si>
    <t>377001 GASTOS DE INSTALACIÓN Y TRASLADO DE MENAJE</t>
  </si>
  <si>
    <t>378001 SERVICIOS INTEGRALES DE TRASLADO Y VIÁTICOS</t>
  </si>
  <si>
    <t>379001 OTROS SERVICIOS DE TRASLADO Y HOSPEDAJE</t>
  </si>
  <si>
    <t>381001 GASTOS DE CEREMONIAL</t>
  </si>
  <si>
    <t>382001 GASTOS DE ÓRDEN SOCIAL Y CULTURAL</t>
  </si>
  <si>
    <t>382002 EVENTOS CULTURALES</t>
  </si>
  <si>
    <t>383001 CONGRESOS Y CONVENCIONES</t>
  </si>
  <si>
    <t>384001 EXPOSICIONES</t>
  </si>
  <si>
    <t>385001 GASTOS DE REPRESENTACIÓN</t>
  </si>
  <si>
    <t>391001 SERVICIOS FUNERARIOS Y DE CEMENTERIOS</t>
  </si>
  <si>
    <t>392001 PAGO DE ISR</t>
  </si>
  <si>
    <t>392002 PAGO DE IVA</t>
  </si>
  <si>
    <t>392003 PAGO DE IETU</t>
  </si>
  <si>
    <t>392004 PAGO DE IEPS</t>
  </si>
  <si>
    <t>392005 PAGO DE OTROS IMPUESTOS</t>
  </si>
  <si>
    <t>392006 PAGO DE DERECHOS</t>
  </si>
  <si>
    <t>393001 IMPUESTOS Y DERECHOS DE IMPORTACIÓN</t>
  </si>
  <si>
    <t>394001 GASTOS DERIVADOS DE UNA RESOLUCIÓN JUDICIAL</t>
  </si>
  <si>
    <t>395001 PENAS, MULTAS, ACCESORIOS Y ACTUALIZACIONES</t>
  </si>
  <si>
    <t>396001 OTROS GASTOS POR RESPONSABILIDADES</t>
  </si>
  <si>
    <t>397001 UTILIDADES</t>
  </si>
  <si>
    <t>398001 IMPUESTOS SOBRE NÓMINAS Y OTROS QUE SE DERIVEN DE UNA RELACIÓN LABORAL</t>
  </si>
  <si>
    <t>399001 SERVICIO DE EXÁMENES TOXICOLÓGICOS</t>
  </si>
  <si>
    <t>399002 SERVICIO DE EXÁMENES DE LABORATORIO</t>
  </si>
  <si>
    <t>399003 GASTOS DE APOYO DE LAS FUNCIONES PÚBLICAS</t>
  </si>
  <si>
    <t>399004 DESARROLLO PARLAMENTARIO</t>
  </si>
  <si>
    <t>399005 PENSIONES PARA VEHÍCULOS OFICIALES</t>
  </si>
  <si>
    <t>399006 OTROS SERVICIOS GENERALES</t>
  </si>
  <si>
    <t>511001 MUEBLES DE OFICINA Y ESTANTERÍA</t>
  </si>
  <si>
    <t>512001 MUEBLES, EXCEPTO DE OFICINA Y ESTANTERÍA</t>
  </si>
  <si>
    <t>513001 BIENES ARTÍSTICOS Y CULTURALES</t>
  </si>
  <si>
    <t>514001 OBJETOS DE VALOR Y OTROS ELEMENTOS COLECCIONABLES</t>
  </si>
  <si>
    <t>515001 BIENES INFORMÁTICOS</t>
  </si>
  <si>
    <t>519001 EQUIPO DE ADMINISTRACIÓN</t>
  </si>
  <si>
    <t>519002 ADJUDICACIONES, EXPROPIACIONES E INDEMNIZACIONES DE BIENES MUEBLES</t>
  </si>
  <si>
    <t>521001 EQUIPOS Y APARATOS AUDIOVISUALES</t>
  </si>
  <si>
    <t>522001 APARATOS DEPORTIVOS</t>
  </si>
  <si>
    <t>523001 CÁMARAS FOTOGRÁFICAS Y DE VIDEO</t>
  </si>
  <si>
    <t>529001 EQUIPO EDUCACIONAL Y RECREATIVO</t>
  </si>
  <si>
    <t>531001 EQUIPO MEDICO Y DE LABORATORIO</t>
  </si>
  <si>
    <t>532001 INSTRUMENTAL MEDICO Y DE LABORATORIO</t>
  </si>
  <si>
    <t>541001 VEHICULOS Y EQUIPO TERRESTRE</t>
  </si>
  <si>
    <t>542001 CARROCERÍAS Y REMOLQUES</t>
  </si>
  <si>
    <t>543001 VEHÍCULOS Y EQUIPO AÉREO</t>
  </si>
  <si>
    <t>544001 EQUIPO FERROVIARIO</t>
  </si>
  <si>
    <t>545001 VEHÍCULOS Y EQUIPO ACUÁTICO</t>
  </si>
  <si>
    <t>549001 OTROS EQUIPOS DE TRANSPORTE</t>
  </si>
  <si>
    <t>561001 MAQUINARIA Y EQUIPO AGROPECUARIO</t>
  </si>
  <si>
    <t>562001 MAQUINARIA Y EQUIPO INDUSTRIAL</t>
  </si>
  <si>
    <t>563001 EQUIPO DE CONSTRUCCIÓN</t>
  </si>
  <si>
    <t>564001 SISTEMAS DE AIRE ACONDICIONADO, CALEFACCIÓN Y DE REFRIGERACIÓN INDUSTRIAL Y COMERCIAL</t>
  </si>
  <si>
    <t>565001 EQUIPOS Y APARATOS DE COMUNICACIÓN Y TELECOMUNICACIÓN</t>
  </si>
  <si>
    <t>566001 EQUIPOS DE GENERACIÓN ELÉCTRICA, APARATOS Y ACCESORIOS ELÉCTRICOS</t>
  </si>
  <si>
    <t>567001 HERRAMIENTAS Y MAQUINAS-HERRAMIENTAS</t>
  </si>
  <si>
    <t>569001 OTROS EQUIPOS</t>
  </si>
  <si>
    <t>591001 SOFTWARE</t>
  </si>
  <si>
    <t>592001 PATENTES</t>
  </si>
  <si>
    <t>594001 DERECHOS</t>
  </si>
  <si>
    <t>597001 LICENCIAS INFORMÁTICAS E INTELECTUALES</t>
  </si>
  <si>
    <t>598001 LICENCIAS INDUSTRIALES, COMERCIALES Y OTRAS</t>
  </si>
  <si>
    <t>599001 OTROS ACTIVOS INTANGIBLES</t>
  </si>
  <si>
    <t>Partidas no susceptibles de procedimiento</t>
  </si>
  <si>
    <t>SUBTOTAL</t>
  </si>
  <si>
    <t>Capítulo  1000 y 4000</t>
  </si>
  <si>
    <t>223001 UTENSILIOS PARA EL SERVICIO DE ALIMENTACIÓN</t>
  </si>
  <si>
    <t>Capitulo 1000</t>
  </si>
  <si>
    <t>Capitulo 4000</t>
  </si>
  <si>
    <t>371001 Pasajes Aéreos</t>
  </si>
  <si>
    <t>372001 Pasajes Terrestres</t>
  </si>
  <si>
    <t>375001 Viáticos en el país</t>
  </si>
  <si>
    <t>379001 Otros servicios de traslado y hospedaje</t>
  </si>
  <si>
    <t>392006 Pago de Derechos</t>
  </si>
  <si>
    <t>398001 Impuesto sobre nómina</t>
  </si>
  <si>
    <t>Total</t>
  </si>
  <si>
    <t>DESCRIPCIÓN PARTIDA</t>
  </si>
  <si>
    <t xml:space="preserve">LICITACIÓN PÚBLICA </t>
  </si>
  <si>
    <t>INSTITUTO TECNOLOGICO SUPERIOR DEL OCCIDENTE DEL ESTADO DE HIDALGO</t>
  </si>
  <si>
    <t>CAPÍTULO / PARTIDA</t>
  </si>
  <si>
    <t>CONCEPTO
CAPÍTULO/PARTIDA</t>
  </si>
  <si>
    <t xml:space="preserve">PRESUPUESTO      </t>
  </si>
  <si>
    <t>MONTO</t>
  </si>
  <si>
    <t>%</t>
  </si>
  <si>
    <t xml:space="preserve">TOTAL </t>
  </si>
  <si>
    <t>Sustancias quimicas</t>
  </si>
  <si>
    <t>Servicio de Energìa Elèctrica</t>
  </si>
  <si>
    <t xml:space="preserve">Servicio de Agua </t>
  </si>
  <si>
    <t xml:space="preserve">Servico Telefònico Tradicional </t>
  </si>
  <si>
    <t xml:space="preserve">Estudios e investigaciones </t>
  </si>
  <si>
    <t>EXCEPCIONES</t>
  </si>
  <si>
    <t>NOTA: Las adquisiciones o contrataciones de este programa se sujetarán a la Ley de Adquisiciones, Arrendamientos y Servicios del Sector Público Federal por estar compuestos parcialmente de recursos Federales.</t>
  </si>
  <si>
    <t>COMPONENTE:</t>
  </si>
  <si>
    <t>ACTIVIDAD:</t>
  </si>
  <si>
    <t>EDUCACIÓN SUPERIOR DE CALIDAD A ESTUDIANTES  OTORGADA</t>
  </si>
  <si>
    <t>SUBSIDIO FISCAL</t>
  </si>
  <si>
    <t xml:space="preserve">INVESTIGACIÓN CIENTIFICA, TECNOLÓGICA  Y EDUCATIVA REALIZADA </t>
  </si>
  <si>
    <t>BIEN / SERVICIO</t>
  </si>
  <si>
    <t>UNIDAD DE 
MEDIDA</t>
  </si>
  <si>
    <t>CANTIDAD
 (BIEN / SERVICIO)</t>
  </si>
  <si>
    <t>BIEN</t>
  </si>
  <si>
    <t>PIEZA</t>
  </si>
  <si>
    <t>SERVICIO</t>
  </si>
  <si>
    <t>Muebles de oficina, estantería y equipo de administración</t>
  </si>
  <si>
    <t>211003 MUEBLES DE OFICINA, ESTANTERÍA Y EQUIPO DE ADMINISTRACIÓN</t>
  </si>
  <si>
    <t>PROGRAMA DE GESTIÓN ADMINISTRATIVA DE LAS INSTITUCIONES DE EDUCACIÓN SUPERIOR</t>
  </si>
  <si>
    <t>Productos Alimenticios</t>
  </si>
  <si>
    <t>1.1 COLOCACIÓN DE ESTUDIANTES DE EDUCACIÓN SUPERIOR EN SERVICIO SOCIAL, ESTADÍAS O RESIDENCIAS PROFESIONALES</t>
  </si>
  <si>
    <t>SUBSIDIO FEDERAL (PARTICIPACIONES)</t>
  </si>
  <si>
    <t>1.2 ACTUALIZACIÓN DE PLANES Y PROGRAMAS DE ESTUDIO DE EDUCACIÓN SUPERIOR</t>
  </si>
  <si>
    <t>1.3 EVALUACIÓN A ESTUDIANTES O ASPIRANTES DE EDUCACIÓN SUPERIOR</t>
  </si>
  <si>
    <t>1.5 ATENCIÓN COMPENSATORIA A ESTUDIANTES DE EDUCACIÓN SUPERIOR</t>
  </si>
  <si>
    <t>1.6 CAPACITACIÓN DEL PERSONAL DOCENTE DE EDUCACIÓN SUPERIOR</t>
  </si>
  <si>
    <t>1.7 OTORGAMIENTO DE BECAS A ESTUDIANTES DE EDUCACIÓN SUPERIOR</t>
  </si>
  <si>
    <t>2.1 OTORGAMIENTO DE SERVICIOS DE EDUCACIÓN CONTINUA Y TECNOLÓGICOS DE EDUCACIÓN SUPERIOR</t>
  </si>
  <si>
    <t>2.2 DIFUSIÓN INSTITUCIONAL DE EDUCACIÓN SUPERIOR</t>
  </si>
  <si>
    <t>2.3 OTORGAMIENTO DE ORIENTACIÓN VOCACIONAL PARA LA EDUCACIÓN SUPERIOR</t>
  </si>
  <si>
    <t>2.4 FIRMA DE CONVENIOS DE COLABORACIÓN EN EDUCACIÓN SUPERIOR</t>
  </si>
  <si>
    <t>2.5 ESTABLECIMIENTO DE MECANISMOS DE COLABORACIÓN Y COOPERACIÓN INTERINSTITUCIONAL QUE FOMENTEN EL TRÁNSITO Y EL INTERCAMBIO ACADÉMICO, TANTO NACIONAL COMO INTERNACIONAL, QUE INCREMENTE EL APROVECHAMIENTO ACADÉMICO</t>
  </si>
  <si>
    <t>3.1 PRODUCCIÓN ACADÉMICA DE LAS INVESTIGACIONES CIENTÍFICAS Y TECNOLÓGICAS EN EDUCACIÓN SUPERIOR</t>
  </si>
  <si>
    <t>3.2 DESARROLLO DE PROYECTOS DE INVESTIGACIÓN EDUCATIVA EN EDUCACIÓN SUPERIOR</t>
  </si>
  <si>
    <t>4.1 GESTIÓN DE EVALUACIONES A LA INSTITUCIÓN DE EDUCACIÓN SUPERIOR</t>
  </si>
  <si>
    <t>4.2 EVALUACIÓN A DOCENTES DE EDUCACIÓN SUPERIOR</t>
  </si>
  <si>
    <t>4.3 IMPLEMENTACIÓN DE SISTEMAS DE INFORMACIÓN EN LA INSTITUCIÓN EDUCATIVA</t>
  </si>
  <si>
    <t>5.1 CAPACITACIÓN A SERVIDORES PÚBLICOS DE EDUCACIÓN SUPERIOR</t>
  </si>
  <si>
    <t>5.2 GESTIÓN DE INFRAESTRUCTURA ACADÉMICA Y ADMINISTRATIVA EN EDUCACIÓN SUPERIOR</t>
  </si>
  <si>
    <t>5.3 DISTRIBUCIÓN DE MOBILIARIO Y EQUIPO EN EDUCACIÓN SUPERIOR</t>
  </si>
  <si>
    <t>5.4 MANTENIMIENTO A LA INFRAESTRUCTURA FÍSICA EDUCATIVA DE EDUCACIÓN SUPERIOR</t>
  </si>
  <si>
    <t>5.5 ADMINISTRACIÓN DE LOS RECURSOS HUMANOS, MATERIALES Y FINANCIEROS EN EDUCACIÓN SUPERIOR</t>
  </si>
  <si>
    <t>Adquisición de Material de Papeleria</t>
  </si>
  <si>
    <t>Adquisición de Insumos de Cafeteria</t>
  </si>
  <si>
    <t>Adquisición de insumos para computadoras</t>
  </si>
  <si>
    <t xml:space="preserve">Suscripcion al Diario Oficial </t>
  </si>
  <si>
    <t>Adquisiciones de limpieza e higiene</t>
  </si>
  <si>
    <t>Adquisicion de Libros</t>
  </si>
  <si>
    <t>Adquisicion de alimentos para personal</t>
  </si>
  <si>
    <t>Adqusicion de Semilla para campo experimental</t>
  </si>
  <si>
    <t>adquisicion de productos para la construcción</t>
  </si>
  <si>
    <t>Adquisición de cemneto para mantenimiento de edificios</t>
  </si>
  <si>
    <t>Adquisición derivados como plafones y productos  similares</t>
  </si>
  <si>
    <t>Adquisicion de Madera (tablas)</t>
  </si>
  <si>
    <t>Adquisicion de vidrio para ventanas de los edificios</t>
  </si>
  <si>
    <t>Adqusicion de cable para instalación Electrica</t>
  </si>
  <si>
    <t>Adquisicion de material electrónico para laboratorios</t>
  </si>
  <si>
    <t xml:space="preserve">Adqusicion de material para dar mantenimeinto a los edificios </t>
  </si>
  <si>
    <t>Adquisicion de material para laboratorios</t>
  </si>
  <si>
    <t xml:space="preserve">fetilizantes para el campo experimental </t>
  </si>
  <si>
    <t>Medicamentos para servicio medico</t>
  </si>
  <si>
    <t>material necesario para laboratorio</t>
  </si>
  <si>
    <t>Combustible para el parque vehicular</t>
  </si>
  <si>
    <t>uniformes para acyividades académicas</t>
  </si>
  <si>
    <t>prendas de seguridad para personal de mantenimiento</t>
  </si>
  <si>
    <t>materiales para el departamento de cultura y deporte</t>
  </si>
  <si>
    <t>Pago del servicio de energia Electrica</t>
  </si>
  <si>
    <t>adquisicion para actividads propias del area de mantenimiento</t>
  </si>
  <si>
    <t>Pago del servicio de Agua</t>
  </si>
  <si>
    <t>Pago del servicio de telefono</t>
  </si>
  <si>
    <t>Pago del servicio de internet</t>
  </si>
  <si>
    <t>Para enciar documentación del Instituto</t>
  </si>
  <si>
    <t>Arrendamiento para traslado de los estudiantes</t>
  </si>
  <si>
    <t>Arrendamiento de maquinaria para el campo experimental</t>
  </si>
  <si>
    <t>Pago de derechos de autor y patentes de los diferentes programas educativos</t>
  </si>
  <si>
    <t>Renta de sillas para eventos institucionales</t>
  </si>
  <si>
    <t>Pago de control Interno</t>
  </si>
  <si>
    <t>Pago Asesoria en Material legal del Instituto</t>
  </si>
  <si>
    <t>Pago a Docentes de Ingles</t>
  </si>
  <si>
    <t>Pago a Mantenimiento de soporte Tecnico</t>
  </si>
  <si>
    <t>Capacitación docente y administrativo</t>
  </si>
  <si>
    <t>Servicio de Fotocopiado</t>
  </si>
  <si>
    <t>Compra de paños para mesas del instituto</t>
  </si>
  <si>
    <t>Compra de cortinas para aulas</t>
  </si>
  <si>
    <t>Servicio de vigilacia del Instituto</t>
  </si>
  <si>
    <t>Pago de Servicios Profesionales</t>
  </si>
  <si>
    <t>Pago de Seguro del Parque Vehicular</t>
  </si>
  <si>
    <t>Pago de seguro de Estudiantes</t>
  </si>
  <si>
    <t>Mantenimiento de mobiliario de las aulas</t>
  </si>
  <si>
    <t>Mantenimiento de equipo de Computo</t>
  </si>
  <si>
    <t>Mantenimiento de equipo medico</t>
  </si>
  <si>
    <t>Mantenimiento del Parque Vehicular del instituto</t>
  </si>
  <si>
    <t>Mantenimiento a Tractor podador</t>
  </si>
  <si>
    <t>Mantenimiento a red de suministro de Agua</t>
  </si>
  <si>
    <t>Mantenimiento de Señaletica</t>
  </si>
  <si>
    <t>Pago de Servicios de limpieza y manejo de desechos</t>
  </si>
  <si>
    <t>Pago de Publicaciones oficiales</t>
  </si>
  <si>
    <t>Pago de servicio de difusión de la oferta Educativa</t>
  </si>
  <si>
    <t>Pago de Publicidad en redes Sociales</t>
  </si>
  <si>
    <t>Pago de Arreglos Florales</t>
  </si>
  <si>
    <t>Pago de  eventos culturales</t>
  </si>
  <si>
    <t>Pago de conferencias para el personal</t>
  </si>
  <si>
    <t>Pago de tenecia del parque vehicular</t>
  </si>
  <si>
    <t>Pago de Impuesto sobre nóminas del personal</t>
  </si>
  <si>
    <t>Pago de servicio de Fumigación</t>
  </si>
  <si>
    <t>Pago por asesoria Técnica</t>
  </si>
  <si>
    <t>Adquisicion de mesas y sillas para las aulas</t>
  </si>
  <si>
    <t>Adquisicion de Maquinaria para Laboratorio</t>
  </si>
  <si>
    <t xml:space="preserve">Adquisicion de Telefonos </t>
  </si>
  <si>
    <t>Pago de hospedaje del personal</t>
  </si>
  <si>
    <t>Pago de viaticos del personal</t>
  </si>
  <si>
    <t>Pago de pasajes terrestres del personal s</t>
  </si>
  <si>
    <t xml:space="preserve">Pago de pasajes aereos del personal </t>
  </si>
  <si>
    <t xml:space="preserve">Servicio de Mnatenimeinto de Inmuebles </t>
  </si>
  <si>
    <t>Mantenimiento de equipos del personal</t>
  </si>
  <si>
    <t>Adquisicion de materiales metalicos para mantenimiento</t>
  </si>
  <si>
    <t>Adquisicion de materiales complementarios</t>
  </si>
  <si>
    <t>Pago de Exposiciones</t>
  </si>
  <si>
    <t>PROGRAMA ANUAL DE ADQUISICIONES, ARRENDAMIENTOS Y SERVICIOS
(2021)</t>
  </si>
  <si>
    <t xml:space="preserve"> PROGRAMA ANUAL DE ADQUISICIONES, ARRENDAMIENTOS Y SERVICIOS</t>
  </si>
  <si>
    <t>PROGRAMA ANUAL DE ADQUISICIONES, ARRENDAMIENTOS Y SERVICIOS</t>
  </si>
  <si>
    <t>Pago de Otros servicios generales</t>
  </si>
  <si>
    <t>Pago de Servicios funerarios y de cementerios</t>
  </si>
  <si>
    <t>Pago de Arrendamiento de Equipo y Bienes Informáticos</t>
  </si>
  <si>
    <t>Pago de Servicios integrales y otros servicios</t>
  </si>
  <si>
    <t>Adquisicion de Vehiculo Teerrestre para ItSOEH</t>
  </si>
  <si>
    <t>1.4 PARTICIPACIÓN DE LA COMUNIDAD ESTUDIANTIL EN ACTIVIDADES CULTURALES, DEPORTIVAS Y RECREATIVAS DE EDUCACIÓN SUPERIOR</t>
  </si>
  <si>
    <t>1.8 DISTRIBUCIÓN DE MATERIAL DIDÁCTICO EN EDUCACIÓN SUPERIOR</t>
  </si>
  <si>
    <t>SERVICIO DE EXTENSIÓN Y VINCULACIÓN DE EDUCACIÓN SUPERIOR OTORGADOS</t>
  </si>
  <si>
    <t>INVESTIGACIÓN CIENTIFICA TECNOLOGICA Y EDUCATIVA REALIZADA</t>
  </si>
  <si>
    <t>INSTRUMENTOS DE PLANEACIÓN Y EVALUACIÓN ESTRATÉGICA IMPLEMENTADOS</t>
  </si>
  <si>
    <t>PROGRAMA DE GESTIÓN ADMINISTRATIVA DE LAS INSTITUCIONES DE EDUCACIÓN SUPERIOR EJECUTADO</t>
  </si>
  <si>
    <t>Adquisicion de Refacciones y accesorios menores de equipo e instrumental médico y de laboratorio</t>
  </si>
  <si>
    <t>Adquisicion de Prendas de protección para seguridad pública</t>
  </si>
  <si>
    <t>Adquisicion de Materiales de Seguridad Pública</t>
  </si>
  <si>
    <t>Compra  de Sustancias y Materiales Explosivos</t>
  </si>
  <si>
    <t xml:space="preserve"> </t>
  </si>
  <si>
    <t xml:space="preserve">Suscripciones a publicaciones y periódicos </t>
  </si>
  <si>
    <t>ORIGINAL I SESIÓN EXTRAORDINARIA</t>
  </si>
  <si>
    <t>RESUMEN DE MODALIDADES INGRESOS PROPIOS Y ESTATAL</t>
  </si>
  <si>
    <t>PRESUPUESTO DEL CAPÍTULO 2000 INGRESOS PROPIOS Y ESTATAL</t>
  </si>
  <si>
    <t>PRESUPUESTO DEL CAPÍTULO 3000 INGRESOS PROPIOS Y ESTATAL</t>
  </si>
  <si>
    <t>PRESUPUESTO DEL CAPÍTULO 5000 INGRESOS PROPIOS Y ESTATAL</t>
  </si>
  <si>
    <t>PARTIDAS  PRESUPUESTALES NO LICITABLES AL AMPARO DEL ART. 41 DE LA LAASSP. INGRESOS PROPIOS Y ESTATAL</t>
  </si>
  <si>
    <t>COMPONENTE: 1</t>
  </si>
  <si>
    <t>COMPONENTE: 2</t>
  </si>
  <si>
    <t>COMPONENTE: 3</t>
  </si>
  <si>
    <t>COMPONENTE: 4</t>
  </si>
  <si>
    <t>COMPONENTE: 5</t>
  </si>
  <si>
    <t>Adquisicion de Cámaras fotográficas y de video</t>
  </si>
  <si>
    <t>Adquisicion de Otros productos adquiridos como materia prima</t>
  </si>
  <si>
    <t>Adquisicion de Muebles de oficina y estantería</t>
  </si>
  <si>
    <t>Adquisicion de Software para el uso del personal</t>
  </si>
  <si>
    <t xml:space="preserve"> PROGRAMA ANUAL DE ADQUISICIONES, ARRENDAMIENTOS Y SERVICIOS
(2022)</t>
  </si>
  <si>
    <t>PROGRAMA ANUAL DE ADQUISICIONES, ARRENDAMIENTOS Y SERVICIOS
(2022)</t>
  </si>
  <si>
    <t>CONSOLIDADO (2022)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</si>
</sst>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.00"/>
    <numFmt numFmtId="165" formatCode="_-[$$-80A]* #,##0.00_-;\-[$$-80A]* #,##0.00_-;_-[$$-80A]* &quot;-&quot;_-;_-@_-"/>
  </numFmts>
  <fonts count="25">
    <font>
      <sz val="10"/>
      <name val="Arial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6"/>
      <name val="Arial"/>
      <family val="2"/>
    </font>
    <font>
      <sz val="6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8"/>
      <name val="Graphik Regular"/>
      <family val="2"/>
    </font>
    <font>
      <b/>
      <sz val="8"/>
      <color rgb="FF008000"/>
      <name val="Graphik Bold"/>
      <family val="2"/>
    </font>
    <font>
      <sz val="8"/>
      <color theme="1"/>
      <name val="Graphik Regular"/>
      <family val="2"/>
    </font>
    <font>
      <b/>
      <sz val="7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2"/>
      <color rgb="FF000000"/>
      <name val="Arial"/>
      <family val="2"/>
    </font>
    <font>
      <b/>
      <sz val="10.5"/>
      <color rgb="FF000000"/>
      <name val="Arial"/>
      <family val="2"/>
    </font>
    <font>
      <sz val="10"/>
      <color indexed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8"/>
      <name val="Graphik Regular"/>
      <family val="2"/>
    </font>
    <font>
      <sz val="10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2">
    <xf numFmtId="0" fontId="0" fillId="0" borderId="0"/>
    <xf numFmtId="0" fontId="11" fillId="0" borderId="0"/>
    <xf numFmtId="44" fontId="1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3" fontId="16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199">
    <xf numFmtId="0" fontId="0" fillId="0" borderId="0" xfId="0"/>
    <xf numFmtId="0" fontId="4" fillId="0" borderId="0" xfId="0" applyFont="1"/>
    <xf numFmtId="0" fontId="4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3" fillId="0" borderId="0" xfId="0" applyFont="1"/>
    <xf numFmtId="0" fontId="3" fillId="0" borderId="1" xfId="0" applyFont="1" applyBorder="1" applyAlignment="1">
      <alignment horizontal="left"/>
    </xf>
    <xf numFmtId="0" fontId="4" fillId="0" borderId="1" xfId="0" applyFont="1" applyBorder="1"/>
    <xf numFmtId="0" fontId="3" fillId="0" borderId="0" xfId="0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3" fillId="0" borderId="1" xfId="0" applyFont="1" applyFill="1" applyBorder="1" applyAlignment="1">
      <alignment horizontal="right" vertical="center"/>
    </xf>
    <xf numFmtId="0" fontId="6" fillId="0" borderId="2" xfId="0" applyFont="1" applyFill="1" applyBorder="1" applyAlignment="1">
      <alignment horizontal="right" vertical="center"/>
    </xf>
    <xf numFmtId="3" fontId="6" fillId="0" borderId="3" xfId="0" applyNumberFormat="1" applyFont="1" applyFill="1" applyBorder="1" applyAlignment="1">
      <alignment vertical="center"/>
    </xf>
    <xf numFmtId="0" fontId="7" fillId="0" borderId="0" xfId="0" applyFont="1" applyFill="1" applyAlignment="1">
      <alignment vertical="center"/>
    </xf>
    <xf numFmtId="0" fontId="6" fillId="0" borderId="5" xfId="0" applyFont="1" applyFill="1" applyBorder="1" applyAlignment="1">
      <alignment horizontal="right" vertical="center"/>
    </xf>
    <xf numFmtId="3" fontId="6" fillId="0" borderId="0" xfId="0" applyNumberFormat="1" applyFont="1" applyFill="1" applyBorder="1" applyAlignment="1">
      <alignment vertical="center"/>
    </xf>
    <xf numFmtId="0" fontId="6" fillId="0" borderId="7" xfId="0" applyFont="1" applyFill="1" applyBorder="1" applyAlignment="1">
      <alignment horizontal="right" vertical="center"/>
    </xf>
    <xf numFmtId="3" fontId="6" fillId="0" borderId="8" xfId="0" applyNumberFormat="1" applyFont="1" applyFill="1" applyBorder="1" applyAlignment="1">
      <alignment vertic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0" fontId="5" fillId="0" borderId="1" xfId="0" applyFont="1" applyFill="1" applyBorder="1" applyAlignment="1">
      <alignment vertical="center"/>
    </xf>
    <xf numFmtId="9" fontId="5" fillId="0" borderId="1" xfId="0" applyNumberFormat="1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5" fillId="0" borderId="0" xfId="0" applyFont="1"/>
    <xf numFmtId="0" fontId="5" fillId="2" borderId="1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10" fillId="0" borderId="0" xfId="0" applyFont="1"/>
    <xf numFmtId="0" fontId="0" fillId="0" borderId="0" xfId="0" applyAlignment="1">
      <alignment vertical="center" wrapText="1"/>
    </xf>
    <xf numFmtId="0" fontId="11" fillId="0" borderId="0" xfId="0" applyFont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/>
    </xf>
    <xf numFmtId="0" fontId="13" fillId="0" borderId="10" xfId="0" applyFont="1" applyBorder="1" applyAlignment="1">
      <alignment horizontal="left" vertical="center"/>
    </xf>
    <xf numFmtId="0" fontId="12" fillId="0" borderId="10" xfId="0" applyFont="1" applyBorder="1" applyAlignment="1">
      <alignment horizontal="center"/>
    </xf>
    <xf numFmtId="0" fontId="12" fillId="3" borderId="1" xfId="0" applyFont="1" applyFill="1" applyBorder="1"/>
    <xf numFmtId="0" fontId="12" fillId="3" borderId="10" xfId="0" applyFont="1" applyFill="1" applyBorder="1" applyAlignment="1">
      <alignment horizontal="center"/>
    </xf>
    <xf numFmtId="0" fontId="12" fillId="3" borderId="1" xfId="0" applyFont="1" applyFill="1" applyBorder="1" applyAlignment="1">
      <alignment horizontal="left"/>
    </xf>
    <xf numFmtId="0" fontId="13" fillId="3" borderId="1" xfId="0" applyFont="1" applyFill="1" applyBorder="1" applyAlignment="1">
      <alignment horizontal="left" vertical="center"/>
    </xf>
    <xf numFmtId="0" fontId="12" fillId="0" borderId="10" xfId="0" applyFont="1" applyFill="1" applyBorder="1" applyAlignment="1">
      <alignment horizontal="center"/>
    </xf>
    <xf numFmtId="0" fontId="14" fillId="0" borderId="10" xfId="0" applyFont="1" applyFill="1" applyBorder="1" applyAlignment="1">
      <alignment horizontal="center"/>
    </xf>
    <xf numFmtId="0" fontId="14" fillId="3" borderId="1" xfId="0" applyFont="1" applyFill="1" applyBorder="1"/>
    <xf numFmtId="164" fontId="3" fillId="0" borderId="1" xfId="0" applyNumberFormat="1" applyFont="1" applyBorder="1" applyAlignment="1">
      <alignment horizontal="right"/>
    </xf>
    <xf numFmtId="0" fontId="12" fillId="0" borderId="2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164" fontId="4" fillId="0" borderId="1" xfId="0" applyNumberFormat="1" applyFont="1" applyBorder="1" applyAlignment="1">
      <alignment horizontal="right"/>
    </xf>
    <xf numFmtId="164" fontId="4" fillId="0" borderId="1" xfId="0" applyNumberFormat="1" applyFont="1" applyBorder="1"/>
    <xf numFmtId="0" fontId="3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0" fontId="4" fillId="0" borderId="1" xfId="0" applyFont="1" applyFill="1" applyBorder="1"/>
    <xf numFmtId="0" fontId="11" fillId="0" borderId="1" xfId="0" applyFont="1" applyBorder="1" applyAlignment="1">
      <alignment vertical="center"/>
    </xf>
    <xf numFmtId="0" fontId="11" fillId="0" borderId="1" xfId="0" applyFont="1" applyFill="1" applyBorder="1" applyAlignment="1">
      <alignment vertical="center"/>
    </xf>
    <xf numFmtId="164" fontId="3" fillId="0" borderId="1" xfId="0" applyNumberFormat="1" applyFont="1" applyBorder="1" applyAlignment="1">
      <alignment horizontal="center"/>
    </xf>
    <xf numFmtId="164" fontId="4" fillId="0" borderId="1" xfId="0" applyNumberFormat="1" applyFont="1" applyBorder="1" applyAlignment="1">
      <alignment horizontal="center"/>
    </xf>
    <xf numFmtId="164" fontId="3" fillId="0" borderId="1" xfId="0" applyNumberFormat="1" applyFont="1" applyFill="1" applyBorder="1" applyAlignment="1">
      <alignment vertical="center"/>
    </xf>
    <xf numFmtId="0" fontId="3" fillId="0" borderId="1" xfId="0" applyFont="1" applyBorder="1"/>
    <xf numFmtId="164" fontId="3" fillId="0" borderId="1" xfId="0" applyNumberFormat="1" applyFont="1" applyBorder="1"/>
    <xf numFmtId="3" fontId="15" fillId="0" borderId="3" xfId="0" applyNumberFormat="1" applyFont="1" applyFill="1" applyBorder="1" applyAlignment="1">
      <alignment vertical="center"/>
    </xf>
    <xf numFmtId="3" fontId="15" fillId="0" borderId="4" xfId="0" applyNumberFormat="1" applyFont="1" applyFill="1" applyBorder="1" applyAlignment="1">
      <alignment vertical="center"/>
    </xf>
    <xf numFmtId="164" fontId="15" fillId="0" borderId="1" xfId="0" applyNumberFormat="1" applyFont="1" applyFill="1" applyBorder="1" applyAlignment="1">
      <alignment vertical="center"/>
    </xf>
    <xf numFmtId="3" fontId="15" fillId="0" borderId="0" xfId="0" applyNumberFormat="1" applyFont="1" applyFill="1" applyBorder="1" applyAlignment="1">
      <alignment vertical="center"/>
    </xf>
    <xf numFmtId="3" fontId="15" fillId="0" borderId="6" xfId="0" applyNumberFormat="1" applyFont="1" applyFill="1" applyBorder="1" applyAlignment="1">
      <alignment vertical="center"/>
    </xf>
    <xf numFmtId="3" fontId="15" fillId="0" borderId="8" xfId="0" applyNumberFormat="1" applyFont="1" applyFill="1" applyBorder="1" applyAlignment="1">
      <alignment vertical="center"/>
    </xf>
    <xf numFmtId="3" fontId="15" fillId="0" borderId="9" xfId="0" applyNumberFormat="1" applyFont="1" applyFill="1" applyBorder="1" applyAlignment="1">
      <alignment vertical="center"/>
    </xf>
    <xf numFmtId="4" fontId="15" fillId="0" borderId="1" xfId="0" applyNumberFormat="1" applyFont="1" applyFill="1" applyBorder="1" applyAlignment="1">
      <alignment vertical="center"/>
    </xf>
    <xf numFmtId="164" fontId="0" fillId="0" borderId="1" xfId="0" applyNumberFormat="1" applyBorder="1" applyAlignment="1">
      <alignment vertical="center"/>
    </xf>
    <xf numFmtId="164" fontId="5" fillId="0" borderId="1" xfId="0" applyNumberFormat="1" applyFont="1" applyBorder="1" applyAlignment="1">
      <alignment vertical="center"/>
    </xf>
    <xf numFmtId="0" fontId="5" fillId="2" borderId="19" xfId="0" applyFont="1" applyFill="1" applyBorder="1" applyAlignment="1">
      <alignment horizontal="center" vertical="center" wrapText="1"/>
    </xf>
    <xf numFmtId="164" fontId="0" fillId="0" borderId="20" xfId="0" applyNumberFormat="1" applyBorder="1" applyAlignment="1">
      <alignment vertical="center"/>
    </xf>
    <xf numFmtId="164" fontId="11" fillId="0" borderId="20" xfId="0" applyNumberFormat="1" applyFont="1" applyBorder="1" applyAlignment="1">
      <alignment vertical="center"/>
    </xf>
    <xf numFmtId="164" fontId="5" fillId="0" borderId="21" xfId="0" applyNumberFormat="1" applyFont="1" applyBorder="1"/>
    <xf numFmtId="164" fontId="11" fillId="0" borderId="1" xfId="0" applyNumberFormat="1" applyFont="1" applyBorder="1" applyAlignment="1">
      <alignment vertical="center"/>
    </xf>
    <xf numFmtId="164" fontId="0" fillId="0" borderId="0" xfId="0" applyNumberFormat="1"/>
    <xf numFmtId="164" fontId="4" fillId="0" borderId="0" xfId="0" applyNumberFormat="1" applyFont="1"/>
    <xf numFmtId="44" fontId="4" fillId="0" borderId="0" xfId="2" applyFont="1"/>
    <xf numFmtId="0" fontId="8" fillId="0" borderId="0" xfId="1" applyFont="1" applyAlignment="1">
      <alignment vertical="center"/>
    </xf>
    <xf numFmtId="0" fontId="11" fillId="0" borderId="0" xfId="1"/>
    <xf numFmtId="3" fontId="4" fillId="0" borderId="0" xfId="1" applyNumberFormat="1" applyFont="1"/>
    <xf numFmtId="0" fontId="4" fillId="0" borderId="0" xfId="1" applyFont="1"/>
    <xf numFmtId="0" fontId="4" fillId="0" borderId="3" xfId="1" applyFont="1" applyBorder="1" applyAlignment="1">
      <alignment horizontal="center" vertical="center"/>
    </xf>
    <xf numFmtId="0" fontId="4" fillId="0" borderId="3" xfId="1" applyFont="1" applyBorder="1" applyAlignment="1">
      <alignment vertical="center" wrapText="1"/>
    </xf>
    <xf numFmtId="44" fontId="4" fillId="3" borderId="3" xfId="3" applyFont="1" applyFill="1" applyBorder="1" applyAlignment="1">
      <alignment horizontal="right" vertical="center"/>
    </xf>
    <xf numFmtId="44" fontId="4" fillId="0" borderId="3" xfId="3" applyFont="1" applyBorder="1" applyAlignment="1">
      <alignment horizontal="right" vertical="center"/>
    </xf>
    <xf numFmtId="44" fontId="4" fillId="0" borderId="3" xfId="3" applyFont="1" applyFill="1" applyBorder="1" applyAlignment="1">
      <alignment horizontal="center" vertical="center"/>
    </xf>
    <xf numFmtId="0" fontId="18" fillId="0" borderId="0" xfId="1" applyFont="1" applyAlignment="1">
      <alignment horizontal="center" vertical="center"/>
    </xf>
    <xf numFmtId="0" fontId="19" fillId="0" borderId="0" xfId="1" applyFont="1" applyAlignment="1">
      <alignment horizontal="center" vertical="center"/>
    </xf>
    <xf numFmtId="3" fontId="3" fillId="0" borderId="0" xfId="1" applyNumberFormat="1" applyFont="1" applyBorder="1"/>
    <xf numFmtId="0" fontId="4" fillId="0" borderId="0" xfId="1" applyFont="1" applyFill="1" applyAlignment="1">
      <alignment vertical="center"/>
    </xf>
    <xf numFmtId="0" fontId="4" fillId="0" borderId="0" xfId="1" applyFont="1" applyAlignment="1">
      <alignment vertical="center" wrapText="1"/>
    </xf>
    <xf numFmtId="0" fontId="5" fillId="2" borderId="1" xfId="1" applyFont="1" applyFill="1" applyBorder="1" applyAlignment="1">
      <alignment horizontal="center" vertical="center"/>
    </xf>
    <xf numFmtId="165" fontId="5" fillId="4" borderId="1" xfId="1" applyNumberFormat="1" applyFont="1" applyFill="1" applyBorder="1" applyAlignment="1">
      <alignment horizontal="right" vertical="center" wrapText="1"/>
    </xf>
    <xf numFmtId="9" fontId="5" fillId="4" borderId="1" xfId="1" applyNumberFormat="1" applyFont="1" applyFill="1" applyBorder="1" applyAlignment="1">
      <alignment horizontal="center" vertical="center"/>
    </xf>
    <xf numFmtId="9" fontId="11" fillId="3" borderId="1" xfId="3" applyNumberFormat="1" applyFont="1" applyFill="1" applyBorder="1" applyAlignment="1">
      <alignment horizontal="center" vertical="center"/>
    </xf>
    <xf numFmtId="0" fontId="11" fillId="0" borderId="1" xfId="5" applyFont="1" applyBorder="1" applyAlignment="1">
      <alignment horizontal="center" vertical="center"/>
    </xf>
    <xf numFmtId="0" fontId="11" fillId="0" borderId="1" xfId="5" applyFont="1" applyBorder="1" applyAlignment="1">
      <alignment vertical="center" wrapText="1"/>
    </xf>
    <xf numFmtId="44" fontId="11" fillId="3" borderId="1" xfId="3" applyFont="1" applyFill="1" applyBorder="1" applyAlignment="1">
      <alignment horizontal="right" vertical="center"/>
    </xf>
    <xf numFmtId="0" fontId="11" fillId="3" borderId="1" xfId="1" applyFont="1" applyFill="1" applyBorder="1" applyAlignment="1">
      <alignment horizontal="center" vertical="center" wrapText="1"/>
    </xf>
    <xf numFmtId="0" fontId="11" fillId="3" borderId="1" xfId="1" applyFont="1" applyFill="1" applyBorder="1" applyAlignment="1">
      <alignment horizontal="left" vertical="center" wrapText="1"/>
    </xf>
    <xf numFmtId="0" fontId="20" fillId="0" borderId="1" xfId="1" applyFont="1" applyBorder="1" applyAlignment="1">
      <alignment horizontal="center" vertical="center"/>
    </xf>
    <xf numFmtId="0" fontId="20" fillId="0" borderId="1" xfId="1" applyFont="1" applyBorder="1" applyAlignment="1">
      <alignment horizontal="left" vertical="center"/>
    </xf>
    <xf numFmtId="0" fontId="20" fillId="0" borderId="1" xfId="1" applyFont="1" applyBorder="1" applyAlignment="1">
      <alignment horizontal="left" vertical="center" wrapText="1"/>
    </xf>
    <xf numFmtId="0" fontId="20" fillId="0" borderId="1" xfId="1" applyFont="1" applyFill="1" applyBorder="1" applyAlignment="1">
      <alignment horizontal="center" vertical="center"/>
    </xf>
    <xf numFmtId="0" fontId="20" fillId="0" borderId="1" xfId="1" applyFont="1" applyFill="1" applyBorder="1" applyAlignment="1">
      <alignment horizontal="left" vertical="center" wrapText="1"/>
    </xf>
    <xf numFmtId="0" fontId="21" fillId="0" borderId="1" xfId="0" applyFont="1" applyBorder="1" applyAlignment="1">
      <alignment horizontal="left"/>
    </xf>
    <xf numFmtId="0" fontId="22" fillId="0" borderId="1" xfId="0" applyFont="1" applyBorder="1" applyAlignment="1">
      <alignment horizontal="left"/>
    </xf>
    <xf numFmtId="0" fontId="22" fillId="0" borderId="1" xfId="0" applyFont="1" applyBorder="1"/>
    <xf numFmtId="10" fontId="0" fillId="0" borderId="1" xfId="0" applyNumberFormat="1" applyBorder="1" applyAlignment="1">
      <alignment horizontal="center" vertical="center"/>
    </xf>
    <xf numFmtId="0" fontId="3" fillId="0" borderId="0" xfId="0" applyFont="1" applyBorder="1" applyAlignment="1"/>
    <xf numFmtId="0" fontId="4" fillId="0" borderId="0" xfId="0" applyFont="1" applyBorder="1"/>
    <xf numFmtId="164" fontId="4" fillId="0" borderId="1" xfId="0" applyNumberFormat="1" applyFont="1" applyBorder="1" applyAlignment="1">
      <alignment wrapText="1"/>
    </xf>
    <xf numFmtId="0" fontId="12" fillId="2" borderId="10" xfId="0" applyFont="1" applyFill="1" applyBorder="1" applyAlignment="1">
      <alignment horizontal="center"/>
    </xf>
    <xf numFmtId="0" fontId="12" fillId="2" borderId="1" xfId="0" applyFont="1" applyFill="1" applyBorder="1"/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164" fontId="4" fillId="2" borderId="1" xfId="0" applyNumberFormat="1" applyFont="1" applyFill="1" applyBorder="1" applyAlignment="1">
      <alignment horizontal="right"/>
    </xf>
    <xf numFmtId="0" fontId="12" fillId="2" borderId="1" xfId="0" applyFont="1" applyFill="1" applyBorder="1" applyAlignment="1">
      <alignment horizontal="center"/>
    </xf>
    <xf numFmtId="164" fontId="3" fillId="2" borderId="1" xfId="0" applyNumberFormat="1" applyFont="1" applyFill="1" applyBorder="1" applyAlignment="1">
      <alignment horizontal="right"/>
    </xf>
    <xf numFmtId="164" fontId="4" fillId="2" borderId="1" xfId="0" applyNumberFormat="1" applyFont="1" applyFill="1" applyBorder="1"/>
    <xf numFmtId="164" fontId="3" fillId="0" borderId="1" xfId="0" applyNumberFormat="1" applyFont="1" applyFill="1" applyBorder="1" applyAlignment="1">
      <alignment horizontal="right"/>
    </xf>
    <xf numFmtId="0" fontId="13" fillId="3" borderId="1" xfId="9" applyFont="1" applyFill="1" applyBorder="1" applyAlignment="1">
      <alignment horizontal="center" vertical="center"/>
    </xf>
    <xf numFmtId="0" fontId="13" fillId="3" borderId="1" xfId="9" applyFont="1" applyFill="1" applyBorder="1" applyAlignment="1">
      <alignment horizontal="left" vertical="center"/>
    </xf>
    <xf numFmtId="0" fontId="12" fillId="3" borderId="1" xfId="9" applyFont="1" applyFill="1" applyBorder="1" applyAlignment="1">
      <alignment horizontal="center"/>
    </xf>
    <xf numFmtId="0" fontId="12" fillId="3" borderId="1" xfId="9" applyFont="1" applyFill="1" applyBorder="1"/>
    <xf numFmtId="0" fontId="13" fillId="3" borderId="10" xfId="9" applyFont="1" applyFill="1" applyBorder="1" applyAlignment="1">
      <alignment horizontal="center" vertical="center"/>
    </xf>
    <xf numFmtId="0" fontId="14" fillId="3" borderId="1" xfId="9" applyFont="1" applyFill="1" applyBorder="1" applyAlignment="1">
      <alignment horizontal="center"/>
    </xf>
    <xf numFmtId="164" fontId="0" fillId="0" borderId="0" xfId="0" applyNumberFormat="1" applyAlignment="1">
      <alignment vertical="center"/>
    </xf>
    <xf numFmtId="0" fontId="0" fillId="0" borderId="0" xfId="0" applyAlignment="1">
      <alignment horizontal="center" vertical="center" wrapText="1"/>
    </xf>
    <xf numFmtId="0" fontId="3" fillId="0" borderId="13" xfId="0" applyFont="1" applyFill="1" applyBorder="1" applyAlignment="1">
      <alignment horizontal="center"/>
    </xf>
    <xf numFmtId="0" fontId="12" fillId="3" borderId="1" xfId="9" applyFont="1" applyFill="1" applyBorder="1" applyAlignment="1">
      <alignment horizontal="center" vertical="center"/>
    </xf>
    <xf numFmtId="7" fontId="4" fillId="0" borderId="1" xfId="10" applyNumberFormat="1" applyFont="1" applyBorder="1" applyAlignment="1">
      <alignment wrapText="1"/>
    </xf>
    <xf numFmtId="0" fontId="0" fillId="0" borderId="0" xfId="0" applyAlignment="1">
      <alignment horizontal="center" vertical="center" wrapText="1"/>
    </xf>
    <xf numFmtId="0" fontId="12" fillId="3" borderId="10" xfId="9" applyFont="1" applyFill="1" applyBorder="1" applyAlignment="1">
      <alignment horizontal="center"/>
    </xf>
    <xf numFmtId="44" fontId="4" fillId="0" borderId="0" xfId="1" applyNumberFormat="1" applyFont="1"/>
    <xf numFmtId="0" fontId="0" fillId="0" borderId="0" xfId="0" applyAlignment="1">
      <alignment horizontal="center" vertical="center" wrapText="1"/>
    </xf>
    <xf numFmtId="0" fontId="12" fillId="0" borderId="0" xfId="0" applyFont="1" applyBorder="1" applyAlignment="1">
      <alignment horizontal="center"/>
    </xf>
    <xf numFmtId="0" fontId="12" fillId="3" borderId="0" xfId="0" applyFont="1" applyFill="1" applyBorder="1"/>
    <xf numFmtId="0" fontId="13" fillId="0" borderId="10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/>
    </xf>
    <xf numFmtId="0" fontId="12" fillId="0" borderId="1" xfId="0" applyFont="1" applyFill="1" applyBorder="1"/>
    <xf numFmtId="164" fontId="4" fillId="0" borderId="1" xfId="0" applyNumberFormat="1" applyFont="1" applyFill="1" applyBorder="1"/>
    <xf numFmtId="0" fontId="13" fillId="0" borderId="1" xfId="9" applyFont="1" applyFill="1" applyBorder="1" applyAlignment="1">
      <alignment horizontal="left" vertical="center"/>
    </xf>
    <xf numFmtId="0" fontId="12" fillId="0" borderId="1" xfId="9" applyFont="1" applyFill="1" applyBorder="1"/>
    <xf numFmtId="0" fontId="12" fillId="0" borderId="1" xfId="9" applyFont="1" applyFill="1" applyBorder="1" applyAlignment="1">
      <alignment horizontal="left"/>
    </xf>
    <xf numFmtId="0" fontId="14" fillId="0" borderId="1" xfId="9" applyFont="1" applyFill="1" applyBorder="1"/>
    <xf numFmtId="164" fontId="21" fillId="0" borderId="1" xfId="0" applyNumberFormat="1" applyFont="1" applyFill="1" applyBorder="1" applyAlignment="1">
      <alignment horizontal="right"/>
    </xf>
    <xf numFmtId="0" fontId="12" fillId="3" borderId="1" xfId="9" applyFont="1" applyFill="1" applyBorder="1" applyAlignment="1"/>
    <xf numFmtId="4" fontId="12" fillId="3" borderId="1" xfId="0" applyNumberFormat="1" applyFont="1" applyFill="1" applyBorder="1" applyAlignment="1">
      <alignment horizontal="right"/>
    </xf>
    <xf numFmtId="4" fontId="23" fillId="3" borderId="1" xfId="0" applyNumberFormat="1" applyFont="1" applyFill="1" applyBorder="1" applyAlignment="1">
      <alignment horizontal="right"/>
    </xf>
    <xf numFmtId="4" fontId="12" fillId="3" borderId="1" xfId="0" applyNumberFormat="1" applyFont="1" applyFill="1" applyBorder="1"/>
    <xf numFmtId="0" fontId="12" fillId="0" borderId="1" xfId="9" applyFont="1" applyFill="1" applyBorder="1" applyAlignment="1">
      <alignment horizontal="center"/>
    </xf>
    <xf numFmtId="0" fontId="0" fillId="0" borderId="0" xfId="0" applyFill="1"/>
    <xf numFmtId="0" fontId="12" fillId="0" borderId="1" xfId="9" applyFont="1" applyFill="1" applyBorder="1" applyAlignment="1"/>
    <xf numFmtId="0" fontId="14" fillId="0" borderId="1" xfId="9" applyFont="1" applyFill="1" applyBorder="1" applyAlignment="1">
      <alignment horizontal="center"/>
    </xf>
    <xf numFmtId="164" fontId="4" fillId="0" borderId="22" xfId="0" applyNumberFormat="1" applyFont="1" applyFill="1" applyBorder="1" applyAlignment="1">
      <alignment horizontal="right"/>
    </xf>
    <xf numFmtId="4" fontId="4" fillId="0" borderId="0" xfId="0" applyNumberFormat="1" applyFont="1"/>
    <xf numFmtId="0" fontId="0" fillId="0" borderId="0" xfId="0" applyAlignment="1">
      <alignment horizontal="center" vertical="center" wrapText="1"/>
    </xf>
    <xf numFmtId="164" fontId="3" fillId="0" borderId="1" xfId="0" applyNumberFormat="1" applyFont="1" applyBorder="1" applyAlignment="1">
      <alignment wrapText="1"/>
    </xf>
    <xf numFmtId="164" fontId="4" fillId="0" borderId="22" xfId="0" applyNumberFormat="1" applyFont="1" applyFill="1" applyBorder="1"/>
    <xf numFmtId="0" fontId="0" fillId="5" borderId="0" xfId="0" applyFill="1"/>
    <xf numFmtId="0" fontId="11" fillId="0" borderId="0" xfId="0" applyFont="1"/>
    <xf numFmtId="164" fontId="4" fillId="0" borderId="1" xfId="0" applyNumberFormat="1" applyFont="1" applyFill="1" applyBorder="1" applyAlignment="1">
      <alignment horizontal="right"/>
    </xf>
    <xf numFmtId="164" fontId="4" fillId="0" borderId="0" xfId="2" applyNumberFormat="1" applyFont="1"/>
    <xf numFmtId="44" fontId="4" fillId="0" borderId="0" xfId="0" applyNumberFormat="1" applyFont="1"/>
    <xf numFmtId="164" fontId="11" fillId="0" borderId="0" xfId="0" applyNumberFormat="1" applyFont="1" applyAlignment="1">
      <alignment vertical="center"/>
    </xf>
    <xf numFmtId="164" fontId="24" fillId="0" borderId="0" xfId="0" applyNumberFormat="1" applyFont="1" applyAlignment="1">
      <alignment vertical="center"/>
    </xf>
    <xf numFmtId="164" fontId="24" fillId="0" borderId="0" xfId="0" applyNumberFormat="1" applyFont="1" applyFill="1" applyAlignment="1">
      <alignment vertical="center"/>
    </xf>
    <xf numFmtId="0" fontId="21" fillId="0" borderId="1" xfId="0" applyFont="1" applyFill="1" applyBorder="1" applyAlignment="1">
      <alignment horizontal="left"/>
    </xf>
    <xf numFmtId="164" fontId="4" fillId="0" borderId="22" xfId="0" applyNumberFormat="1" applyFont="1" applyFill="1" applyBorder="1" applyAlignment="1">
      <alignment wrapText="1"/>
    </xf>
    <xf numFmtId="44" fontId="4" fillId="0" borderId="0" xfId="1" applyNumberFormat="1" applyFont="1" applyFill="1"/>
    <xf numFmtId="0" fontId="0" fillId="0" borderId="0" xfId="0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left" wrapText="1"/>
    </xf>
    <xf numFmtId="0" fontId="3" fillId="0" borderId="10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2" fillId="0" borderId="15" xfId="1" applyFont="1" applyFill="1" applyBorder="1" applyAlignment="1">
      <alignment horizontal="left" vertical="center"/>
    </xf>
    <xf numFmtId="0" fontId="2" fillId="0" borderId="16" xfId="1" applyFont="1" applyFill="1" applyBorder="1" applyAlignment="1">
      <alignment horizontal="left" vertical="center"/>
    </xf>
    <xf numFmtId="0" fontId="8" fillId="0" borderId="0" xfId="0" applyFont="1" applyFill="1" applyAlignment="1">
      <alignment horizontal="center" wrapText="1"/>
    </xf>
    <xf numFmtId="0" fontId="17" fillId="0" borderId="0" xfId="0" applyFont="1" applyAlignment="1">
      <alignment horizontal="center"/>
    </xf>
    <xf numFmtId="0" fontId="5" fillId="2" borderId="17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  <xf numFmtId="0" fontId="11" fillId="0" borderId="14" xfId="1" applyBorder="1" applyAlignment="1">
      <alignment horizontal="left" vertical="center"/>
    </xf>
    <xf numFmtId="0" fontId="11" fillId="0" borderId="13" xfId="1" applyBorder="1" applyAlignment="1">
      <alignment horizontal="left" vertical="center"/>
    </xf>
    <xf numFmtId="0" fontId="5" fillId="2" borderId="1" xfId="1" applyFont="1" applyFill="1" applyBorder="1" applyAlignment="1">
      <alignment horizontal="center" vertical="center" wrapText="1"/>
    </xf>
    <xf numFmtId="0" fontId="18" fillId="0" borderId="0" xfId="1" applyFont="1" applyAlignment="1">
      <alignment horizontal="center" vertical="center"/>
    </xf>
    <xf numFmtId="0" fontId="19" fillId="0" borderId="0" xfId="1" applyFont="1" applyAlignment="1">
      <alignment horizontal="center" vertical="center" wrapText="1"/>
    </xf>
    <xf numFmtId="0" fontId="17" fillId="0" borderId="0" xfId="1" applyFont="1" applyAlignment="1">
      <alignment horizontal="center" wrapText="1"/>
    </xf>
    <xf numFmtId="0" fontId="17" fillId="0" borderId="0" xfId="1" applyFont="1" applyAlignment="1">
      <alignment horizontal="center"/>
    </xf>
    <xf numFmtId="0" fontId="11" fillId="0" borderId="0" xfId="1" applyFont="1" applyAlignment="1">
      <alignment horizontal="left" wrapText="1"/>
    </xf>
    <xf numFmtId="0" fontId="2" fillId="0" borderId="0" xfId="1" applyFont="1" applyAlignment="1">
      <alignment horizontal="center" vertical="center"/>
    </xf>
    <xf numFmtId="0" fontId="5" fillId="0" borderId="0" xfId="1" applyFont="1" applyAlignment="1">
      <alignment horizontal="center" wrapText="1"/>
    </xf>
    <xf numFmtId="9" fontId="5" fillId="0" borderId="11" xfId="0" applyNumberFormat="1" applyFont="1" applyBorder="1" applyAlignment="1">
      <alignment horizontal="center" vertical="center"/>
    </xf>
    <xf numFmtId="9" fontId="5" fillId="0" borderId="22" xfId="0" applyNumberFormat="1" applyFont="1" applyBorder="1" applyAlignment="1">
      <alignment horizontal="center" vertical="center"/>
    </xf>
    <xf numFmtId="9" fontId="5" fillId="0" borderId="12" xfId="0" applyNumberFormat="1" applyFont="1" applyBorder="1" applyAlignment="1">
      <alignment horizontal="center" vertical="center"/>
    </xf>
  </cellXfs>
  <cellStyles count="12">
    <cellStyle name="Millares" xfId="10" builtinId="3"/>
    <cellStyle name="Millares 2 2" xfId="6"/>
    <cellStyle name="Millares 3 2" xfId="11"/>
    <cellStyle name="Moneda" xfId="2" builtinId="4"/>
    <cellStyle name="Moneda 2" xfId="4"/>
    <cellStyle name="Moneda 4 2 2" xfId="3"/>
    <cellStyle name="Moneda 4 2 2 2" xfId="8"/>
    <cellStyle name="Normal" xfId="0" builtinId="0"/>
    <cellStyle name="Normal 10" xfId="9"/>
    <cellStyle name="Normal 2" xfId="1"/>
    <cellStyle name="Normal 2 2" xfId="5"/>
    <cellStyle name="Normal 2 2 2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jpe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jpe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72925" y="200025"/>
          <a:ext cx="1571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84658</xdr:rowOff>
    </xdr:from>
    <xdr:to>
      <xdr:col>17</xdr:col>
      <xdr:colOff>709075</xdr:colOff>
      <xdr:row>266</xdr:row>
      <xdr:rowOff>5778</xdr:rowOff>
    </xdr:to>
    <xdr:grpSp>
      <xdr:nvGrpSpPr>
        <xdr:cNvPr id="3" name="Grupo 1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175849" y="5503325"/>
          <a:ext cx="14947726" cy="1508620"/>
          <a:chOff x="554749" y="4695827"/>
          <a:chExt cx="8865472" cy="1508620"/>
        </a:xfrm>
      </xdr:grpSpPr>
      <xdr:grpSp>
        <xdr:nvGrpSpPr>
          <xdr:cNvPr id="4" name="4 Grupo">
            <a:extLst>
              <a:ext uri="{FF2B5EF4-FFF2-40B4-BE49-F238E27FC236}">
                <a16:creationId xmlns="" xmlns:a16="http://schemas.microsoft.com/office/drawing/2014/main" id="{00000000-0008-0000-0000-000004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11" name="4 CuadroTexto">
              <a:extLst>
                <a:ext uri="{FF2B5EF4-FFF2-40B4-BE49-F238E27FC236}">
                  <a16:creationId xmlns="" xmlns:a16="http://schemas.microsoft.com/office/drawing/2014/main" id="{00000000-0008-0000-0000-00000B000000}"/>
                </a:ext>
              </a:extLst>
            </xdr:cNvPr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Sanchez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2" name="5 Conector recto">
              <a:extLst>
                <a:ext uri="{FF2B5EF4-FFF2-40B4-BE49-F238E27FC236}">
                  <a16:creationId xmlns="" xmlns:a16="http://schemas.microsoft.com/office/drawing/2014/main" id="{00000000-0008-0000-0000-00000C000000}"/>
                </a:ext>
              </a:extLst>
            </xdr:cNvPr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>
            <a:extLst>
              <a:ext uri="{FF2B5EF4-FFF2-40B4-BE49-F238E27FC236}">
                <a16:creationId xmlns="" xmlns:a16="http://schemas.microsoft.com/office/drawing/2014/main" id="{00000000-0008-0000-0000-000005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3682987" y="4695827"/>
            <a:ext cx="2444109" cy="1508618"/>
            <a:chOff x="4210550" y="7238999"/>
            <a:chExt cx="2634887" cy="1388469"/>
          </a:xfrm>
        </xdr:grpSpPr>
        <xdr:sp macro="" textlink="">
          <xdr:nvSpPr>
            <xdr:cNvPr id="9" name="7 CuadroTexto">
              <a:extLst>
                <a:ext uri="{FF2B5EF4-FFF2-40B4-BE49-F238E27FC236}">
                  <a16:creationId xmlns="" xmlns:a16="http://schemas.microsoft.com/office/drawing/2014/main" id="{00000000-0008-0000-0000-000009000000}"/>
                </a:ext>
              </a:extLst>
            </xdr:cNvPr>
            <xdr:cNvSpPr txBox="1"/>
          </xdr:nvSpPr>
          <xdr:spPr>
            <a:xfrm>
              <a:off x="4364044" y="7238999"/>
              <a:ext cx="2481393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C.P Víctor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Alberto Sánchez Novelo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Encargado de la Subdirección de Servicios Administrativos</a:t>
              </a:r>
            </a:p>
          </xdr:txBody>
        </xdr:sp>
        <xdr:cxnSp macro="">
          <xdr:nvCxnSpPr>
            <xdr:cNvPr id="10" name="8 Conector recto">
              <a:extLst>
                <a:ext uri="{FF2B5EF4-FFF2-40B4-BE49-F238E27FC236}">
                  <a16:creationId xmlns="" xmlns:a16="http://schemas.microsoft.com/office/drawing/2014/main" id="{00000000-0008-0000-0000-00000A000000}"/>
                </a:ext>
              </a:extLst>
            </xdr:cNvPr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" name="8 Grupo">
            <a:extLst>
              <a:ext uri="{FF2B5EF4-FFF2-40B4-BE49-F238E27FC236}">
                <a16:creationId xmlns="" xmlns:a16="http://schemas.microsoft.com/office/drawing/2014/main" id="{00000000-0008-0000-0000-000006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6913620" y="4724400"/>
            <a:ext cx="2506601" cy="1333500"/>
            <a:chOff x="4204502" y="7141101"/>
            <a:chExt cx="3171397" cy="1520729"/>
          </a:xfrm>
        </xdr:grpSpPr>
        <xdr:sp macro="" textlink="">
          <xdr:nvSpPr>
            <xdr:cNvPr id="7" name="10 CuadroTexto">
              <a:extLst>
                <a:ext uri="{FF2B5EF4-FFF2-40B4-BE49-F238E27FC236}">
                  <a16:creationId xmlns="" xmlns:a16="http://schemas.microsoft.com/office/drawing/2014/main" id="{00000000-0008-0000-0000-000007000000}"/>
                </a:ext>
              </a:extLst>
            </xdr:cNvPr>
            <xdr:cNvSpPr txBox="1"/>
          </xdr:nvSpPr>
          <xdr:spPr>
            <a:xfrm>
              <a:off x="4204502" y="7141101"/>
              <a:ext cx="3171397" cy="152072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Autorizó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Mtro.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Luis Armando Officer Arteaga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Director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General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8" name="11 Conector recto">
              <a:extLst>
                <a:ext uri="{FF2B5EF4-FFF2-40B4-BE49-F238E27FC236}">
                  <a16:creationId xmlns="" xmlns:a16="http://schemas.microsoft.com/office/drawing/2014/main" id="{00000000-0008-0000-0000-000008000000}"/>
                </a:ext>
              </a:extLst>
            </xdr:cNvPr>
            <xdr:cNvCxnSpPr/>
          </xdr:nvCxnSpPr>
          <xdr:spPr>
            <a:xfrm flipV="1">
              <a:off x="4660059" y="8140437"/>
              <a:ext cx="2202650" cy="10862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215899</xdr:colOff>
      <xdr:row>3</xdr:row>
      <xdr:rowOff>203715</xdr:rowOff>
    </xdr:to>
    <xdr:pic>
      <xdr:nvPicPr>
        <xdr:cNvPr id="13" name="Imagen 22" descr="Resultado de imagen para ESCUDO DE ARMAS HIDALGO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333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00025"/>
          <a:ext cx="1571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84658</xdr:rowOff>
    </xdr:from>
    <xdr:to>
      <xdr:col>17</xdr:col>
      <xdr:colOff>709075</xdr:colOff>
      <xdr:row>266</xdr:row>
      <xdr:rowOff>5778</xdr:rowOff>
    </xdr:to>
    <xdr:grpSp>
      <xdr:nvGrpSpPr>
        <xdr:cNvPr id="3" name="Grupo 12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GrpSpPr/>
      </xdr:nvGrpSpPr>
      <xdr:grpSpPr>
        <a:xfrm>
          <a:off x="175849" y="6102726"/>
          <a:ext cx="14820726" cy="1566347"/>
          <a:chOff x="554749" y="4695827"/>
          <a:chExt cx="8865472" cy="1508620"/>
        </a:xfrm>
      </xdr:grpSpPr>
      <xdr:grpSp>
        <xdr:nvGrpSpPr>
          <xdr:cNvPr id="4" name="4 Grupo">
            <a:extLst>
              <a:ext uri="{FF2B5EF4-FFF2-40B4-BE49-F238E27FC236}">
                <a16:creationId xmlns="" xmlns:a16="http://schemas.microsoft.com/office/drawing/2014/main" id="{00000000-0008-0000-0900-000004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11" name="4 CuadroTexto">
              <a:extLst>
                <a:ext uri="{FF2B5EF4-FFF2-40B4-BE49-F238E27FC236}">
                  <a16:creationId xmlns="" xmlns:a16="http://schemas.microsoft.com/office/drawing/2014/main" id="{00000000-0008-0000-0900-00000B000000}"/>
                </a:ext>
              </a:extLst>
            </xdr:cNvPr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Sanchez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2" name="5 Conector recto">
              <a:extLst>
                <a:ext uri="{FF2B5EF4-FFF2-40B4-BE49-F238E27FC236}">
                  <a16:creationId xmlns="" xmlns:a16="http://schemas.microsoft.com/office/drawing/2014/main" id="{00000000-0008-0000-0900-00000C000000}"/>
                </a:ext>
              </a:extLst>
            </xdr:cNvPr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>
            <a:extLst>
              <a:ext uri="{FF2B5EF4-FFF2-40B4-BE49-F238E27FC236}">
                <a16:creationId xmlns="" xmlns:a16="http://schemas.microsoft.com/office/drawing/2014/main" id="{00000000-0008-0000-0900-000005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3682987" y="4695827"/>
            <a:ext cx="2444109" cy="1508618"/>
            <a:chOff x="4210550" y="7238999"/>
            <a:chExt cx="2634887" cy="1388469"/>
          </a:xfrm>
        </xdr:grpSpPr>
        <xdr:sp macro="" textlink="">
          <xdr:nvSpPr>
            <xdr:cNvPr id="9" name="7 CuadroTexto">
              <a:extLst>
                <a:ext uri="{FF2B5EF4-FFF2-40B4-BE49-F238E27FC236}">
                  <a16:creationId xmlns="" xmlns:a16="http://schemas.microsoft.com/office/drawing/2014/main" id="{00000000-0008-0000-0900-000009000000}"/>
                </a:ext>
              </a:extLst>
            </xdr:cNvPr>
            <xdr:cNvSpPr txBox="1"/>
          </xdr:nvSpPr>
          <xdr:spPr>
            <a:xfrm>
              <a:off x="4364044" y="7238999"/>
              <a:ext cx="2481393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C.P Víctor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Alberto Sánchez Novelo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Encargado de la Subdirección de Servicios Administrativos</a:t>
              </a:r>
            </a:p>
          </xdr:txBody>
        </xdr:sp>
        <xdr:cxnSp macro="">
          <xdr:nvCxnSpPr>
            <xdr:cNvPr id="10" name="8 Conector recto">
              <a:extLst>
                <a:ext uri="{FF2B5EF4-FFF2-40B4-BE49-F238E27FC236}">
                  <a16:creationId xmlns="" xmlns:a16="http://schemas.microsoft.com/office/drawing/2014/main" id="{00000000-0008-0000-0900-00000A000000}"/>
                </a:ext>
              </a:extLst>
            </xdr:cNvPr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" name="8 Grupo">
            <a:extLst>
              <a:ext uri="{FF2B5EF4-FFF2-40B4-BE49-F238E27FC236}">
                <a16:creationId xmlns="" xmlns:a16="http://schemas.microsoft.com/office/drawing/2014/main" id="{00000000-0008-0000-0900-000006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6913620" y="4724400"/>
            <a:ext cx="2506601" cy="1333500"/>
            <a:chOff x="4204502" y="7141101"/>
            <a:chExt cx="3171397" cy="1520729"/>
          </a:xfrm>
        </xdr:grpSpPr>
        <xdr:sp macro="" textlink="">
          <xdr:nvSpPr>
            <xdr:cNvPr id="7" name="10 CuadroTexto">
              <a:extLst>
                <a:ext uri="{FF2B5EF4-FFF2-40B4-BE49-F238E27FC236}">
                  <a16:creationId xmlns="" xmlns:a16="http://schemas.microsoft.com/office/drawing/2014/main" id="{00000000-0008-0000-0900-000007000000}"/>
                </a:ext>
              </a:extLst>
            </xdr:cNvPr>
            <xdr:cNvSpPr txBox="1"/>
          </xdr:nvSpPr>
          <xdr:spPr>
            <a:xfrm>
              <a:off x="4204502" y="7141101"/>
              <a:ext cx="3171397" cy="152072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Autorizó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Mtro.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Luis Armando Officer Arteaga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Director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General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8" name="11 Conector recto">
              <a:extLst>
                <a:ext uri="{FF2B5EF4-FFF2-40B4-BE49-F238E27FC236}">
                  <a16:creationId xmlns="" xmlns:a16="http://schemas.microsoft.com/office/drawing/2014/main" id="{00000000-0008-0000-0900-000008000000}"/>
                </a:ext>
              </a:extLst>
            </xdr:cNvPr>
            <xdr:cNvCxnSpPr/>
          </xdr:nvCxnSpPr>
          <xdr:spPr>
            <a:xfrm flipV="1">
              <a:off x="4660059" y="8140437"/>
              <a:ext cx="2202650" cy="10862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215899</xdr:colOff>
      <xdr:row>3</xdr:row>
      <xdr:rowOff>203715</xdr:rowOff>
    </xdr:to>
    <xdr:pic>
      <xdr:nvPicPr>
        <xdr:cNvPr id="13" name="Imagen 22" descr="Resultado de imagen para ESCUDO DE ARMAS HIDALGO">
          <a:extLst>
            <a:ext uri="{FF2B5EF4-FFF2-40B4-BE49-F238E27FC236}">
              <a16:creationId xmlns="" xmlns:a16="http://schemas.microsoft.com/office/drawing/2014/main" id="{00000000-0008-0000-09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333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00025"/>
          <a:ext cx="1571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84658</xdr:rowOff>
    </xdr:from>
    <xdr:to>
      <xdr:col>17</xdr:col>
      <xdr:colOff>709075</xdr:colOff>
      <xdr:row>266</xdr:row>
      <xdr:rowOff>5778</xdr:rowOff>
    </xdr:to>
    <xdr:grpSp>
      <xdr:nvGrpSpPr>
        <xdr:cNvPr id="3" name="Grupo 12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GrpSpPr/>
      </xdr:nvGrpSpPr>
      <xdr:grpSpPr>
        <a:xfrm>
          <a:off x="175849" y="5649567"/>
          <a:ext cx="16731499" cy="1537484"/>
          <a:chOff x="554749" y="4695827"/>
          <a:chExt cx="8865472" cy="1508620"/>
        </a:xfrm>
      </xdr:grpSpPr>
      <xdr:grpSp>
        <xdr:nvGrpSpPr>
          <xdr:cNvPr id="4" name="4 Grupo">
            <a:extLst>
              <a:ext uri="{FF2B5EF4-FFF2-40B4-BE49-F238E27FC236}">
                <a16:creationId xmlns="" xmlns:a16="http://schemas.microsoft.com/office/drawing/2014/main" id="{00000000-0008-0000-0A00-000004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11" name="4 CuadroTexto">
              <a:extLst>
                <a:ext uri="{FF2B5EF4-FFF2-40B4-BE49-F238E27FC236}">
                  <a16:creationId xmlns="" xmlns:a16="http://schemas.microsoft.com/office/drawing/2014/main" id="{00000000-0008-0000-0A00-00000B000000}"/>
                </a:ext>
              </a:extLst>
            </xdr:cNvPr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Sanchez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2" name="5 Conector recto">
              <a:extLst>
                <a:ext uri="{FF2B5EF4-FFF2-40B4-BE49-F238E27FC236}">
                  <a16:creationId xmlns="" xmlns:a16="http://schemas.microsoft.com/office/drawing/2014/main" id="{00000000-0008-0000-0A00-00000C000000}"/>
                </a:ext>
              </a:extLst>
            </xdr:cNvPr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>
            <a:extLst>
              <a:ext uri="{FF2B5EF4-FFF2-40B4-BE49-F238E27FC236}">
                <a16:creationId xmlns="" xmlns:a16="http://schemas.microsoft.com/office/drawing/2014/main" id="{00000000-0008-0000-0A00-000005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3682987" y="4695827"/>
            <a:ext cx="2444109" cy="1508618"/>
            <a:chOff x="4210550" y="7238999"/>
            <a:chExt cx="2634887" cy="1388469"/>
          </a:xfrm>
        </xdr:grpSpPr>
        <xdr:sp macro="" textlink="">
          <xdr:nvSpPr>
            <xdr:cNvPr id="9" name="7 CuadroTexto">
              <a:extLst>
                <a:ext uri="{FF2B5EF4-FFF2-40B4-BE49-F238E27FC236}">
                  <a16:creationId xmlns="" xmlns:a16="http://schemas.microsoft.com/office/drawing/2014/main" id="{00000000-0008-0000-0A00-000009000000}"/>
                </a:ext>
              </a:extLst>
            </xdr:cNvPr>
            <xdr:cNvSpPr txBox="1"/>
          </xdr:nvSpPr>
          <xdr:spPr>
            <a:xfrm>
              <a:off x="4364044" y="7238999"/>
              <a:ext cx="2481393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C.P Víctor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Alberto Sánchez Novelo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Encargado de la Subdirección de Servicios Administrativos</a:t>
              </a:r>
            </a:p>
          </xdr:txBody>
        </xdr:sp>
        <xdr:cxnSp macro="">
          <xdr:nvCxnSpPr>
            <xdr:cNvPr id="10" name="8 Conector recto">
              <a:extLst>
                <a:ext uri="{FF2B5EF4-FFF2-40B4-BE49-F238E27FC236}">
                  <a16:creationId xmlns="" xmlns:a16="http://schemas.microsoft.com/office/drawing/2014/main" id="{00000000-0008-0000-0A00-00000A000000}"/>
                </a:ext>
              </a:extLst>
            </xdr:cNvPr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" name="8 Grupo">
            <a:extLst>
              <a:ext uri="{FF2B5EF4-FFF2-40B4-BE49-F238E27FC236}">
                <a16:creationId xmlns="" xmlns:a16="http://schemas.microsoft.com/office/drawing/2014/main" id="{00000000-0008-0000-0A00-000006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6913620" y="4724400"/>
            <a:ext cx="2506601" cy="1333500"/>
            <a:chOff x="4204502" y="7141101"/>
            <a:chExt cx="3171397" cy="1520729"/>
          </a:xfrm>
        </xdr:grpSpPr>
        <xdr:sp macro="" textlink="">
          <xdr:nvSpPr>
            <xdr:cNvPr id="7" name="10 CuadroTexto">
              <a:extLst>
                <a:ext uri="{FF2B5EF4-FFF2-40B4-BE49-F238E27FC236}">
                  <a16:creationId xmlns="" xmlns:a16="http://schemas.microsoft.com/office/drawing/2014/main" id="{00000000-0008-0000-0A00-000007000000}"/>
                </a:ext>
              </a:extLst>
            </xdr:cNvPr>
            <xdr:cNvSpPr txBox="1"/>
          </xdr:nvSpPr>
          <xdr:spPr>
            <a:xfrm>
              <a:off x="4204502" y="7141101"/>
              <a:ext cx="3171397" cy="152072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Autorizó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Mtro.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Luis Armando Officer Arteaga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Director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General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8" name="11 Conector recto">
              <a:extLst>
                <a:ext uri="{FF2B5EF4-FFF2-40B4-BE49-F238E27FC236}">
                  <a16:creationId xmlns="" xmlns:a16="http://schemas.microsoft.com/office/drawing/2014/main" id="{00000000-0008-0000-0A00-000008000000}"/>
                </a:ext>
              </a:extLst>
            </xdr:cNvPr>
            <xdr:cNvCxnSpPr/>
          </xdr:nvCxnSpPr>
          <xdr:spPr>
            <a:xfrm flipV="1">
              <a:off x="4660059" y="8140437"/>
              <a:ext cx="2202650" cy="10862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215899</xdr:colOff>
      <xdr:row>3</xdr:row>
      <xdr:rowOff>203715</xdr:rowOff>
    </xdr:to>
    <xdr:pic>
      <xdr:nvPicPr>
        <xdr:cNvPr id="13" name="Imagen 22" descr="Resultado de imagen para ESCUDO DE ARMAS HIDALGO">
          <a:extLst>
            <a:ext uri="{FF2B5EF4-FFF2-40B4-BE49-F238E27FC236}">
              <a16:creationId xmlns="" xmlns:a16="http://schemas.microsoft.com/office/drawing/2014/main" id="{00000000-0008-0000-0A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333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00025"/>
          <a:ext cx="1571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84658</xdr:rowOff>
    </xdr:from>
    <xdr:to>
      <xdr:col>17</xdr:col>
      <xdr:colOff>709075</xdr:colOff>
      <xdr:row>266</xdr:row>
      <xdr:rowOff>5778</xdr:rowOff>
    </xdr:to>
    <xdr:grpSp>
      <xdr:nvGrpSpPr>
        <xdr:cNvPr id="3" name="Grupo 12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GrpSpPr/>
      </xdr:nvGrpSpPr>
      <xdr:grpSpPr>
        <a:xfrm>
          <a:off x="175849" y="6095991"/>
          <a:ext cx="16746893" cy="1614454"/>
          <a:chOff x="554749" y="4695827"/>
          <a:chExt cx="8865472" cy="1508620"/>
        </a:xfrm>
      </xdr:grpSpPr>
      <xdr:grpSp>
        <xdr:nvGrpSpPr>
          <xdr:cNvPr id="4" name="4 Grupo">
            <a:extLst>
              <a:ext uri="{FF2B5EF4-FFF2-40B4-BE49-F238E27FC236}">
                <a16:creationId xmlns="" xmlns:a16="http://schemas.microsoft.com/office/drawing/2014/main" id="{00000000-0008-0000-0B00-000004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11" name="4 CuadroTexto">
              <a:extLst>
                <a:ext uri="{FF2B5EF4-FFF2-40B4-BE49-F238E27FC236}">
                  <a16:creationId xmlns="" xmlns:a16="http://schemas.microsoft.com/office/drawing/2014/main" id="{00000000-0008-0000-0B00-00000B000000}"/>
                </a:ext>
              </a:extLst>
            </xdr:cNvPr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Sanchez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2" name="5 Conector recto">
              <a:extLst>
                <a:ext uri="{FF2B5EF4-FFF2-40B4-BE49-F238E27FC236}">
                  <a16:creationId xmlns="" xmlns:a16="http://schemas.microsoft.com/office/drawing/2014/main" id="{00000000-0008-0000-0B00-00000C000000}"/>
                </a:ext>
              </a:extLst>
            </xdr:cNvPr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>
            <a:extLst>
              <a:ext uri="{FF2B5EF4-FFF2-40B4-BE49-F238E27FC236}">
                <a16:creationId xmlns="" xmlns:a16="http://schemas.microsoft.com/office/drawing/2014/main" id="{00000000-0008-0000-0B00-000005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3682987" y="4695827"/>
            <a:ext cx="2444109" cy="1508618"/>
            <a:chOff x="4210550" y="7238999"/>
            <a:chExt cx="2634887" cy="1388469"/>
          </a:xfrm>
        </xdr:grpSpPr>
        <xdr:sp macro="" textlink="">
          <xdr:nvSpPr>
            <xdr:cNvPr id="9" name="7 CuadroTexto">
              <a:extLst>
                <a:ext uri="{FF2B5EF4-FFF2-40B4-BE49-F238E27FC236}">
                  <a16:creationId xmlns="" xmlns:a16="http://schemas.microsoft.com/office/drawing/2014/main" id="{00000000-0008-0000-0B00-000009000000}"/>
                </a:ext>
              </a:extLst>
            </xdr:cNvPr>
            <xdr:cNvSpPr txBox="1"/>
          </xdr:nvSpPr>
          <xdr:spPr>
            <a:xfrm>
              <a:off x="4364044" y="7238999"/>
              <a:ext cx="2481393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C.P Víctor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Alberto Sánchez Novelo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Encargado de la Subdirección de Servicios Administrativos</a:t>
              </a:r>
            </a:p>
          </xdr:txBody>
        </xdr:sp>
        <xdr:cxnSp macro="">
          <xdr:nvCxnSpPr>
            <xdr:cNvPr id="10" name="8 Conector recto">
              <a:extLst>
                <a:ext uri="{FF2B5EF4-FFF2-40B4-BE49-F238E27FC236}">
                  <a16:creationId xmlns="" xmlns:a16="http://schemas.microsoft.com/office/drawing/2014/main" id="{00000000-0008-0000-0B00-00000A000000}"/>
                </a:ext>
              </a:extLst>
            </xdr:cNvPr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" name="8 Grupo">
            <a:extLst>
              <a:ext uri="{FF2B5EF4-FFF2-40B4-BE49-F238E27FC236}">
                <a16:creationId xmlns="" xmlns:a16="http://schemas.microsoft.com/office/drawing/2014/main" id="{00000000-0008-0000-0B00-000006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6913620" y="4724400"/>
            <a:ext cx="2506601" cy="1333500"/>
            <a:chOff x="4204502" y="7141101"/>
            <a:chExt cx="3171397" cy="1520729"/>
          </a:xfrm>
        </xdr:grpSpPr>
        <xdr:sp macro="" textlink="">
          <xdr:nvSpPr>
            <xdr:cNvPr id="7" name="10 CuadroTexto">
              <a:extLst>
                <a:ext uri="{FF2B5EF4-FFF2-40B4-BE49-F238E27FC236}">
                  <a16:creationId xmlns="" xmlns:a16="http://schemas.microsoft.com/office/drawing/2014/main" id="{00000000-0008-0000-0B00-000007000000}"/>
                </a:ext>
              </a:extLst>
            </xdr:cNvPr>
            <xdr:cNvSpPr txBox="1"/>
          </xdr:nvSpPr>
          <xdr:spPr>
            <a:xfrm>
              <a:off x="4204502" y="7141101"/>
              <a:ext cx="3171397" cy="152072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Autorizó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Mtro.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Luis Armando Officer Arteaga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Director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General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8" name="11 Conector recto">
              <a:extLst>
                <a:ext uri="{FF2B5EF4-FFF2-40B4-BE49-F238E27FC236}">
                  <a16:creationId xmlns="" xmlns:a16="http://schemas.microsoft.com/office/drawing/2014/main" id="{00000000-0008-0000-0B00-000008000000}"/>
                </a:ext>
              </a:extLst>
            </xdr:cNvPr>
            <xdr:cNvCxnSpPr/>
          </xdr:nvCxnSpPr>
          <xdr:spPr>
            <a:xfrm flipV="1">
              <a:off x="4660059" y="8140437"/>
              <a:ext cx="2202650" cy="10862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215899</xdr:colOff>
      <xdr:row>3</xdr:row>
      <xdr:rowOff>203715</xdr:rowOff>
    </xdr:to>
    <xdr:pic>
      <xdr:nvPicPr>
        <xdr:cNvPr id="13" name="Imagen 22" descr="Resultado de imagen para ESCUDO DE ARMAS HIDALGO">
          <a:extLst>
            <a:ext uri="{FF2B5EF4-FFF2-40B4-BE49-F238E27FC236}">
              <a16:creationId xmlns="" xmlns:a16="http://schemas.microsoft.com/office/drawing/2014/main" id="{00000000-0008-0000-0B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333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00025"/>
          <a:ext cx="1571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84658</xdr:rowOff>
    </xdr:from>
    <xdr:to>
      <xdr:col>17</xdr:col>
      <xdr:colOff>709075</xdr:colOff>
      <xdr:row>266</xdr:row>
      <xdr:rowOff>5778</xdr:rowOff>
    </xdr:to>
    <xdr:grpSp>
      <xdr:nvGrpSpPr>
        <xdr:cNvPr id="3" name="Grupo 12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GrpSpPr/>
      </xdr:nvGrpSpPr>
      <xdr:grpSpPr>
        <a:xfrm>
          <a:off x="175849" y="6593408"/>
          <a:ext cx="16709851" cy="1508620"/>
          <a:chOff x="554749" y="4695827"/>
          <a:chExt cx="8865472" cy="1508620"/>
        </a:xfrm>
      </xdr:grpSpPr>
      <xdr:grpSp>
        <xdr:nvGrpSpPr>
          <xdr:cNvPr id="4" name="4 Grupo">
            <a:extLst>
              <a:ext uri="{FF2B5EF4-FFF2-40B4-BE49-F238E27FC236}">
                <a16:creationId xmlns="" xmlns:a16="http://schemas.microsoft.com/office/drawing/2014/main" id="{00000000-0008-0000-0C00-000004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11" name="4 CuadroTexto">
              <a:extLst>
                <a:ext uri="{FF2B5EF4-FFF2-40B4-BE49-F238E27FC236}">
                  <a16:creationId xmlns="" xmlns:a16="http://schemas.microsoft.com/office/drawing/2014/main" id="{00000000-0008-0000-0C00-00000B000000}"/>
                </a:ext>
              </a:extLst>
            </xdr:cNvPr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Sanchez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2" name="5 Conector recto">
              <a:extLst>
                <a:ext uri="{FF2B5EF4-FFF2-40B4-BE49-F238E27FC236}">
                  <a16:creationId xmlns="" xmlns:a16="http://schemas.microsoft.com/office/drawing/2014/main" id="{00000000-0008-0000-0C00-00000C000000}"/>
                </a:ext>
              </a:extLst>
            </xdr:cNvPr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>
            <a:extLst>
              <a:ext uri="{FF2B5EF4-FFF2-40B4-BE49-F238E27FC236}">
                <a16:creationId xmlns="" xmlns:a16="http://schemas.microsoft.com/office/drawing/2014/main" id="{00000000-0008-0000-0C00-000005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3682987" y="4695827"/>
            <a:ext cx="2444109" cy="1508618"/>
            <a:chOff x="4210550" y="7238999"/>
            <a:chExt cx="2634887" cy="1388469"/>
          </a:xfrm>
        </xdr:grpSpPr>
        <xdr:sp macro="" textlink="">
          <xdr:nvSpPr>
            <xdr:cNvPr id="9" name="7 CuadroTexto">
              <a:extLst>
                <a:ext uri="{FF2B5EF4-FFF2-40B4-BE49-F238E27FC236}">
                  <a16:creationId xmlns="" xmlns:a16="http://schemas.microsoft.com/office/drawing/2014/main" id="{00000000-0008-0000-0C00-000009000000}"/>
                </a:ext>
              </a:extLst>
            </xdr:cNvPr>
            <xdr:cNvSpPr txBox="1"/>
          </xdr:nvSpPr>
          <xdr:spPr>
            <a:xfrm>
              <a:off x="4364044" y="7238999"/>
              <a:ext cx="2481393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C.P Víctor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Alberto Sánchez Novelo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Encargado de la Subdirección de Servicios Administrativos</a:t>
              </a:r>
            </a:p>
          </xdr:txBody>
        </xdr:sp>
        <xdr:cxnSp macro="">
          <xdr:nvCxnSpPr>
            <xdr:cNvPr id="10" name="8 Conector recto">
              <a:extLst>
                <a:ext uri="{FF2B5EF4-FFF2-40B4-BE49-F238E27FC236}">
                  <a16:creationId xmlns="" xmlns:a16="http://schemas.microsoft.com/office/drawing/2014/main" id="{00000000-0008-0000-0C00-00000A000000}"/>
                </a:ext>
              </a:extLst>
            </xdr:cNvPr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" name="8 Grupo">
            <a:extLst>
              <a:ext uri="{FF2B5EF4-FFF2-40B4-BE49-F238E27FC236}">
                <a16:creationId xmlns="" xmlns:a16="http://schemas.microsoft.com/office/drawing/2014/main" id="{00000000-0008-0000-0C00-000006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6913620" y="4724400"/>
            <a:ext cx="2506601" cy="1333500"/>
            <a:chOff x="4204502" y="7141101"/>
            <a:chExt cx="3171397" cy="1520729"/>
          </a:xfrm>
        </xdr:grpSpPr>
        <xdr:sp macro="" textlink="">
          <xdr:nvSpPr>
            <xdr:cNvPr id="7" name="10 CuadroTexto">
              <a:extLst>
                <a:ext uri="{FF2B5EF4-FFF2-40B4-BE49-F238E27FC236}">
                  <a16:creationId xmlns="" xmlns:a16="http://schemas.microsoft.com/office/drawing/2014/main" id="{00000000-0008-0000-0C00-000007000000}"/>
                </a:ext>
              </a:extLst>
            </xdr:cNvPr>
            <xdr:cNvSpPr txBox="1"/>
          </xdr:nvSpPr>
          <xdr:spPr>
            <a:xfrm>
              <a:off x="4204502" y="7141101"/>
              <a:ext cx="3171397" cy="152072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Autorizó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Mtro.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Luis Armando Officer Arteaga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Director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General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8" name="11 Conector recto">
              <a:extLst>
                <a:ext uri="{FF2B5EF4-FFF2-40B4-BE49-F238E27FC236}">
                  <a16:creationId xmlns="" xmlns:a16="http://schemas.microsoft.com/office/drawing/2014/main" id="{00000000-0008-0000-0C00-000008000000}"/>
                </a:ext>
              </a:extLst>
            </xdr:cNvPr>
            <xdr:cNvCxnSpPr/>
          </xdr:nvCxnSpPr>
          <xdr:spPr>
            <a:xfrm flipV="1">
              <a:off x="4660059" y="8140437"/>
              <a:ext cx="2202650" cy="10862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215899</xdr:colOff>
      <xdr:row>3</xdr:row>
      <xdr:rowOff>203715</xdr:rowOff>
    </xdr:to>
    <xdr:pic>
      <xdr:nvPicPr>
        <xdr:cNvPr id="13" name="Imagen 22" descr="Resultado de imagen para ESCUDO DE ARMAS HIDALGO">
          <a:extLst>
            <a:ext uri="{FF2B5EF4-FFF2-40B4-BE49-F238E27FC236}">
              <a16:creationId xmlns="" xmlns:a16="http://schemas.microsoft.com/office/drawing/2014/main" id="{00000000-0008-0000-0C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333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00025"/>
          <a:ext cx="1571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84658</xdr:rowOff>
    </xdr:from>
    <xdr:to>
      <xdr:col>17</xdr:col>
      <xdr:colOff>709075</xdr:colOff>
      <xdr:row>266</xdr:row>
      <xdr:rowOff>5778</xdr:rowOff>
    </xdr:to>
    <xdr:grpSp>
      <xdr:nvGrpSpPr>
        <xdr:cNvPr id="3" name="Grupo 12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GrpSpPr/>
      </xdr:nvGrpSpPr>
      <xdr:grpSpPr>
        <a:xfrm>
          <a:off x="175849" y="6656908"/>
          <a:ext cx="14880257" cy="1587995"/>
          <a:chOff x="554749" y="4695827"/>
          <a:chExt cx="8865472" cy="1508620"/>
        </a:xfrm>
      </xdr:grpSpPr>
      <xdr:grpSp>
        <xdr:nvGrpSpPr>
          <xdr:cNvPr id="4" name="4 Grupo">
            <a:extLst>
              <a:ext uri="{FF2B5EF4-FFF2-40B4-BE49-F238E27FC236}">
                <a16:creationId xmlns="" xmlns:a16="http://schemas.microsoft.com/office/drawing/2014/main" id="{00000000-0008-0000-0D00-000004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11" name="4 CuadroTexto">
              <a:extLst>
                <a:ext uri="{FF2B5EF4-FFF2-40B4-BE49-F238E27FC236}">
                  <a16:creationId xmlns="" xmlns:a16="http://schemas.microsoft.com/office/drawing/2014/main" id="{00000000-0008-0000-0D00-00000B000000}"/>
                </a:ext>
              </a:extLst>
            </xdr:cNvPr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Sanchez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2" name="5 Conector recto">
              <a:extLst>
                <a:ext uri="{FF2B5EF4-FFF2-40B4-BE49-F238E27FC236}">
                  <a16:creationId xmlns="" xmlns:a16="http://schemas.microsoft.com/office/drawing/2014/main" id="{00000000-0008-0000-0D00-00000C000000}"/>
                </a:ext>
              </a:extLst>
            </xdr:cNvPr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>
            <a:extLst>
              <a:ext uri="{FF2B5EF4-FFF2-40B4-BE49-F238E27FC236}">
                <a16:creationId xmlns="" xmlns:a16="http://schemas.microsoft.com/office/drawing/2014/main" id="{00000000-0008-0000-0D00-000005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3682987" y="4695827"/>
            <a:ext cx="2444109" cy="1508618"/>
            <a:chOff x="4210550" y="7238999"/>
            <a:chExt cx="2634887" cy="1388469"/>
          </a:xfrm>
        </xdr:grpSpPr>
        <xdr:sp macro="" textlink="">
          <xdr:nvSpPr>
            <xdr:cNvPr id="9" name="7 CuadroTexto">
              <a:extLst>
                <a:ext uri="{FF2B5EF4-FFF2-40B4-BE49-F238E27FC236}">
                  <a16:creationId xmlns="" xmlns:a16="http://schemas.microsoft.com/office/drawing/2014/main" id="{00000000-0008-0000-0D00-000009000000}"/>
                </a:ext>
              </a:extLst>
            </xdr:cNvPr>
            <xdr:cNvSpPr txBox="1"/>
          </xdr:nvSpPr>
          <xdr:spPr>
            <a:xfrm>
              <a:off x="4364044" y="7238999"/>
              <a:ext cx="2481393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C.P Víctor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Alberto Sánchez Novelo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Encargado de la Subdirección de Servicios Administrativos</a:t>
              </a:r>
            </a:p>
          </xdr:txBody>
        </xdr:sp>
        <xdr:cxnSp macro="">
          <xdr:nvCxnSpPr>
            <xdr:cNvPr id="10" name="8 Conector recto">
              <a:extLst>
                <a:ext uri="{FF2B5EF4-FFF2-40B4-BE49-F238E27FC236}">
                  <a16:creationId xmlns="" xmlns:a16="http://schemas.microsoft.com/office/drawing/2014/main" id="{00000000-0008-0000-0D00-00000A000000}"/>
                </a:ext>
              </a:extLst>
            </xdr:cNvPr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" name="8 Grupo">
            <a:extLst>
              <a:ext uri="{FF2B5EF4-FFF2-40B4-BE49-F238E27FC236}">
                <a16:creationId xmlns="" xmlns:a16="http://schemas.microsoft.com/office/drawing/2014/main" id="{00000000-0008-0000-0D00-000006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6913620" y="4724400"/>
            <a:ext cx="2506601" cy="1333500"/>
            <a:chOff x="4204502" y="7141101"/>
            <a:chExt cx="3171397" cy="1520729"/>
          </a:xfrm>
        </xdr:grpSpPr>
        <xdr:sp macro="" textlink="">
          <xdr:nvSpPr>
            <xdr:cNvPr id="7" name="10 CuadroTexto">
              <a:extLst>
                <a:ext uri="{FF2B5EF4-FFF2-40B4-BE49-F238E27FC236}">
                  <a16:creationId xmlns="" xmlns:a16="http://schemas.microsoft.com/office/drawing/2014/main" id="{00000000-0008-0000-0D00-000007000000}"/>
                </a:ext>
              </a:extLst>
            </xdr:cNvPr>
            <xdr:cNvSpPr txBox="1"/>
          </xdr:nvSpPr>
          <xdr:spPr>
            <a:xfrm>
              <a:off x="4204502" y="7141101"/>
              <a:ext cx="3171397" cy="152072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Autorizó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Mtro.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Luis Armando Officer Arteaga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Director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General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8" name="11 Conector recto">
              <a:extLst>
                <a:ext uri="{FF2B5EF4-FFF2-40B4-BE49-F238E27FC236}">
                  <a16:creationId xmlns="" xmlns:a16="http://schemas.microsoft.com/office/drawing/2014/main" id="{00000000-0008-0000-0D00-000008000000}"/>
                </a:ext>
              </a:extLst>
            </xdr:cNvPr>
            <xdr:cNvCxnSpPr/>
          </xdr:nvCxnSpPr>
          <xdr:spPr>
            <a:xfrm flipV="1">
              <a:off x="4660059" y="8140437"/>
              <a:ext cx="2202650" cy="10862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215899</xdr:colOff>
      <xdr:row>3</xdr:row>
      <xdr:rowOff>203715</xdr:rowOff>
    </xdr:to>
    <xdr:pic>
      <xdr:nvPicPr>
        <xdr:cNvPr id="13" name="Imagen 22" descr="Resultado de imagen para ESCUDO DE ARMAS HIDALGO">
          <a:extLst>
            <a:ext uri="{FF2B5EF4-FFF2-40B4-BE49-F238E27FC236}">
              <a16:creationId xmlns="" xmlns:a16="http://schemas.microsoft.com/office/drawing/2014/main" id="{00000000-0008-0000-0D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333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0" y="200025"/>
          <a:ext cx="1685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84658</xdr:rowOff>
    </xdr:from>
    <xdr:to>
      <xdr:col>17</xdr:col>
      <xdr:colOff>5332</xdr:colOff>
      <xdr:row>266</xdr:row>
      <xdr:rowOff>5778</xdr:rowOff>
    </xdr:to>
    <xdr:grpSp>
      <xdr:nvGrpSpPr>
        <xdr:cNvPr id="3" name="Grupo 2">
          <a:extLst>
            <a:ext uri="{FF2B5EF4-FFF2-40B4-BE49-F238E27FC236}">
              <a16:creationId xmlns="" xmlns:a16="http://schemas.microsoft.com/office/drawing/2014/main" id="{00000000-0008-0000-0E00-000003000000}"/>
            </a:ext>
          </a:extLst>
        </xdr:cNvPr>
        <xdr:cNvGrpSpPr/>
      </xdr:nvGrpSpPr>
      <xdr:grpSpPr>
        <a:xfrm>
          <a:off x="175849" y="7821075"/>
          <a:ext cx="15736233" cy="1508620"/>
          <a:chOff x="554749" y="4695827"/>
          <a:chExt cx="8459858" cy="1508620"/>
        </a:xfrm>
      </xdr:grpSpPr>
      <xdr:grpSp>
        <xdr:nvGrpSpPr>
          <xdr:cNvPr id="4" name="4 Grupo">
            <a:extLst>
              <a:ext uri="{FF2B5EF4-FFF2-40B4-BE49-F238E27FC236}">
                <a16:creationId xmlns="" xmlns:a16="http://schemas.microsoft.com/office/drawing/2014/main" id="{00000000-0008-0000-0E00-000004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9" name="4 CuadroTexto">
              <a:extLst>
                <a:ext uri="{FF2B5EF4-FFF2-40B4-BE49-F238E27FC236}">
                  <a16:creationId xmlns="" xmlns:a16="http://schemas.microsoft.com/office/drawing/2014/main" id="{00000000-0008-0000-0E00-000009000000}"/>
                </a:ext>
              </a:extLst>
            </xdr:cNvPr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Sánchez Rivera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0" name="5 Conector recto">
              <a:extLst>
                <a:ext uri="{FF2B5EF4-FFF2-40B4-BE49-F238E27FC236}">
                  <a16:creationId xmlns="" xmlns:a16="http://schemas.microsoft.com/office/drawing/2014/main" id="{00000000-0008-0000-0E00-00000A000000}"/>
                </a:ext>
              </a:extLst>
            </xdr:cNvPr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>
            <a:extLst>
              <a:ext uri="{FF2B5EF4-FFF2-40B4-BE49-F238E27FC236}">
                <a16:creationId xmlns="" xmlns:a16="http://schemas.microsoft.com/office/drawing/2014/main" id="{00000000-0008-0000-0E00-000005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3682987" y="4695827"/>
            <a:ext cx="2444109" cy="1508618"/>
            <a:chOff x="4210550" y="7238999"/>
            <a:chExt cx="2634887" cy="1388469"/>
          </a:xfrm>
        </xdr:grpSpPr>
        <xdr:sp macro="" textlink="">
          <xdr:nvSpPr>
            <xdr:cNvPr id="7" name="7 CuadroTexto">
              <a:extLst>
                <a:ext uri="{FF2B5EF4-FFF2-40B4-BE49-F238E27FC236}">
                  <a16:creationId xmlns="" xmlns:a16="http://schemas.microsoft.com/office/drawing/2014/main" id="{00000000-0008-0000-0E00-000007000000}"/>
                </a:ext>
              </a:extLst>
            </xdr:cNvPr>
            <xdr:cNvSpPr txBox="1"/>
          </xdr:nvSpPr>
          <xdr:spPr>
            <a:xfrm>
              <a:off x="4364044" y="7238999"/>
              <a:ext cx="2481393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L.C. Araceli Meza Pérez</a:t>
              </a: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Encargada de la Subdirección de Servicios Administrativos</a:t>
              </a:r>
            </a:p>
          </xdr:txBody>
        </xdr:sp>
        <xdr:cxnSp macro="">
          <xdr:nvCxnSpPr>
            <xdr:cNvPr id="8" name="8 Conector recto">
              <a:extLst>
                <a:ext uri="{FF2B5EF4-FFF2-40B4-BE49-F238E27FC236}">
                  <a16:creationId xmlns="" xmlns:a16="http://schemas.microsoft.com/office/drawing/2014/main" id="{00000000-0008-0000-0E00-000008000000}"/>
                </a:ext>
              </a:extLst>
            </xdr:cNvPr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6" name="11 Conector recto">
            <a:extLst>
              <a:ext uri="{FF2B5EF4-FFF2-40B4-BE49-F238E27FC236}">
                <a16:creationId xmlns="" xmlns:a16="http://schemas.microsoft.com/office/drawing/2014/main" id="{00000000-0008-0000-0E00-000006000000}"/>
              </a:ext>
            </a:extLst>
          </xdr:cNvPr>
          <xdr:cNvCxnSpPr/>
        </xdr:nvCxnSpPr>
        <xdr:spPr bwMode="auto">
          <a:xfrm flipV="1">
            <a:off x="7273682" y="5600930"/>
            <a:ext cx="1740925" cy="9525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311149</xdr:colOff>
      <xdr:row>3</xdr:row>
      <xdr:rowOff>203715</xdr:rowOff>
    </xdr:to>
    <xdr:pic>
      <xdr:nvPicPr>
        <xdr:cNvPr id="11" name="Imagen 12" descr="Resultado de imagen para ESCUDO DE ARMAS HIDALGO">
          <a:extLst>
            <a:ext uri="{FF2B5EF4-FFF2-40B4-BE49-F238E27FC236}">
              <a16:creationId xmlns="" xmlns:a16="http://schemas.microsoft.com/office/drawing/2014/main" id="{00000000-0008-0000-0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4408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920749</xdr:colOff>
      <xdr:row>256</xdr:row>
      <xdr:rowOff>127000</xdr:rowOff>
    </xdr:from>
    <xdr:to>
      <xdr:col>17</xdr:col>
      <xdr:colOff>698315</xdr:colOff>
      <xdr:row>265</xdr:row>
      <xdr:rowOff>31750</xdr:rowOff>
    </xdr:to>
    <xdr:sp macro="" textlink="">
      <xdr:nvSpPr>
        <xdr:cNvPr id="13" name="10 CuadroTexto">
          <a:extLst>
            <a:ext uri="{FF2B5EF4-FFF2-40B4-BE49-F238E27FC236}">
              <a16:creationId xmlns="" xmlns:a16="http://schemas.microsoft.com/office/drawing/2014/main" id="{00000000-0008-0000-0800-00000C000000}"/>
            </a:ext>
          </a:extLst>
        </xdr:cNvPr>
        <xdr:cNvSpPr txBox="1"/>
      </xdr:nvSpPr>
      <xdr:spPr bwMode="auto">
        <a:xfrm>
          <a:off x="12054416" y="8022167"/>
          <a:ext cx="4550649" cy="1333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Autorizó</a:t>
          </a: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Lic. Tito Dorantes Castillo</a:t>
          </a: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Encargado de la Dirección</a:t>
          </a:r>
          <a:r>
            <a:rPr lang="es-MX" sz="1200" b="1" baseline="0">
              <a:latin typeface="Arial" pitchFamily="34" charset="0"/>
              <a:cs typeface="Arial" pitchFamily="34" charset="0"/>
            </a:rPr>
            <a:t> General del ITSOEH</a:t>
          </a:r>
          <a:endParaRPr lang="es-MX" sz="12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00025"/>
          <a:ext cx="1571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84658</xdr:rowOff>
    </xdr:from>
    <xdr:to>
      <xdr:col>17</xdr:col>
      <xdr:colOff>709075</xdr:colOff>
      <xdr:row>266</xdr:row>
      <xdr:rowOff>5778</xdr:rowOff>
    </xdr:to>
    <xdr:grpSp>
      <xdr:nvGrpSpPr>
        <xdr:cNvPr id="3" name="Grupo 12">
          <a:extLst>
            <a:ext uri="{FF2B5EF4-FFF2-40B4-BE49-F238E27FC236}">
              <a16:creationId xmlns="" xmlns:a16="http://schemas.microsoft.com/office/drawing/2014/main" id="{00000000-0008-0000-0F00-000003000000}"/>
            </a:ext>
          </a:extLst>
        </xdr:cNvPr>
        <xdr:cNvGrpSpPr/>
      </xdr:nvGrpSpPr>
      <xdr:grpSpPr>
        <a:xfrm>
          <a:off x="175849" y="7961833"/>
          <a:ext cx="14839776" cy="1540370"/>
          <a:chOff x="554749" y="4695827"/>
          <a:chExt cx="8865472" cy="1508620"/>
        </a:xfrm>
      </xdr:grpSpPr>
      <xdr:grpSp>
        <xdr:nvGrpSpPr>
          <xdr:cNvPr id="4" name="4 Grupo">
            <a:extLst>
              <a:ext uri="{FF2B5EF4-FFF2-40B4-BE49-F238E27FC236}">
                <a16:creationId xmlns="" xmlns:a16="http://schemas.microsoft.com/office/drawing/2014/main" id="{00000000-0008-0000-0F00-000004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11" name="4 CuadroTexto">
              <a:extLst>
                <a:ext uri="{FF2B5EF4-FFF2-40B4-BE49-F238E27FC236}">
                  <a16:creationId xmlns="" xmlns:a16="http://schemas.microsoft.com/office/drawing/2014/main" id="{00000000-0008-0000-0F00-00000B000000}"/>
                </a:ext>
              </a:extLst>
            </xdr:cNvPr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Sanchez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2" name="5 Conector recto">
              <a:extLst>
                <a:ext uri="{FF2B5EF4-FFF2-40B4-BE49-F238E27FC236}">
                  <a16:creationId xmlns="" xmlns:a16="http://schemas.microsoft.com/office/drawing/2014/main" id="{00000000-0008-0000-0F00-00000C000000}"/>
                </a:ext>
              </a:extLst>
            </xdr:cNvPr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>
            <a:extLst>
              <a:ext uri="{FF2B5EF4-FFF2-40B4-BE49-F238E27FC236}">
                <a16:creationId xmlns="" xmlns:a16="http://schemas.microsoft.com/office/drawing/2014/main" id="{00000000-0008-0000-0F00-000005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3682987" y="4695827"/>
            <a:ext cx="2444109" cy="1508618"/>
            <a:chOff x="4210550" y="7238999"/>
            <a:chExt cx="2634887" cy="1388469"/>
          </a:xfrm>
        </xdr:grpSpPr>
        <xdr:sp macro="" textlink="">
          <xdr:nvSpPr>
            <xdr:cNvPr id="9" name="7 CuadroTexto">
              <a:extLst>
                <a:ext uri="{FF2B5EF4-FFF2-40B4-BE49-F238E27FC236}">
                  <a16:creationId xmlns="" xmlns:a16="http://schemas.microsoft.com/office/drawing/2014/main" id="{00000000-0008-0000-0F00-000009000000}"/>
                </a:ext>
              </a:extLst>
            </xdr:cNvPr>
            <xdr:cNvSpPr txBox="1"/>
          </xdr:nvSpPr>
          <xdr:spPr>
            <a:xfrm>
              <a:off x="4364044" y="7238999"/>
              <a:ext cx="2481393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C.P Víctor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Alberto Sánchez Novelo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Encargado de la Subdirección de Servicios Administrativos</a:t>
              </a:r>
            </a:p>
          </xdr:txBody>
        </xdr:sp>
        <xdr:cxnSp macro="">
          <xdr:nvCxnSpPr>
            <xdr:cNvPr id="10" name="8 Conector recto">
              <a:extLst>
                <a:ext uri="{FF2B5EF4-FFF2-40B4-BE49-F238E27FC236}">
                  <a16:creationId xmlns="" xmlns:a16="http://schemas.microsoft.com/office/drawing/2014/main" id="{00000000-0008-0000-0F00-00000A000000}"/>
                </a:ext>
              </a:extLst>
            </xdr:cNvPr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" name="8 Grupo">
            <a:extLst>
              <a:ext uri="{FF2B5EF4-FFF2-40B4-BE49-F238E27FC236}">
                <a16:creationId xmlns="" xmlns:a16="http://schemas.microsoft.com/office/drawing/2014/main" id="{00000000-0008-0000-0F00-000006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6913620" y="4724400"/>
            <a:ext cx="2506601" cy="1333500"/>
            <a:chOff x="4204502" y="7141101"/>
            <a:chExt cx="3171397" cy="1520729"/>
          </a:xfrm>
        </xdr:grpSpPr>
        <xdr:sp macro="" textlink="">
          <xdr:nvSpPr>
            <xdr:cNvPr id="7" name="10 CuadroTexto">
              <a:extLst>
                <a:ext uri="{FF2B5EF4-FFF2-40B4-BE49-F238E27FC236}">
                  <a16:creationId xmlns="" xmlns:a16="http://schemas.microsoft.com/office/drawing/2014/main" id="{00000000-0008-0000-0F00-000007000000}"/>
                </a:ext>
              </a:extLst>
            </xdr:cNvPr>
            <xdr:cNvSpPr txBox="1"/>
          </xdr:nvSpPr>
          <xdr:spPr>
            <a:xfrm>
              <a:off x="4204502" y="7141101"/>
              <a:ext cx="3171397" cy="152072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Autorizó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Mtro.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Luis Armando Officer Arteaga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Director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General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8" name="11 Conector recto">
              <a:extLst>
                <a:ext uri="{FF2B5EF4-FFF2-40B4-BE49-F238E27FC236}">
                  <a16:creationId xmlns="" xmlns:a16="http://schemas.microsoft.com/office/drawing/2014/main" id="{00000000-0008-0000-0F00-000008000000}"/>
                </a:ext>
              </a:extLst>
            </xdr:cNvPr>
            <xdr:cNvCxnSpPr/>
          </xdr:nvCxnSpPr>
          <xdr:spPr>
            <a:xfrm flipV="1">
              <a:off x="4660059" y="8140437"/>
              <a:ext cx="2202650" cy="10862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215899</xdr:colOff>
      <xdr:row>3</xdr:row>
      <xdr:rowOff>203715</xdr:rowOff>
    </xdr:to>
    <xdr:pic>
      <xdr:nvPicPr>
        <xdr:cNvPr id="13" name="Imagen 22" descr="Resultado de imagen para ESCUDO DE ARMAS HIDALGO">
          <a:extLst>
            <a:ext uri="{FF2B5EF4-FFF2-40B4-BE49-F238E27FC236}">
              <a16:creationId xmlns="" xmlns:a16="http://schemas.microsoft.com/office/drawing/2014/main" id="{00000000-0008-0000-0F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333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00025"/>
          <a:ext cx="1571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84658</xdr:rowOff>
    </xdr:from>
    <xdr:to>
      <xdr:col>17</xdr:col>
      <xdr:colOff>709075</xdr:colOff>
      <xdr:row>266</xdr:row>
      <xdr:rowOff>5778</xdr:rowOff>
    </xdr:to>
    <xdr:grpSp>
      <xdr:nvGrpSpPr>
        <xdr:cNvPr id="3" name="Grupo 12">
          <a:extLst>
            <a:ext uri="{FF2B5EF4-FFF2-40B4-BE49-F238E27FC236}">
              <a16:creationId xmlns="" xmlns:a16="http://schemas.microsoft.com/office/drawing/2014/main" id="{00000000-0008-0000-1000-000003000000}"/>
            </a:ext>
          </a:extLst>
        </xdr:cNvPr>
        <xdr:cNvGrpSpPr/>
      </xdr:nvGrpSpPr>
      <xdr:grpSpPr>
        <a:xfrm>
          <a:off x="175849" y="5503325"/>
          <a:ext cx="14863059" cy="1508620"/>
          <a:chOff x="554749" y="4695827"/>
          <a:chExt cx="8865472" cy="1508620"/>
        </a:xfrm>
      </xdr:grpSpPr>
      <xdr:grpSp>
        <xdr:nvGrpSpPr>
          <xdr:cNvPr id="4" name="4 Grupo">
            <a:extLst>
              <a:ext uri="{FF2B5EF4-FFF2-40B4-BE49-F238E27FC236}">
                <a16:creationId xmlns="" xmlns:a16="http://schemas.microsoft.com/office/drawing/2014/main" id="{00000000-0008-0000-1000-000004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11" name="4 CuadroTexto">
              <a:extLst>
                <a:ext uri="{FF2B5EF4-FFF2-40B4-BE49-F238E27FC236}">
                  <a16:creationId xmlns="" xmlns:a16="http://schemas.microsoft.com/office/drawing/2014/main" id="{00000000-0008-0000-1000-00000B000000}"/>
                </a:ext>
              </a:extLst>
            </xdr:cNvPr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Sanchez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2" name="5 Conector recto">
              <a:extLst>
                <a:ext uri="{FF2B5EF4-FFF2-40B4-BE49-F238E27FC236}">
                  <a16:creationId xmlns="" xmlns:a16="http://schemas.microsoft.com/office/drawing/2014/main" id="{00000000-0008-0000-1000-00000C000000}"/>
                </a:ext>
              </a:extLst>
            </xdr:cNvPr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>
            <a:extLst>
              <a:ext uri="{FF2B5EF4-FFF2-40B4-BE49-F238E27FC236}">
                <a16:creationId xmlns="" xmlns:a16="http://schemas.microsoft.com/office/drawing/2014/main" id="{00000000-0008-0000-1000-000005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3682987" y="4695827"/>
            <a:ext cx="2444109" cy="1508618"/>
            <a:chOff x="4210550" y="7238999"/>
            <a:chExt cx="2634887" cy="1388469"/>
          </a:xfrm>
        </xdr:grpSpPr>
        <xdr:sp macro="" textlink="">
          <xdr:nvSpPr>
            <xdr:cNvPr id="9" name="7 CuadroTexto">
              <a:extLst>
                <a:ext uri="{FF2B5EF4-FFF2-40B4-BE49-F238E27FC236}">
                  <a16:creationId xmlns="" xmlns:a16="http://schemas.microsoft.com/office/drawing/2014/main" id="{00000000-0008-0000-1000-000009000000}"/>
                </a:ext>
              </a:extLst>
            </xdr:cNvPr>
            <xdr:cNvSpPr txBox="1"/>
          </xdr:nvSpPr>
          <xdr:spPr>
            <a:xfrm>
              <a:off x="4364044" y="7238999"/>
              <a:ext cx="2481393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C.P Víctor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Alberto Sánchez Novelo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Encargado de la Subdirección de Servicios Administrativos</a:t>
              </a:r>
            </a:p>
          </xdr:txBody>
        </xdr:sp>
        <xdr:cxnSp macro="">
          <xdr:nvCxnSpPr>
            <xdr:cNvPr id="10" name="8 Conector recto">
              <a:extLst>
                <a:ext uri="{FF2B5EF4-FFF2-40B4-BE49-F238E27FC236}">
                  <a16:creationId xmlns="" xmlns:a16="http://schemas.microsoft.com/office/drawing/2014/main" id="{00000000-0008-0000-1000-00000A000000}"/>
                </a:ext>
              </a:extLst>
            </xdr:cNvPr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" name="8 Grupo">
            <a:extLst>
              <a:ext uri="{FF2B5EF4-FFF2-40B4-BE49-F238E27FC236}">
                <a16:creationId xmlns="" xmlns:a16="http://schemas.microsoft.com/office/drawing/2014/main" id="{00000000-0008-0000-1000-000006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6913620" y="4724400"/>
            <a:ext cx="2506601" cy="1333500"/>
            <a:chOff x="4204502" y="7141101"/>
            <a:chExt cx="3171397" cy="1520729"/>
          </a:xfrm>
        </xdr:grpSpPr>
        <xdr:sp macro="" textlink="">
          <xdr:nvSpPr>
            <xdr:cNvPr id="7" name="10 CuadroTexto">
              <a:extLst>
                <a:ext uri="{FF2B5EF4-FFF2-40B4-BE49-F238E27FC236}">
                  <a16:creationId xmlns="" xmlns:a16="http://schemas.microsoft.com/office/drawing/2014/main" id="{00000000-0008-0000-1000-000007000000}"/>
                </a:ext>
              </a:extLst>
            </xdr:cNvPr>
            <xdr:cNvSpPr txBox="1"/>
          </xdr:nvSpPr>
          <xdr:spPr>
            <a:xfrm>
              <a:off x="4204502" y="7141101"/>
              <a:ext cx="3171397" cy="152072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Autorizó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Mtro.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Luis Armando Officer Arteaga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Director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General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8" name="11 Conector recto">
              <a:extLst>
                <a:ext uri="{FF2B5EF4-FFF2-40B4-BE49-F238E27FC236}">
                  <a16:creationId xmlns="" xmlns:a16="http://schemas.microsoft.com/office/drawing/2014/main" id="{00000000-0008-0000-1000-000008000000}"/>
                </a:ext>
              </a:extLst>
            </xdr:cNvPr>
            <xdr:cNvCxnSpPr/>
          </xdr:nvCxnSpPr>
          <xdr:spPr>
            <a:xfrm flipV="1">
              <a:off x="4660059" y="8140437"/>
              <a:ext cx="2202650" cy="10862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215899</xdr:colOff>
      <xdr:row>3</xdr:row>
      <xdr:rowOff>203715</xdr:rowOff>
    </xdr:to>
    <xdr:pic>
      <xdr:nvPicPr>
        <xdr:cNvPr id="13" name="Imagen 22" descr="Resultado de imagen para ESCUDO DE ARMAS HIDALGO">
          <a:extLst>
            <a:ext uri="{FF2B5EF4-FFF2-40B4-BE49-F238E27FC236}">
              <a16:creationId xmlns="" xmlns:a16="http://schemas.microsoft.com/office/drawing/2014/main" id="{00000000-0008-0000-1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333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0" y="200025"/>
          <a:ext cx="1685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84660</xdr:rowOff>
    </xdr:from>
    <xdr:to>
      <xdr:col>17</xdr:col>
      <xdr:colOff>5332</xdr:colOff>
      <xdr:row>266</xdr:row>
      <xdr:rowOff>5778</xdr:rowOff>
    </xdr:to>
    <xdr:grpSp>
      <xdr:nvGrpSpPr>
        <xdr:cNvPr id="3" name="Grupo 2">
          <a:extLs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GrpSpPr/>
      </xdr:nvGrpSpPr>
      <xdr:grpSpPr>
        <a:xfrm>
          <a:off x="175849" y="8542860"/>
          <a:ext cx="14650383" cy="1540368"/>
          <a:chOff x="554749" y="4695829"/>
          <a:chExt cx="8459858" cy="1508618"/>
        </a:xfrm>
      </xdr:grpSpPr>
      <xdr:grpSp>
        <xdr:nvGrpSpPr>
          <xdr:cNvPr id="4" name="4 Grupo">
            <a:extLst>
              <a:ext uri="{FF2B5EF4-FFF2-40B4-BE49-F238E27FC236}">
                <a16:creationId xmlns="" xmlns:a16="http://schemas.microsoft.com/office/drawing/2014/main" id="{00000000-0008-0000-1100-000004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9" name="4 CuadroTexto">
              <a:extLst>
                <a:ext uri="{FF2B5EF4-FFF2-40B4-BE49-F238E27FC236}">
                  <a16:creationId xmlns="" xmlns:a16="http://schemas.microsoft.com/office/drawing/2014/main" id="{00000000-0008-0000-1100-000009000000}"/>
                </a:ext>
              </a:extLst>
            </xdr:cNvPr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Sánchez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0" name="5 Conector recto">
              <a:extLst>
                <a:ext uri="{FF2B5EF4-FFF2-40B4-BE49-F238E27FC236}">
                  <a16:creationId xmlns="" xmlns:a16="http://schemas.microsoft.com/office/drawing/2014/main" id="{00000000-0008-0000-1100-00000A000000}"/>
                </a:ext>
              </a:extLst>
            </xdr:cNvPr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>
            <a:extLst>
              <a:ext uri="{FF2B5EF4-FFF2-40B4-BE49-F238E27FC236}">
                <a16:creationId xmlns="" xmlns:a16="http://schemas.microsoft.com/office/drawing/2014/main" id="{00000000-0008-0000-1100-000005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3682987" y="4695830"/>
            <a:ext cx="2444109" cy="1477522"/>
            <a:chOff x="4210550" y="7238999"/>
            <a:chExt cx="2634887" cy="1359849"/>
          </a:xfrm>
        </xdr:grpSpPr>
        <xdr:sp macro="" textlink="">
          <xdr:nvSpPr>
            <xdr:cNvPr id="7" name="7 CuadroTexto">
              <a:extLst>
                <a:ext uri="{FF2B5EF4-FFF2-40B4-BE49-F238E27FC236}">
                  <a16:creationId xmlns="" xmlns:a16="http://schemas.microsoft.com/office/drawing/2014/main" id="{00000000-0008-0000-1100-000007000000}"/>
                </a:ext>
              </a:extLst>
            </xdr:cNvPr>
            <xdr:cNvSpPr txBox="1"/>
          </xdr:nvSpPr>
          <xdr:spPr>
            <a:xfrm>
              <a:off x="4364044" y="7238999"/>
              <a:ext cx="2481393" cy="135984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L.C. Araceli Meza Pérez</a:t>
              </a: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Encargada de la Subdirección de Servicios Administrativos</a:t>
              </a:r>
            </a:p>
          </xdr:txBody>
        </xdr:sp>
        <xdr:cxnSp macro="">
          <xdr:nvCxnSpPr>
            <xdr:cNvPr id="8" name="8 Conector recto">
              <a:extLst>
                <a:ext uri="{FF2B5EF4-FFF2-40B4-BE49-F238E27FC236}">
                  <a16:creationId xmlns="" xmlns:a16="http://schemas.microsoft.com/office/drawing/2014/main" id="{00000000-0008-0000-1100-000008000000}"/>
                </a:ext>
              </a:extLst>
            </xdr:cNvPr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6" name="11 Conector recto">
            <a:extLst>
              <a:ext uri="{FF2B5EF4-FFF2-40B4-BE49-F238E27FC236}">
                <a16:creationId xmlns="" xmlns:a16="http://schemas.microsoft.com/office/drawing/2014/main" id="{00000000-0008-0000-1100-000006000000}"/>
              </a:ext>
            </a:extLst>
          </xdr:cNvPr>
          <xdr:cNvCxnSpPr/>
        </xdr:nvCxnSpPr>
        <xdr:spPr bwMode="auto">
          <a:xfrm flipV="1">
            <a:off x="7273682" y="5600930"/>
            <a:ext cx="1740925" cy="9525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311149</xdr:colOff>
      <xdr:row>3</xdr:row>
      <xdr:rowOff>203715</xdr:rowOff>
    </xdr:to>
    <xdr:pic>
      <xdr:nvPicPr>
        <xdr:cNvPr id="11" name="Imagen 12" descr="Resultado de imagen para ESCUDO DE ARMAS HIDALGO">
          <a:extLst>
            <a:ext uri="{FF2B5EF4-FFF2-40B4-BE49-F238E27FC236}">
              <a16:creationId xmlns="" xmlns:a16="http://schemas.microsoft.com/office/drawing/2014/main" id="{00000000-0008-0000-1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4408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276225</xdr:colOff>
      <xdr:row>256</xdr:row>
      <xdr:rowOff>104775</xdr:rowOff>
    </xdr:from>
    <xdr:to>
      <xdr:col>17</xdr:col>
      <xdr:colOff>740649</xdr:colOff>
      <xdr:row>264</xdr:row>
      <xdr:rowOff>142875</xdr:rowOff>
    </xdr:to>
    <xdr:sp macro="" textlink="">
      <xdr:nvSpPr>
        <xdr:cNvPr id="13" name="10 CuadroTexto">
          <a:extLst>
            <a:ext uri="{FF2B5EF4-FFF2-40B4-BE49-F238E27FC236}">
              <a16:creationId xmlns="" xmlns:a16="http://schemas.microsoft.com/office/drawing/2014/main" id="{00000000-0008-0000-0800-00000C000000}"/>
            </a:ext>
          </a:extLst>
        </xdr:cNvPr>
        <xdr:cNvSpPr txBox="1"/>
      </xdr:nvSpPr>
      <xdr:spPr bwMode="auto">
        <a:xfrm>
          <a:off x="11010900" y="7591425"/>
          <a:ext cx="4550649" cy="1333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Autorizó</a:t>
          </a: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Lic. Tito Dorantes Castillo</a:t>
          </a: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Encargado de la Dirección</a:t>
          </a:r>
          <a:r>
            <a:rPr lang="es-MX" sz="1200" b="1" baseline="0">
              <a:latin typeface="Arial" pitchFamily="34" charset="0"/>
              <a:cs typeface="Arial" pitchFamily="34" charset="0"/>
            </a:rPr>
            <a:t> General del ITSOEH</a:t>
          </a:r>
          <a:endParaRPr lang="es-MX" sz="12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>
          <a:extLst>
            <a:ext uri="{FF2B5EF4-FFF2-40B4-BE49-F238E27FC236}">
              <a16:creationId xmlns=""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00025"/>
          <a:ext cx="1571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84658</xdr:rowOff>
    </xdr:from>
    <xdr:to>
      <xdr:col>17</xdr:col>
      <xdr:colOff>709075</xdr:colOff>
      <xdr:row>266</xdr:row>
      <xdr:rowOff>5778</xdr:rowOff>
    </xdr:to>
    <xdr:grpSp>
      <xdr:nvGrpSpPr>
        <xdr:cNvPr id="3" name="Grupo 12">
          <a:extLst>
            <a:ext uri="{FF2B5EF4-FFF2-40B4-BE49-F238E27FC236}">
              <a16:creationId xmlns="" xmlns:a16="http://schemas.microsoft.com/office/drawing/2014/main" id="{00000000-0008-0000-1200-000003000000}"/>
            </a:ext>
          </a:extLst>
        </xdr:cNvPr>
        <xdr:cNvGrpSpPr/>
      </xdr:nvGrpSpPr>
      <xdr:grpSpPr>
        <a:xfrm>
          <a:off x="175849" y="6371158"/>
          <a:ext cx="14839776" cy="1540370"/>
          <a:chOff x="554749" y="4695827"/>
          <a:chExt cx="8865472" cy="1508620"/>
        </a:xfrm>
      </xdr:grpSpPr>
      <xdr:grpSp>
        <xdr:nvGrpSpPr>
          <xdr:cNvPr id="4" name="4 Grupo">
            <a:extLst>
              <a:ext uri="{FF2B5EF4-FFF2-40B4-BE49-F238E27FC236}">
                <a16:creationId xmlns="" xmlns:a16="http://schemas.microsoft.com/office/drawing/2014/main" id="{00000000-0008-0000-1200-000004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11" name="4 CuadroTexto">
              <a:extLst>
                <a:ext uri="{FF2B5EF4-FFF2-40B4-BE49-F238E27FC236}">
                  <a16:creationId xmlns="" xmlns:a16="http://schemas.microsoft.com/office/drawing/2014/main" id="{00000000-0008-0000-1200-00000B000000}"/>
                </a:ext>
              </a:extLst>
            </xdr:cNvPr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Sanchez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2" name="5 Conector recto">
              <a:extLst>
                <a:ext uri="{FF2B5EF4-FFF2-40B4-BE49-F238E27FC236}">
                  <a16:creationId xmlns="" xmlns:a16="http://schemas.microsoft.com/office/drawing/2014/main" id="{00000000-0008-0000-1200-00000C000000}"/>
                </a:ext>
              </a:extLst>
            </xdr:cNvPr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>
            <a:extLst>
              <a:ext uri="{FF2B5EF4-FFF2-40B4-BE49-F238E27FC236}">
                <a16:creationId xmlns="" xmlns:a16="http://schemas.microsoft.com/office/drawing/2014/main" id="{00000000-0008-0000-1200-000005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3682987" y="4695827"/>
            <a:ext cx="2444109" cy="1508618"/>
            <a:chOff x="4210550" y="7238999"/>
            <a:chExt cx="2634887" cy="1388469"/>
          </a:xfrm>
        </xdr:grpSpPr>
        <xdr:sp macro="" textlink="">
          <xdr:nvSpPr>
            <xdr:cNvPr id="9" name="7 CuadroTexto">
              <a:extLst>
                <a:ext uri="{FF2B5EF4-FFF2-40B4-BE49-F238E27FC236}">
                  <a16:creationId xmlns="" xmlns:a16="http://schemas.microsoft.com/office/drawing/2014/main" id="{00000000-0008-0000-1200-000009000000}"/>
                </a:ext>
              </a:extLst>
            </xdr:cNvPr>
            <xdr:cNvSpPr txBox="1"/>
          </xdr:nvSpPr>
          <xdr:spPr>
            <a:xfrm>
              <a:off x="4364044" y="7238999"/>
              <a:ext cx="2481393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C.P Víctor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Alberto Sánchez Novelo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Encargado de la Subdirección de Servicios Administrativos</a:t>
              </a:r>
            </a:p>
          </xdr:txBody>
        </xdr:sp>
        <xdr:cxnSp macro="">
          <xdr:nvCxnSpPr>
            <xdr:cNvPr id="10" name="8 Conector recto">
              <a:extLst>
                <a:ext uri="{FF2B5EF4-FFF2-40B4-BE49-F238E27FC236}">
                  <a16:creationId xmlns="" xmlns:a16="http://schemas.microsoft.com/office/drawing/2014/main" id="{00000000-0008-0000-1200-00000A000000}"/>
                </a:ext>
              </a:extLst>
            </xdr:cNvPr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" name="8 Grupo">
            <a:extLst>
              <a:ext uri="{FF2B5EF4-FFF2-40B4-BE49-F238E27FC236}">
                <a16:creationId xmlns="" xmlns:a16="http://schemas.microsoft.com/office/drawing/2014/main" id="{00000000-0008-0000-1200-000006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6913620" y="4724400"/>
            <a:ext cx="2506601" cy="1333500"/>
            <a:chOff x="4204502" y="7141101"/>
            <a:chExt cx="3171397" cy="1520729"/>
          </a:xfrm>
        </xdr:grpSpPr>
        <xdr:sp macro="" textlink="">
          <xdr:nvSpPr>
            <xdr:cNvPr id="7" name="10 CuadroTexto">
              <a:extLst>
                <a:ext uri="{FF2B5EF4-FFF2-40B4-BE49-F238E27FC236}">
                  <a16:creationId xmlns="" xmlns:a16="http://schemas.microsoft.com/office/drawing/2014/main" id="{00000000-0008-0000-1200-000007000000}"/>
                </a:ext>
              </a:extLst>
            </xdr:cNvPr>
            <xdr:cNvSpPr txBox="1"/>
          </xdr:nvSpPr>
          <xdr:spPr>
            <a:xfrm>
              <a:off x="4204502" y="7141101"/>
              <a:ext cx="3171397" cy="152072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Autorizó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Mtro.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Luis Armando Officer Arteaga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Director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General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8" name="11 Conector recto">
              <a:extLst>
                <a:ext uri="{FF2B5EF4-FFF2-40B4-BE49-F238E27FC236}">
                  <a16:creationId xmlns="" xmlns:a16="http://schemas.microsoft.com/office/drawing/2014/main" id="{00000000-0008-0000-1200-000008000000}"/>
                </a:ext>
              </a:extLst>
            </xdr:cNvPr>
            <xdr:cNvCxnSpPr/>
          </xdr:nvCxnSpPr>
          <xdr:spPr>
            <a:xfrm flipV="1">
              <a:off x="4660059" y="8140437"/>
              <a:ext cx="2202650" cy="10862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215899</xdr:colOff>
      <xdr:row>3</xdr:row>
      <xdr:rowOff>203715</xdr:rowOff>
    </xdr:to>
    <xdr:pic>
      <xdr:nvPicPr>
        <xdr:cNvPr id="13" name="Imagen 22" descr="Resultado de imagen para ESCUDO DE ARMAS HIDALGO">
          <a:extLst>
            <a:ext uri="{FF2B5EF4-FFF2-40B4-BE49-F238E27FC236}">
              <a16:creationId xmlns="" xmlns:a16="http://schemas.microsoft.com/office/drawing/2014/main" id="{00000000-0008-0000-1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333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00025"/>
          <a:ext cx="1571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84658</xdr:rowOff>
    </xdr:from>
    <xdr:to>
      <xdr:col>17</xdr:col>
      <xdr:colOff>709075</xdr:colOff>
      <xdr:row>266</xdr:row>
      <xdr:rowOff>5778</xdr:rowOff>
    </xdr:to>
    <xdr:grpSp>
      <xdr:nvGrpSpPr>
        <xdr:cNvPr id="3" name="Grupo 1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GrpSpPr/>
      </xdr:nvGrpSpPr>
      <xdr:grpSpPr>
        <a:xfrm>
          <a:off x="175849" y="5503325"/>
          <a:ext cx="14863059" cy="1508620"/>
          <a:chOff x="554749" y="4695827"/>
          <a:chExt cx="8865472" cy="1508620"/>
        </a:xfrm>
      </xdr:grpSpPr>
      <xdr:grpSp>
        <xdr:nvGrpSpPr>
          <xdr:cNvPr id="4" name="4 Grupo">
            <a:extLst>
              <a:ext uri="{FF2B5EF4-FFF2-40B4-BE49-F238E27FC236}">
                <a16:creationId xmlns="" xmlns:a16="http://schemas.microsoft.com/office/drawing/2014/main" id="{00000000-0008-0000-0100-000004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11" name="4 CuadroTexto">
              <a:extLst>
                <a:ext uri="{FF2B5EF4-FFF2-40B4-BE49-F238E27FC236}">
                  <a16:creationId xmlns="" xmlns:a16="http://schemas.microsoft.com/office/drawing/2014/main" id="{00000000-0008-0000-0100-00000B000000}"/>
                </a:ext>
              </a:extLst>
            </xdr:cNvPr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Sanchez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2" name="5 Conector recto">
              <a:extLst>
                <a:ext uri="{FF2B5EF4-FFF2-40B4-BE49-F238E27FC236}">
                  <a16:creationId xmlns="" xmlns:a16="http://schemas.microsoft.com/office/drawing/2014/main" id="{00000000-0008-0000-0100-00000C000000}"/>
                </a:ext>
              </a:extLst>
            </xdr:cNvPr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>
            <a:extLst>
              <a:ext uri="{FF2B5EF4-FFF2-40B4-BE49-F238E27FC236}">
                <a16:creationId xmlns="" xmlns:a16="http://schemas.microsoft.com/office/drawing/2014/main" id="{00000000-0008-0000-0100-000005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3682987" y="4695827"/>
            <a:ext cx="2444109" cy="1508618"/>
            <a:chOff x="4210550" y="7238999"/>
            <a:chExt cx="2634887" cy="1388469"/>
          </a:xfrm>
        </xdr:grpSpPr>
        <xdr:sp macro="" textlink="">
          <xdr:nvSpPr>
            <xdr:cNvPr id="9" name="7 CuadroTexto">
              <a:extLst>
                <a:ext uri="{FF2B5EF4-FFF2-40B4-BE49-F238E27FC236}">
                  <a16:creationId xmlns="" xmlns:a16="http://schemas.microsoft.com/office/drawing/2014/main" id="{00000000-0008-0000-0100-000009000000}"/>
                </a:ext>
              </a:extLst>
            </xdr:cNvPr>
            <xdr:cNvSpPr txBox="1"/>
          </xdr:nvSpPr>
          <xdr:spPr>
            <a:xfrm>
              <a:off x="4364044" y="7238999"/>
              <a:ext cx="2481393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C.P Víctor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Alberto Sánchez Novelo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Encargado de la Subdirección de Servicios Administrativos</a:t>
              </a:r>
            </a:p>
          </xdr:txBody>
        </xdr:sp>
        <xdr:cxnSp macro="">
          <xdr:nvCxnSpPr>
            <xdr:cNvPr id="10" name="8 Conector recto">
              <a:extLst>
                <a:ext uri="{FF2B5EF4-FFF2-40B4-BE49-F238E27FC236}">
                  <a16:creationId xmlns="" xmlns:a16="http://schemas.microsoft.com/office/drawing/2014/main" id="{00000000-0008-0000-0100-00000A000000}"/>
                </a:ext>
              </a:extLst>
            </xdr:cNvPr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" name="8 Grupo">
            <a:extLst>
              <a:ext uri="{FF2B5EF4-FFF2-40B4-BE49-F238E27FC236}">
                <a16:creationId xmlns="" xmlns:a16="http://schemas.microsoft.com/office/drawing/2014/main" id="{00000000-0008-0000-0100-000006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6913620" y="4724400"/>
            <a:ext cx="2506601" cy="1333500"/>
            <a:chOff x="4204502" y="7141101"/>
            <a:chExt cx="3171397" cy="1520729"/>
          </a:xfrm>
        </xdr:grpSpPr>
        <xdr:sp macro="" textlink="">
          <xdr:nvSpPr>
            <xdr:cNvPr id="7" name="10 CuadroTexto">
              <a:extLst>
                <a:ext uri="{FF2B5EF4-FFF2-40B4-BE49-F238E27FC236}">
                  <a16:creationId xmlns="" xmlns:a16="http://schemas.microsoft.com/office/drawing/2014/main" id="{00000000-0008-0000-0100-000007000000}"/>
                </a:ext>
              </a:extLst>
            </xdr:cNvPr>
            <xdr:cNvSpPr txBox="1"/>
          </xdr:nvSpPr>
          <xdr:spPr>
            <a:xfrm>
              <a:off x="4204502" y="7141101"/>
              <a:ext cx="3171397" cy="152072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Autorizó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Mtro.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Luis Armando Officer Arteaga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Director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General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8" name="11 Conector recto">
              <a:extLst>
                <a:ext uri="{FF2B5EF4-FFF2-40B4-BE49-F238E27FC236}">
                  <a16:creationId xmlns="" xmlns:a16="http://schemas.microsoft.com/office/drawing/2014/main" id="{00000000-0008-0000-0100-000008000000}"/>
                </a:ext>
              </a:extLst>
            </xdr:cNvPr>
            <xdr:cNvCxnSpPr/>
          </xdr:nvCxnSpPr>
          <xdr:spPr>
            <a:xfrm flipV="1">
              <a:off x="4660059" y="8140437"/>
              <a:ext cx="2202650" cy="10862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215899</xdr:colOff>
      <xdr:row>3</xdr:row>
      <xdr:rowOff>203715</xdr:rowOff>
    </xdr:to>
    <xdr:pic>
      <xdr:nvPicPr>
        <xdr:cNvPr id="13" name="Imagen 22" descr="Resultado de imagen para ESCUDO DE ARMAS HIDALGO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333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>
          <a:extLst>
            <a:ext uri="{FF2B5EF4-FFF2-40B4-BE49-F238E27FC236}">
              <a16:creationId xmlns=""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00025"/>
          <a:ext cx="1571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84658</xdr:rowOff>
    </xdr:from>
    <xdr:to>
      <xdr:col>17</xdr:col>
      <xdr:colOff>709075</xdr:colOff>
      <xdr:row>266</xdr:row>
      <xdr:rowOff>5778</xdr:rowOff>
    </xdr:to>
    <xdr:grpSp>
      <xdr:nvGrpSpPr>
        <xdr:cNvPr id="3" name="Grupo 12">
          <a:extLst>
            <a:ext uri="{FF2B5EF4-FFF2-40B4-BE49-F238E27FC236}">
              <a16:creationId xmlns="" xmlns:a16="http://schemas.microsoft.com/office/drawing/2014/main" id="{00000000-0008-0000-1300-000003000000}"/>
            </a:ext>
          </a:extLst>
        </xdr:cNvPr>
        <xdr:cNvGrpSpPr/>
      </xdr:nvGrpSpPr>
      <xdr:grpSpPr>
        <a:xfrm>
          <a:off x="175849" y="5446880"/>
          <a:ext cx="16746893" cy="1614454"/>
          <a:chOff x="554749" y="4695827"/>
          <a:chExt cx="8865472" cy="1508620"/>
        </a:xfrm>
      </xdr:grpSpPr>
      <xdr:grpSp>
        <xdr:nvGrpSpPr>
          <xdr:cNvPr id="4" name="4 Grupo">
            <a:extLst>
              <a:ext uri="{FF2B5EF4-FFF2-40B4-BE49-F238E27FC236}">
                <a16:creationId xmlns="" xmlns:a16="http://schemas.microsoft.com/office/drawing/2014/main" id="{00000000-0008-0000-1300-000004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11" name="4 CuadroTexto">
              <a:extLst>
                <a:ext uri="{FF2B5EF4-FFF2-40B4-BE49-F238E27FC236}">
                  <a16:creationId xmlns="" xmlns:a16="http://schemas.microsoft.com/office/drawing/2014/main" id="{00000000-0008-0000-1300-00000B000000}"/>
                </a:ext>
              </a:extLst>
            </xdr:cNvPr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Sanchez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2" name="5 Conector recto">
              <a:extLst>
                <a:ext uri="{FF2B5EF4-FFF2-40B4-BE49-F238E27FC236}">
                  <a16:creationId xmlns="" xmlns:a16="http://schemas.microsoft.com/office/drawing/2014/main" id="{00000000-0008-0000-1300-00000C000000}"/>
                </a:ext>
              </a:extLst>
            </xdr:cNvPr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>
            <a:extLst>
              <a:ext uri="{FF2B5EF4-FFF2-40B4-BE49-F238E27FC236}">
                <a16:creationId xmlns="" xmlns:a16="http://schemas.microsoft.com/office/drawing/2014/main" id="{00000000-0008-0000-1300-000005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3682987" y="4695827"/>
            <a:ext cx="2444109" cy="1508618"/>
            <a:chOff x="4210550" y="7238999"/>
            <a:chExt cx="2634887" cy="1388469"/>
          </a:xfrm>
        </xdr:grpSpPr>
        <xdr:sp macro="" textlink="">
          <xdr:nvSpPr>
            <xdr:cNvPr id="9" name="7 CuadroTexto">
              <a:extLst>
                <a:ext uri="{FF2B5EF4-FFF2-40B4-BE49-F238E27FC236}">
                  <a16:creationId xmlns="" xmlns:a16="http://schemas.microsoft.com/office/drawing/2014/main" id="{00000000-0008-0000-1300-000009000000}"/>
                </a:ext>
              </a:extLst>
            </xdr:cNvPr>
            <xdr:cNvSpPr txBox="1"/>
          </xdr:nvSpPr>
          <xdr:spPr>
            <a:xfrm>
              <a:off x="4364044" y="7238999"/>
              <a:ext cx="2481393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C.P Víctor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Alberto Sánchez Novelo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Encargado de la Subdirección de Servicios Administrativos</a:t>
              </a:r>
            </a:p>
          </xdr:txBody>
        </xdr:sp>
        <xdr:cxnSp macro="">
          <xdr:nvCxnSpPr>
            <xdr:cNvPr id="10" name="8 Conector recto">
              <a:extLst>
                <a:ext uri="{FF2B5EF4-FFF2-40B4-BE49-F238E27FC236}">
                  <a16:creationId xmlns="" xmlns:a16="http://schemas.microsoft.com/office/drawing/2014/main" id="{00000000-0008-0000-1300-00000A000000}"/>
                </a:ext>
              </a:extLst>
            </xdr:cNvPr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" name="8 Grupo">
            <a:extLst>
              <a:ext uri="{FF2B5EF4-FFF2-40B4-BE49-F238E27FC236}">
                <a16:creationId xmlns="" xmlns:a16="http://schemas.microsoft.com/office/drawing/2014/main" id="{00000000-0008-0000-1300-000006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6913620" y="4724400"/>
            <a:ext cx="2506601" cy="1333500"/>
            <a:chOff x="4204502" y="7141101"/>
            <a:chExt cx="3171397" cy="1520729"/>
          </a:xfrm>
        </xdr:grpSpPr>
        <xdr:sp macro="" textlink="">
          <xdr:nvSpPr>
            <xdr:cNvPr id="7" name="10 CuadroTexto">
              <a:extLst>
                <a:ext uri="{FF2B5EF4-FFF2-40B4-BE49-F238E27FC236}">
                  <a16:creationId xmlns="" xmlns:a16="http://schemas.microsoft.com/office/drawing/2014/main" id="{00000000-0008-0000-1300-000007000000}"/>
                </a:ext>
              </a:extLst>
            </xdr:cNvPr>
            <xdr:cNvSpPr txBox="1"/>
          </xdr:nvSpPr>
          <xdr:spPr>
            <a:xfrm>
              <a:off x="4204502" y="7141101"/>
              <a:ext cx="3171397" cy="152072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Autorizó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Mtro.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Luis Armando Officer Arteaga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Director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General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8" name="11 Conector recto">
              <a:extLst>
                <a:ext uri="{FF2B5EF4-FFF2-40B4-BE49-F238E27FC236}">
                  <a16:creationId xmlns="" xmlns:a16="http://schemas.microsoft.com/office/drawing/2014/main" id="{00000000-0008-0000-1300-000008000000}"/>
                </a:ext>
              </a:extLst>
            </xdr:cNvPr>
            <xdr:cNvCxnSpPr/>
          </xdr:nvCxnSpPr>
          <xdr:spPr>
            <a:xfrm flipV="1">
              <a:off x="4660059" y="8140437"/>
              <a:ext cx="2202650" cy="10862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215899</xdr:colOff>
      <xdr:row>3</xdr:row>
      <xdr:rowOff>203715</xdr:rowOff>
    </xdr:to>
    <xdr:pic>
      <xdr:nvPicPr>
        <xdr:cNvPr id="13" name="Imagen 22" descr="Resultado de imagen para ESCUDO DE ARMAS HIDALGO">
          <a:extLst>
            <a:ext uri="{FF2B5EF4-FFF2-40B4-BE49-F238E27FC236}">
              <a16:creationId xmlns="" xmlns:a16="http://schemas.microsoft.com/office/drawing/2014/main" id="{00000000-0008-0000-1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333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>
          <a:extLst>
            <a:ext uri="{FF2B5EF4-FFF2-40B4-BE49-F238E27FC236}">
              <a16:creationId xmlns=""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00025"/>
          <a:ext cx="1571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84658</xdr:rowOff>
    </xdr:from>
    <xdr:to>
      <xdr:col>17</xdr:col>
      <xdr:colOff>709075</xdr:colOff>
      <xdr:row>266</xdr:row>
      <xdr:rowOff>5778</xdr:rowOff>
    </xdr:to>
    <xdr:grpSp>
      <xdr:nvGrpSpPr>
        <xdr:cNvPr id="3" name="Grupo 12">
          <a:extLst>
            <a:ext uri="{FF2B5EF4-FFF2-40B4-BE49-F238E27FC236}">
              <a16:creationId xmlns="" xmlns:a16="http://schemas.microsoft.com/office/drawing/2014/main" id="{00000000-0008-0000-1400-000003000000}"/>
            </a:ext>
          </a:extLst>
        </xdr:cNvPr>
        <xdr:cNvGrpSpPr/>
      </xdr:nvGrpSpPr>
      <xdr:grpSpPr>
        <a:xfrm>
          <a:off x="175849" y="5444635"/>
          <a:ext cx="14820726" cy="1566348"/>
          <a:chOff x="554749" y="4695827"/>
          <a:chExt cx="8865472" cy="1508620"/>
        </a:xfrm>
      </xdr:grpSpPr>
      <xdr:grpSp>
        <xdr:nvGrpSpPr>
          <xdr:cNvPr id="4" name="4 Grupo">
            <a:extLst>
              <a:ext uri="{FF2B5EF4-FFF2-40B4-BE49-F238E27FC236}">
                <a16:creationId xmlns="" xmlns:a16="http://schemas.microsoft.com/office/drawing/2014/main" id="{00000000-0008-0000-1400-000004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11" name="4 CuadroTexto">
              <a:extLst>
                <a:ext uri="{FF2B5EF4-FFF2-40B4-BE49-F238E27FC236}">
                  <a16:creationId xmlns="" xmlns:a16="http://schemas.microsoft.com/office/drawing/2014/main" id="{00000000-0008-0000-1400-00000B000000}"/>
                </a:ext>
              </a:extLst>
            </xdr:cNvPr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Sanchez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2" name="5 Conector recto">
              <a:extLst>
                <a:ext uri="{FF2B5EF4-FFF2-40B4-BE49-F238E27FC236}">
                  <a16:creationId xmlns="" xmlns:a16="http://schemas.microsoft.com/office/drawing/2014/main" id="{00000000-0008-0000-1400-00000C000000}"/>
                </a:ext>
              </a:extLst>
            </xdr:cNvPr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>
            <a:extLst>
              <a:ext uri="{FF2B5EF4-FFF2-40B4-BE49-F238E27FC236}">
                <a16:creationId xmlns="" xmlns:a16="http://schemas.microsoft.com/office/drawing/2014/main" id="{00000000-0008-0000-1400-000005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3682987" y="4695827"/>
            <a:ext cx="2444109" cy="1508618"/>
            <a:chOff x="4210550" y="7238999"/>
            <a:chExt cx="2634887" cy="1388469"/>
          </a:xfrm>
        </xdr:grpSpPr>
        <xdr:sp macro="" textlink="">
          <xdr:nvSpPr>
            <xdr:cNvPr id="9" name="7 CuadroTexto">
              <a:extLst>
                <a:ext uri="{FF2B5EF4-FFF2-40B4-BE49-F238E27FC236}">
                  <a16:creationId xmlns="" xmlns:a16="http://schemas.microsoft.com/office/drawing/2014/main" id="{00000000-0008-0000-1400-000009000000}"/>
                </a:ext>
              </a:extLst>
            </xdr:cNvPr>
            <xdr:cNvSpPr txBox="1"/>
          </xdr:nvSpPr>
          <xdr:spPr>
            <a:xfrm>
              <a:off x="4364044" y="7238999"/>
              <a:ext cx="2481393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C.P Víctor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Alberto Sánchez Novelo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Encargado de la Subdirección de Servicios Administrativos</a:t>
              </a:r>
            </a:p>
          </xdr:txBody>
        </xdr:sp>
        <xdr:cxnSp macro="">
          <xdr:nvCxnSpPr>
            <xdr:cNvPr id="10" name="8 Conector recto">
              <a:extLst>
                <a:ext uri="{FF2B5EF4-FFF2-40B4-BE49-F238E27FC236}">
                  <a16:creationId xmlns="" xmlns:a16="http://schemas.microsoft.com/office/drawing/2014/main" id="{00000000-0008-0000-1400-00000A000000}"/>
                </a:ext>
              </a:extLst>
            </xdr:cNvPr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" name="8 Grupo">
            <a:extLst>
              <a:ext uri="{FF2B5EF4-FFF2-40B4-BE49-F238E27FC236}">
                <a16:creationId xmlns="" xmlns:a16="http://schemas.microsoft.com/office/drawing/2014/main" id="{00000000-0008-0000-1400-000006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6913620" y="4724400"/>
            <a:ext cx="2506601" cy="1333500"/>
            <a:chOff x="4204502" y="7141101"/>
            <a:chExt cx="3171397" cy="1520729"/>
          </a:xfrm>
        </xdr:grpSpPr>
        <xdr:sp macro="" textlink="">
          <xdr:nvSpPr>
            <xdr:cNvPr id="7" name="10 CuadroTexto">
              <a:extLst>
                <a:ext uri="{FF2B5EF4-FFF2-40B4-BE49-F238E27FC236}">
                  <a16:creationId xmlns="" xmlns:a16="http://schemas.microsoft.com/office/drawing/2014/main" id="{00000000-0008-0000-1400-000007000000}"/>
                </a:ext>
              </a:extLst>
            </xdr:cNvPr>
            <xdr:cNvSpPr txBox="1"/>
          </xdr:nvSpPr>
          <xdr:spPr>
            <a:xfrm>
              <a:off x="4204502" y="7141101"/>
              <a:ext cx="3171397" cy="152072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Autorizó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Mtro.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Luis Armando Officer Arteaga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Director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General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8" name="11 Conector recto">
              <a:extLst>
                <a:ext uri="{FF2B5EF4-FFF2-40B4-BE49-F238E27FC236}">
                  <a16:creationId xmlns="" xmlns:a16="http://schemas.microsoft.com/office/drawing/2014/main" id="{00000000-0008-0000-1400-000008000000}"/>
                </a:ext>
              </a:extLst>
            </xdr:cNvPr>
            <xdr:cNvCxnSpPr/>
          </xdr:nvCxnSpPr>
          <xdr:spPr>
            <a:xfrm flipV="1">
              <a:off x="4660059" y="8140437"/>
              <a:ext cx="2202650" cy="10862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215899</xdr:colOff>
      <xdr:row>3</xdr:row>
      <xdr:rowOff>203715</xdr:rowOff>
    </xdr:to>
    <xdr:pic>
      <xdr:nvPicPr>
        <xdr:cNvPr id="13" name="Imagen 22" descr="Resultado de imagen para ESCUDO DE ARMAS HIDALGO">
          <a:extLst>
            <a:ext uri="{FF2B5EF4-FFF2-40B4-BE49-F238E27FC236}">
              <a16:creationId xmlns="" xmlns:a16="http://schemas.microsoft.com/office/drawing/2014/main" id="{00000000-0008-0000-1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333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>
          <a:extLst>
            <a:ext uri="{FF2B5EF4-FFF2-40B4-BE49-F238E27FC236}">
              <a16:creationId xmlns=""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0" y="200025"/>
          <a:ext cx="1685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257</xdr:row>
      <xdr:rowOff>84658</xdr:rowOff>
    </xdr:from>
    <xdr:to>
      <xdr:col>17</xdr:col>
      <xdr:colOff>5332</xdr:colOff>
      <xdr:row>267</xdr:row>
      <xdr:rowOff>5778</xdr:rowOff>
    </xdr:to>
    <xdr:grpSp>
      <xdr:nvGrpSpPr>
        <xdr:cNvPr id="3" name="Grupo 2">
          <a:extLst>
            <a:ext uri="{FF2B5EF4-FFF2-40B4-BE49-F238E27FC236}">
              <a16:creationId xmlns="" xmlns:a16="http://schemas.microsoft.com/office/drawing/2014/main" id="{00000000-0008-0000-1500-000003000000}"/>
            </a:ext>
          </a:extLst>
        </xdr:cNvPr>
        <xdr:cNvGrpSpPr/>
      </xdr:nvGrpSpPr>
      <xdr:grpSpPr>
        <a:xfrm>
          <a:off x="175849" y="7270741"/>
          <a:ext cx="14826066" cy="1508620"/>
          <a:chOff x="554749" y="4695827"/>
          <a:chExt cx="8459858" cy="1508620"/>
        </a:xfrm>
      </xdr:grpSpPr>
      <xdr:grpSp>
        <xdr:nvGrpSpPr>
          <xdr:cNvPr id="4" name="4 Grupo">
            <a:extLst>
              <a:ext uri="{FF2B5EF4-FFF2-40B4-BE49-F238E27FC236}">
                <a16:creationId xmlns="" xmlns:a16="http://schemas.microsoft.com/office/drawing/2014/main" id="{00000000-0008-0000-1500-000004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9" name="4 CuadroTexto">
              <a:extLst>
                <a:ext uri="{FF2B5EF4-FFF2-40B4-BE49-F238E27FC236}">
                  <a16:creationId xmlns="" xmlns:a16="http://schemas.microsoft.com/office/drawing/2014/main" id="{00000000-0008-0000-1500-000009000000}"/>
                </a:ext>
              </a:extLst>
            </xdr:cNvPr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Sánchez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0" name="5 Conector recto">
              <a:extLst>
                <a:ext uri="{FF2B5EF4-FFF2-40B4-BE49-F238E27FC236}">
                  <a16:creationId xmlns="" xmlns:a16="http://schemas.microsoft.com/office/drawing/2014/main" id="{00000000-0008-0000-1500-00000A000000}"/>
                </a:ext>
              </a:extLst>
            </xdr:cNvPr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>
            <a:extLst>
              <a:ext uri="{FF2B5EF4-FFF2-40B4-BE49-F238E27FC236}">
                <a16:creationId xmlns="" xmlns:a16="http://schemas.microsoft.com/office/drawing/2014/main" id="{00000000-0008-0000-1500-000005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3682987" y="4695827"/>
            <a:ext cx="2444109" cy="1508618"/>
            <a:chOff x="4210550" y="7238999"/>
            <a:chExt cx="2634887" cy="1388469"/>
          </a:xfrm>
        </xdr:grpSpPr>
        <xdr:sp macro="" textlink="">
          <xdr:nvSpPr>
            <xdr:cNvPr id="7" name="7 CuadroTexto">
              <a:extLst>
                <a:ext uri="{FF2B5EF4-FFF2-40B4-BE49-F238E27FC236}">
                  <a16:creationId xmlns="" xmlns:a16="http://schemas.microsoft.com/office/drawing/2014/main" id="{00000000-0008-0000-1500-000007000000}"/>
                </a:ext>
              </a:extLst>
            </xdr:cNvPr>
            <xdr:cNvSpPr txBox="1"/>
          </xdr:nvSpPr>
          <xdr:spPr>
            <a:xfrm>
              <a:off x="4364044" y="7238999"/>
              <a:ext cx="2481393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L.C. Araceli Meza Pérez</a:t>
              </a: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Encargada de la Subdirección de Servicios Administrativos</a:t>
              </a:r>
            </a:p>
          </xdr:txBody>
        </xdr:sp>
        <xdr:cxnSp macro="">
          <xdr:nvCxnSpPr>
            <xdr:cNvPr id="8" name="8 Conector recto">
              <a:extLst>
                <a:ext uri="{FF2B5EF4-FFF2-40B4-BE49-F238E27FC236}">
                  <a16:creationId xmlns="" xmlns:a16="http://schemas.microsoft.com/office/drawing/2014/main" id="{00000000-0008-0000-1500-000008000000}"/>
                </a:ext>
              </a:extLst>
            </xdr:cNvPr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6" name="11 Conector recto">
            <a:extLst>
              <a:ext uri="{FF2B5EF4-FFF2-40B4-BE49-F238E27FC236}">
                <a16:creationId xmlns="" xmlns:a16="http://schemas.microsoft.com/office/drawing/2014/main" id="{00000000-0008-0000-1500-000006000000}"/>
              </a:ext>
            </a:extLst>
          </xdr:cNvPr>
          <xdr:cNvCxnSpPr/>
        </xdr:nvCxnSpPr>
        <xdr:spPr bwMode="auto">
          <a:xfrm flipV="1">
            <a:off x="7273682" y="5600930"/>
            <a:ext cx="1740925" cy="9525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311149</xdr:colOff>
      <xdr:row>3</xdr:row>
      <xdr:rowOff>203715</xdr:rowOff>
    </xdr:to>
    <xdr:pic>
      <xdr:nvPicPr>
        <xdr:cNvPr id="11" name="Imagen 12" descr="Resultado de imagen para ESCUDO DE ARMAS HIDALGO">
          <a:extLst>
            <a:ext uri="{FF2B5EF4-FFF2-40B4-BE49-F238E27FC236}">
              <a16:creationId xmlns="" xmlns:a16="http://schemas.microsoft.com/office/drawing/2014/main" id="{00000000-0008-0000-1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4408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537799</xdr:colOff>
      <xdr:row>257</xdr:row>
      <xdr:rowOff>117467</xdr:rowOff>
    </xdr:from>
    <xdr:to>
      <xdr:col>18</xdr:col>
      <xdr:colOff>8448</xdr:colOff>
      <xdr:row>266</xdr:row>
      <xdr:rowOff>22217</xdr:rowOff>
    </xdr:to>
    <xdr:sp macro="" textlink="">
      <xdr:nvSpPr>
        <xdr:cNvPr id="13" name="10 CuadroTexto">
          <a:extLst>
            <a:ext uri="{FF2B5EF4-FFF2-40B4-BE49-F238E27FC236}">
              <a16:creationId xmlns="" xmlns:a16="http://schemas.microsoft.com/office/drawing/2014/main" id="{00000000-0008-0000-0800-00000C000000}"/>
            </a:ext>
          </a:extLst>
        </xdr:cNvPr>
        <xdr:cNvSpPr txBox="1"/>
      </xdr:nvSpPr>
      <xdr:spPr bwMode="auto">
        <a:xfrm>
          <a:off x="11279882" y="6668550"/>
          <a:ext cx="4550649" cy="1333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Autorizó</a:t>
          </a: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Lic. Tito Dorantes Castillo</a:t>
          </a: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Encargado de la Dirección</a:t>
          </a:r>
          <a:r>
            <a:rPr lang="es-MX" sz="1200" b="1" baseline="0">
              <a:latin typeface="Arial" pitchFamily="34" charset="0"/>
              <a:cs typeface="Arial" pitchFamily="34" charset="0"/>
            </a:rPr>
            <a:t> General del ITSOEH</a:t>
          </a:r>
          <a:endParaRPr lang="es-MX" sz="12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>
          <a:extLst>
            <a:ext uri="{FF2B5EF4-FFF2-40B4-BE49-F238E27FC236}">
              <a16:creationId xmlns=""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00025"/>
          <a:ext cx="1571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84658</xdr:rowOff>
    </xdr:from>
    <xdr:to>
      <xdr:col>17</xdr:col>
      <xdr:colOff>709075</xdr:colOff>
      <xdr:row>266</xdr:row>
      <xdr:rowOff>5778</xdr:rowOff>
    </xdr:to>
    <xdr:grpSp>
      <xdr:nvGrpSpPr>
        <xdr:cNvPr id="3" name="Grupo 12">
          <a:extLst>
            <a:ext uri="{FF2B5EF4-FFF2-40B4-BE49-F238E27FC236}">
              <a16:creationId xmlns="" xmlns:a16="http://schemas.microsoft.com/office/drawing/2014/main" id="{00000000-0008-0000-1600-000003000000}"/>
            </a:ext>
          </a:extLst>
        </xdr:cNvPr>
        <xdr:cNvGrpSpPr/>
      </xdr:nvGrpSpPr>
      <xdr:grpSpPr>
        <a:xfrm>
          <a:off x="175849" y="5344575"/>
          <a:ext cx="14863059" cy="1508620"/>
          <a:chOff x="554749" y="4695827"/>
          <a:chExt cx="8865472" cy="1508620"/>
        </a:xfrm>
      </xdr:grpSpPr>
      <xdr:grpSp>
        <xdr:nvGrpSpPr>
          <xdr:cNvPr id="4" name="4 Grupo">
            <a:extLst>
              <a:ext uri="{FF2B5EF4-FFF2-40B4-BE49-F238E27FC236}">
                <a16:creationId xmlns="" xmlns:a16="http://schemas.microsoft.com/office/drawing/2014/main" id="{00000000-0008-0000-1600-000004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11" name="4 CuadroTexto">
              <a:extLst>
                <a:ext uri="{FF2B5EF4-FFF2-40B4-BE49-F238E27FC236}">
                  <a16:creationId xmlns="" xmlns:a16="http://schemas.microsoft.com/office/drawing/2014/main" id="{00000000-0008-0000-1600-00000B000000}"/>
                </a:ext>
              </a:extLst>
            </xdr:cNvPr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Sanchez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2" name="5 Conector recto">
              <a:extLst>
                <a:ext uri="{FF2B5EF4-FFF2-40B4-BE49-F238E27FC236}">
                  <a16:creationId xmlns="" xmlns:a16="http://schemas.microsoft.com/office/drawing/2014/main" id="{00000000-0008-0000-1600-00000C000000}"/>
                </a:ext>
              </a:extLst>
            </xdr:cNvPr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>
            <a:extLst>
              <a:ext uri="{FF2B5EF4-FFF2-40B4-BE49-F238E27FC236}">
                <a16:creationId xmlns="" xmlns:a16="http://schemas.microsoft.com/office/drawing/2014/main" id="{00000000-0008-0000-1600-000005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3682987" y="4695827"/>
            <a:ext cx="2444109" cy="1508618"/>
            <a:chOff x="4210550" y="7238999"/>
            <a:chExt cx="2634887" cy="1388469"/>
          </a:xfrm>
        </xdr:grpSpPr>
        <xdr:sp macro="" textlink="">
          <xdr:nvSpPr>
            <xdr:cNvPr id="9" name="7 CuadroTexto">
              <a:extLst>
                <a:ext uri="{FF2B5EF4-FFF2-40B4-BE49-F238E27FC236}">
                  <a16:creationId xmlns="" xmlns:a16="http://schemas.microsoft.com/office/drawing/2014/main" id="{00000000-0008-0000-1600-000009000000}"/>
                </a:ext>
              </a:extLst>
            </xdr:cNvPr>
            <xdr:cNvSpPr txBox="1"/>
          </xdr:nvSpPr>
          <xdr:spPr>
            <a:xfrm>
              <a:off x="4364044" y="7238999"/>
              <a:ext cx="2481393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C.P Víctor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Alberto Sánchez Novelo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Encargado de la Subdirección de Servicios Administrativos</a:t>
              </a:r>
            </a:p>
          </xdr:txBody>
        </xdr:sp>
        <xdr:cxnSp macro="">
          <xdr:nvCxnSpPr>
            <xdr:cNvPr id="10" name="8 Conector recto">
              <a:extLst>
                <a:ext uri="{FF2B5EF4-FFF2-40B4-BE49-F238E27FC236}">
                  <a16:creationId xmlns="" xmlns:a16="http://schemas.microsoft.com/office/drawing/2014/main" id="{00000000-0008-0000-1600-00000A000000}"/>
                </a:ext>
              </a:extLst>
            </xdr:cNvPr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" name="8 Grupo">
            <a:extLst>
              <a:ext uri="{FF2B5EF4-FFF2-40B4-BE49-F238E27FC236}">
                <a16:creationId xmlns="" xmlns:a16="http://schemas.microsoft.com/office/drawing/2014/main" id="{00000000-0008-0000-1600-000006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6913620" y="4724400"/>
            <a:ext cx="2506601" cy="1333500"/>
            <a:chOff x="4204502" y="7141101"/>
            <a:chExt cx="3171397" cy="1520729"/>
          </a:xfrm>
        </xdr:grpSpPr>
        <xdr:sp macro="" textlink="">
          <xdr:nvSpPr>
            <xdr:cNvPr id="7" name="10 CuadroTexto">
              <a:extLst>
                <a:ext uri="{FF2B5EF4-FFF2-40B4-BE49-F238E27FC236}">
                  <a16:creationId xmlns="" xmlns:a16="http://schemas.microsoft.com/office/drawing/2014/main" id="{00000000-0008-0000-1600-000007000000}"/>
                </a:ext>
              </a:extLst>
            </xdr:cNvPr>
            <xdr:cNvSpPr txBox="1"/>
          </xdr:nvSpPr>
          <xdr:spPr>
            <a:xfrm>
              <a:off x="4204502" y="7141101"/>
              <a:ext cx="3171397" cy="152072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Autorizó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Mtro.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Luis Armando Officer Arteaga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Director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General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8" name="11 Conector recto">
              <a:extLst>
                <a:ext uri="{FF2B5EF4-FFF2-40B4-BE49-F238E27FC236}">
                  <a16:creationId xmlns="" xmlns:a16="http://schemas.microsoft.com/office/drawing/2014/main" id="{00000000-0008-0000-1600-000008000000}"/>
                </a:ext>
              </a:extLst>
            </xdr:cNvPr>
            <xdr:cNvCxnSpPr/>
          </xdr:nvCxnSpPr>
          <xdr:spPr>
            <a:xfrm flipV="1">
              <a:off x="4660059" y="8140437"/>
              <a:ext cx="2202650" cy="10862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215899</xdr:colOff>
      <xdr:row>3</xdr:row>
      <xdr:rowOff>203715</xdr:rowOff>
    </xdr:to>
    <xdr:pic>
      <xdr:nvPicPr>
        <xdr:cNvPr id="13" name="Imagen 22" descr="Resultado de imagen para ESCUDO DE ARMAS HIDALGO">
          <a:extLst>
            <a:ext uri="{FF2B5EF4-FFF2-40B4-BE49-F238E27FC236}">
              <a16:creationId xmlns="" xmlns:a16="http://schemas.microsoft.com/office/drawing/2014/main" id="{00000000-0008-0000-1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333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>
          <a:extLst>
            <a:ext uri="{FF2B5EF4-FFF2-40B4-BE49-F238E27FC236}">
              <a16:creationId xmlns=""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00025"/>
          <a:ext cx="1571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84658</xdr:rowOff>
    </xdr:from>
    <xdr:to>
      <xdr:col>17</xdr:col>
      <xdr:colOff>709075</xdr:colOff>
      <xdr:row>266</xdr:row>
      <xdr:rowOff>5778</xdr:rowOff>
    </xdr:to>
    <xdr:grpSp>
      <xdr:nvGrpSpPr>
        <xdr:cNvPr id="3" name="Grupo 12">
          <a:extLst>
            <a:ext uri="{FF2B5EF4-FFF2-40B4-BE49-F238E27FC236}">
              <a16:creationId xmlns="" xmlns:a16="http://schemas.microsoft.com/office/drawing/2014/main" id="{00000000-0008-0000-1700-000003000000}"/>
            </a:ext>
          </a:extLst>
        </xdr:cNvPr>
        <xdr:cNvGrpSpPr/>
      </xdr:nvGrpSpPr>
      <xdr:grpSpPr>
        <a:xfrm>
          <a:off x="175849" y="6081880"/>
          <a:ext cx="16746893" cy="1614454"/>
          <a:chOff x="554749" y="4695827"/>
          <a:chExt cx="8865472" cy="1508620"/>
        </a:xfrm>
      </xdr:grpSpPr>
      <xdr:grpSp>
        <xdr:nvGrpSpPr>
          <xdr:cNvPr id="4" name="4 Grupo">
            <a:extLst>
              <a:ext uri="{FF2B5EF4-FFF2-40B4-BE49-F238E27FC236}">
                <a16:creationId xmlns="" xmlns:a16="http://schemas.microsoft.com/office/drawing/2014/main" id="{00000000-0008-0000-1700-000004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11" name="4 CuadroTexto">
              <a:extLst>
                <a:ext uri="{FF2B5EF4-FFF2-40B4-BE49-F238E27FC236}">
                  <a16:creationId xmlns="" xmlns:a16="http://schemas.microsoft.com/office/drawing/2014/main" id="{00000000-0008-0000-1700-00000B000000}"/>
                </a:ext>
              </a:extLst>
            </xdr:cNvPr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Sanchez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2" name="5 Conector recto">
              <a:extLst>
                <a:ext uri="{FF2B5EF4-FFF2-40B4-BE49-F238E27FC236}">
                  <a16:creationId xmlns="" xmlns:a16="http://schemas.microsoft.com/office/drawing/2014/main" id="{00000000-0008-0000-1700-00000C000000}"/>
                </a:ext>
              </a:extLst>
            </xdr:cNvPr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>
            <a:extLst>
              <a:ext uri="{FF2B5EF4-FFF2-40B4-BE49-F238E27FC236}">
                <a16:creationId xmlns="" xmlns:a16="http://schemas.microsoft.com/office/drawing/2014/main" id="{00000000-0008-0000-1700-000005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3682987" y="4695827"/>
            <a:ext cx="2444109" cy="1508618"/>
            <a:chOff x="4210550" y="7238999"/>
            <a:chExt cx="2634887" cy="1388469"/>
          </a:xfrm>
        </xdr:grpSpPr>
        <xdr:sp macro="" textlink="">
          <xdr:nvSpPr>
            <xdr:cNvPr id="9" name="7 CuadroTexto">
              <a:extLst>
                <a:ext uri="{FF2B5EF4-FFF2-40B4-BE49-F238E27FC236}">
                  <a16:creationId xmlns="" xmlns:a16="http://schemas.microsoft.com/office/drawing/2014/main" id="{00000000-0008-0000-1700-000009000000}"/>
                </a:ext>
              </a:extLst>
            </xdr:cNvPr>
            <xdr:cNvSpPr txBox="1"/>
          </xdr:nvSpPr>
          <xdr:spPr>
            <a:xfrm>
              <a:off x="4364044" y="7238999"/>
              <a:ext cx="2481393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C.P Víctor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Alberto Sánchez Novelo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Encargado de la Subdirección de Servicios Administrativos</a:t>
              </a:r>
            </a:p>
          </xdr:txBody>
        </xdr:sp>
        <xdr:cxnSp macro="">
          <xdr:nvCxnSpPr>
            <xdr:cNvPr id="10" name="8 Conector recto">
              <a:extLst>
                <a:ext uri="{FF2B5EF4-FFF2-40B4-BE49-F238E27FC236}">
                  <a16:creationId xmlns="" xmlns:a16="http://schemas.microsoft.com/office/drawing/2014/main" id="{00000000-0008-0000-1700-00000A000000}"/>
                </a:ext>
              </a:extLst>
            </xdr:cNvPr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" name="8 Grupo">
            <a:extLst>
              <a:ext uri="{FF2B5EF4-FFF2-40B4-BE49-F238E27FC236}">
                <a16:creationId xmlns="" xmlns:a16="http://schemas.microsoft.com/office/drawing/2014/main" id="{00000000-0008-0000-1700-000006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6913620" y="4724400"/>
            <a:ext cx="2506601" cy="1333500"/>
            <a:chOff x="4204502" y="7141101"/>
            <a:chExt cx="3171397" cy="1520729"/>
          </a:xfrm>
        </xdr:grpSpPr>
        <xdr:sp macro="" textlink="">
          <xdr:nvSpPr>
            <xdr:cNvPr id="7" name="10 CuadroTexto">
              <a:extLst>
                <a:ext uri="{FF2B5EF4-FFF2-40B4-BE49-F238E27FC236}">
                  <a16:creationId xmlns="" xmlns:a16="http://schemas.microsoft.com/office/drawing/2014/main" id="{00000000-0008-0000-1700-000007000000}"/>
                </a:ext>
              </a:extLst>
            </xdr:cNvPr>
            <xdr:cNvSpPr txBox="1"/>
          </xdr:nvSpPr>
          <xdr:spPr>
            <a:xfrm>
              <a:off x="4204502" y="7141101"/>
              <a:ext cx="3171397" cy="152072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Autorizó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Mtro.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Luis Armando Officer Arteaga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Director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General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8" name="11 Conector recto">
              <a:extLst>
                <a:ext uri="{FF2B5EF4-FFF2-40B4-BE49-F238E27FC236}">
                  <a16:creationId xmlns="" xmlns:a16="http://schemas.microsoft.com/office/drawing/2014/main" id="{00000000-0008-0000-1700-000008000000}"/>
                </a:ext>
              </a:extLst>
            </xdr:cNvPr>
            <xdr:cNvCxnSpPr/>
          </xdr:nvCxnSpPr>
          <xdr:spPr>
            <a:xfrm flipV="1">
              <a:off x="4660059" y="8140437"/>
              <a:ext cx="2202650" cy="10862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215899</xdr:colOff>
      <xdr:row>3</xdr:row>
      <xdr:rowOff>203715</xdr:rowOff>
    </xdr:to>
    <xdr:pic>
      <xdr:nvPicPr>
        <xdr:cNvPr id="13" name="Imagen 22" descr="Resultado de imagen para ESCUDO DE ARMAS HIDALGO">
          <a:extLst>
            <a:ext uri="{FF2B5EF4-FFF2-40B4-BE49-F238E27FC236}">
              <a16:creationId xmlns="" xmlns:a16="http://schemas.microsoft.com/office/drawing/2014/main" id="{00000000-0008-0000-17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333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>
          <a:extLst>
            <a:ext uri="{FF2B5EF4-FFF2-40B4-BE49-F238E27FC236}">
              <a16:creationId xmlns=""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00025"/>
          <a:ext cx="1571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84658</xdr:rowOff>
    </xdr:from>
    <xdr:to>
      <xdr:col>17</xdr:col>
      <xdr:colOff>709075</xdr:colOff>
      <xdr:row>266</xdr:row>
      <xdr:rowOff>5778</xdr:rowOff>
    </xdr:to>
    <xdr:grpSp>
      <xdr:nvGrpSpPr>
        <xdr:cNvPr id="3" name="Grupo 12">
          <a:extLst>
            <a:ext uri="{FF2B5EF4-FFF2-40B4-BE49-F238E27FC236}">
              <a16:creationId xmlns="" xmlns:a16="http://schemas.microsoft.com/office/drawing/2014/main" id="{00000000-0008-0000-1800-000003000000}"/>
            </a:ext>
          </a:extLst>
        </xdr:cNvPr>
        <xdr:cNvGrpSpPr/>
      </xdr:nvGrpSpPr>
      <xdr:grpSpPr>
        <a:xfrm>
          <a:off x="175849" y="5825058"/>
          <a:ext cx="16713026" cy="1572120"/>
          <a:chOff x="554749" y="4695827"/>
          <a:chExt cx="8865472" cy="1508620"/>
        </a:xfrm>
      </xdr:grpSpPr>
      <xdr:grpSp>
        <xdr:nvGrpSpPr>
          <xdr:cNvPr id="4" name="4 Grupo">
            <a:extLst>
              <a:ext uri="{FF2B5EF4-FFF2-40B4-BE49-F238E27FC236}">
                <a16:creationId xmlns="" xmlns:a16="http://schemas.microsoft.com/office/drawing/2014/main" id="{00000000-0008-0000-1800-000004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11" name="4 CuadroTexto">
              <a:extLst>
                <a:ext uri="{FF2B5EF4-FFF2-40B4-BE49-F238E27FC236}">
                  <a16:creationId xmlns="" xmlns:a16="http://schemas.microsoft.com/office/drawing/2014/main" id="{00000000-0008-0000-1800-00000B000000}"/>
                </a:ext>
              </a:extLst>
            </xdr:cNvPr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Sanchez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2" name="5 Conector recto">
              <a:extLst>
                <a:ext uri="{FF2B5EF4-FFF2-40B4-BE49-F238E27FC236}">
                  <a16:creationId xmlns="" xmlns:a16="http://schemas.microsoft.com/office/drawing/2014/main" id="{00000000-0008-0000-1800-00000C000000}"/>
                </a:ext>
              </a:extLst>
            </xdr:cNvPr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>
            <a:extLst>
              <a:ext uri="{FF2B5EF4-FFF2-40B4-BE49-F238E27FC236}">
                <a16:creationId xmlns="" xmlns:a16="http://schemas.microsoft.com/office/drawing/2014/main" id="{00000000-0008-0000-1800-000005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3682987" y="4695827"/>
            <a:ext cx="2444109" cy="1508618"/>
            <a:chOff x="4210550" y="7238999"/>
            <a:chExt cx="2634887" cy="1388469"/>
          </a:xfrm>
        </xdr:grpSpPr>
        <xdr:sp macro="" textlink="">
          <xdr:nvSpPr>
            <xdr:cNvPr id="9" name="7 CuadroTexto">
              <a:extLst>
                <a:ext uri="{FF2B5EF4-FFF2-40B4-BE49-F238E27FC236}">
                  <a16:creationId xmlns="" xmlns:a16="http://schemas.microsoft.com/office/drawing/2014/main" id="{00000000-0008-0000-1800-000009000000}"/>
                </a:ext>
              </a:extLst>
            </xdr:cNvPr>
            <xdr:cNvSpPr txBox="1"/>
          </xdr:nvSpPr>
          <xdr:spPr>
            <a:xfrm>
              <a:off x="4364044" y="7238999"/>
              <a:ext cx="2481393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C.P Víctor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Alberto Sánchez Novelo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Encargado de la Subdirección de Servicios Administrativos</a:t>
              </a:r>
            </a:p>
          </xdr:txBody>
        </xdr:sp>
        <xdr:cxnSp macro="">
          <xdr:nvCxnSpPr>
            <xdr:cNvPr id="10" name="8 Conector recto">
              <a:extLst>
                <a:ext uri="{FF2B5EF4-FFF2-40B4-BE49-F238E27FC236}">
                  <a16:creationId xmlns="" xmlns:a16="http://schemas.microsoft.com/office/drawing/2014/main" id="{00000000-0008-0000-1800-00000A000000}"/>
                </a:ext>
              </a:extLst>
            </xdr:cNvPr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" name="8 Grupo">
            <a:extLst>
              <a:ext uri="{FF2B5EF4-FFF2-40B4-BE49-F238E27FC236}">
                <a16:creationId xmlns="" xmlns:a16="http://schemas.microsoft.com/office/drawing/2014/main" id="{00000000-0008-0000-1800-000006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6913620" y="4724400"/>
            <a:ext cx="2506601" cy="1333500"/>
            <a:chOff x="4204502" y="7141101"/>
            <a:chExt cx="3171397" cy="1520729"/>
          </a:xfrm>
        </xdr:grpSpPr>
        <xdr:sp macro="" textlink="">
          <xdr:nvSpPr>
            <xdr:cNvPr id="7" name="10 CuadroTexto">
              <a:extLst>
                <a:ext uri="{FF2B5EF4-FFF2-40B4-BE49-F238E27FC236}">
                  <a16:creationId xmlns="" xmlns:a16="http://schemas.microsoft.com/office/drawing/2014/main" id="{00000000-0008-0000-1800-000007000000}"/>
                </a:ext>
              </a:extLst>
            </xdr:cNvPr>
            <xdr:cNvSpPr txBox="1"/>
          </xdr:nvSpPr>
          <xdr:spPr>
            <a:xfrm>
              <a:off x="4204502" y="7141101"/>
              <a:ext cx="3171397" cy="152072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Autorizó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Mtro.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Luis Armando Officer Arteaga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Director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General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8" name="11 Conector recto">
              <a:extLst>
                <a:ext uri="{FF2B5EF4-FFF2-40B4-BE49-F238E27FC236}">
                  <a16:creationId xmlns="" xmlns:a16="http://schemas.microsoft.com/office/drawing/2014/main" id="{00000000-0008-0000-1800-000008000000}"/>
                </a:ext>
              </a:extLst>
            </xdr:cNvPr>
            <xdr:cNvCxnSpPr/>
          </xdr:nvCxnSpPr>
          <xdr:spPr>
            <a:xfrm flipV="1">
              <a:off x="4660059" y="8140437"/>
              <a:ext cx="2202650" cy="10862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215899</xdr:colOff>
      <xdr:row>3</xdr:row>
      <xdr:rowOff>203715</xdr:rowOff>
    </xdr:to>
    <xdr:pic>
      <xdr:nvPicPr>
        <xdr:cNvPr id="13" name="Imagen 22" descr="Resultado de imagen para ESCUDO DE ARMAS HIDALGO">
          <a:extLst>
            <a:ext uri="{FF2B5EF4-FFF2-40B4-BE49-F238E27FC236}">
              <a16:creationId xmlns="" xmlns:a16="http://schemas.microsoft.com/office/drawing/2014/main" id="{00000000-0008-0000-18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333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00025"/>
          <a:ext cx="1571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84658</xdr:rowOff>
    </xdr:from>
    <xdr:to>
      <xdr:col>17</xdr:col>
      <xdr:colOff>709075</xdr:colOff>
      <xdr:row>266</xdr:row>
      <xdr:rowOff>5778</xdr:rowOff>
    </xdr:to>
    <xdr:grpSp>
      <xdr:nvGrpSpPr>
        <xdr:cNvPr id="3" name="Grupo 12">
          <a:extLst>
            <a:ext uri="{FF2B5EF4-FFF2-40B4-BE49-F238E27FC236}">
              <a16:creationId xmlns="" xmlns:a16="http://schemas.microsoft.com/office/drawing/2014/main" id="{00000000-0008-0000-1900-000003000000}"/>
            </a:ext>
          </a:extLst>
        </xdr:cNvPr>
        <xdr:cNvGrpSpPr/>
      </xdr:nvGrpSpPr>
      <xdr:grpSpPr>
        <a:xfrm>
          <a:off x="175849" y="9190558"/>
          <a:ext cx="16789226" cy="1572120"/>
          <a:chOff x="554749" y="4695827"/>
          <a:chExt cx="8865472" cy="1508620"/>
        </a:xfrm>
      </xdr:grpSpPr>
      <xdr:grpSp>
        <xdr:nvGrpSpPr>
          <xdr:cNvPr id="4" name="4 Grupo">
            <a:extLst>
              <a:ext uri="{FF2B5EF4-FFF2-40B4-BE49-F238E27FC236}">
                <a16:creationId xmlns="" xmlns:a16="http://schemas.microsoft.com/office/drawing/2014/main" id="{00000000-0008-0000-1900-000004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11" name="4 CuadroTexto">
              <a:extLst>
                <a:ext uri="{FF2B5EF4-FFF2-40B4-BE49-F238E27FC236}">
                  <a16:creationId xmlns="" xmlns:a16="http://schemas.microsoft.com/office/drawing/2014/main" id="{00000000-0008-0000-1900-00000B000000}"/>
                </a:ext>
              </a:extLst>
            </xdr:cNvPr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Sanchez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2" name="5 Conector recto">
              <a:extLst>
                <a:ext uri="{FF2B5EF4-FFF2-40B4-BE49-F238E27FC236}">
                  <a16:creationId xmlns="" xmlns:a16="http://schemas.microsoft.com/office/drawing/2014/main" id="{00000000-0008-0000-1900-00000C000000}"/>
                </a:ext>
              </a:extLst>
            </xdr:cNvPr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>
            <a:extLst>
              <a:ext uri="{FF2B5EF4-FFF2-40B4-BE49-F238E27FC236}">
                <a16:creationId xmlns="" xmlns:a16="http://schemas.microsoft.com/office/drawing/2014/main" id="{00000000-0008-0000-1900-000005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3682987" y="4695827"/>
            <a:ext cx="2444109" cy="1508618"/>
            <a:chOff x="4210550" y="7238999"/>
            <a:chExt cx="2634887" cy="1388469"/>
          </a:xfrm>
        </xdr:grpSpPr>
        <xdr:sp macro="" textlink="">
          <xdr:nvSpPr>
            <xdr:cNvPr id="9" name="7 CuadroTexto">
              <a:extLst>
                <a:ext uri="{FF2B5EF4-FFF2-40B4-BE49-F238E27FC236}">
                  <a16:creationId xmlns="" xmlns:a16="http://schemas.microsoft.com/office/drawing/2014/main" id="{00000000-0008-0000-1900-000009000000}"/>
                </a:ext>
              </a:extLst>
            </xdr:cNvPr>
            <xdr:cNvSpPr txBox="1"/>
          </xdr:nvSpPr>
          <xdr:spPr>
            <a:xfrm>
              <a:off x="4364044" y="7238999"/>
              <a:ext cx="2481393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C.P Víctor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Alberto Sánchez Novelo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Encargado de la Subdirección de Servicios Administrativos</a:t>
              </a:r>
            </a:p>
          </xdr:txBody>
        </xdr:sp>
        <xdr:cxnSp macro="">
          <xdr:nvCxnSpPr>
            <xdr:cNvPr id="10" name="8 Conector recto">
              <a:extLst>
                <a:ext uri="{FF2B5EF4-FFF2-40B4-BE49-F238E27FC236}">
                  <a16:creationId xmlns="" xmlns:a16="http://schemas.microsoft.com/office/drawing/2014/main" id="{00000000-0008-0000-1900-00000A000000}"/>
                </a:ext>
              </a:extLst>
            </xdr:cNvPr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" name="8 Grupo">
            <a:extLst>
              <a:ext uri="{FF2B5EF4-FFF2-40B4-BE49-F238E27FC236}">
                <a16:creationId xmlns="" xmlns:a16="http://schemas.microsoft.com/office/drawing/2014/main" id="{00000000-0008-0000-1900-000006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6913620" y="4724400"/>
            <a:ext cx="2506601" cy="1333500"/>
            <a:chOff x="4204502" y="7141101"/>
            <a:chExt cx="3171397" cy="1520729"/>
          </a:xfrm>
        </xdr:grpSpPr>
        <xdr:sp macro="" textlink="">
          <xdr:nvSpPr>
            <xdr:cNvPr id="7" name="10 CuadroTexto">
              <a:extLst>
                <a:ext uri="{FF2B5EF4-FFF2-40B4-BE49-F238E27FC236}">
                  <a16:creationId xmlns="" xmlns:a16="http://schemas.microsoft.com/office/drawing/2014/main" id="{00000000-0008-0000-1900-000007000000}"/>
                </a:ext>
              </a:extLst>
            </xdr:cNvPr>
            <xdr:cNvSpPr txBox="1"/>
          </xdr:nvSpPr>
          <xdr:spPr>
            <a:xfrm>
              <a:off x="4204502" y="7141101"/>
              <a:ext cx="3171397" cy="152072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Autorizó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Mtro.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Luis Armando Officer Arteaga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Director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General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8" name="11 Conector recto">
              <a:extLst>
                <a:ext uri="{FF2B5EF4-FFF2-40B4-BE49-F238E27FC236}">
                  <a16:creationId xmlns="" xmlns:a16="http://schemas.microsoft.com/office/drawing/2014/main" id="{00000000-0008-0000-1900-000008000000}"/>
                </a:ext>
              </a:extLst>
            </xdr:cNvPr>
            <xdr:cNvCxnSpPr/>
          </xdr:nvCxnSpPr>
          <xdr:spPr>
            <a:xfrm flipV="1">
              <a:off x="4660059" y="8140437"/>
              <a:ext cx="2202650" cy="10862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215899</xdr:colOff>
      <xdr:row>3</xdr:row>
      <xdr:rowOff>203715</xdr:rowOff>
    </xdr:to>
    <xdr:pic>
      <xdr:nvPicPr>
        <xdr:cNvPr id="13" name="Imagen 22" descr="Resultado de imagen para ESCUDO DE ARMAS HIDALGO">
          <a:extLst>
            <a:ext uri="{FF2B5EF4-FFF2-40B4-BE49-F238E27FC236}">
              <a16:creationId xmlns="" xmlns:a16="http://schemas.microsoft.com/office/drawing/2014/main" id="{00000000-0008-0000-19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333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>
          <a:extLst>
            <a:ext uri="{FF2B5EF4-FFF2-40B4-BE49-F238E27FC236}">
              <a16:creationId xmlns=""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00025"/>
          <a:ext cx="1571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84658</xdr:rowOff>
    </xdr:from>
    <xdr:to>
      <xdr:col>17</xdr:col>
      <xdr:colOff>709075</xdr:colOff>
      <xdr:row>266</xdr:row>
      <xdr:rowOff>5778</xdr:rowOff>
    </xdr:to>
    <xdr:grpSp>
      <xdr:nvGrpSpPr>
        <xdr:cNvPr id="3" name="Grupo 12">
          <a:extLst>
            <a:ext uri="{FF2B5EF4-FFF2-40B4-BE49-F238E27FC236}">
              <a16:creationId xmlns="" xmlns:a16="http://schemas.microsoft.com/office/drawing/2014/main" id="{00000000-0008-0000-1A00-000003000000}"/>
            </a:ext>
          </a:extLst>
        </xdr:cNvPr>
        <xdr:cNvGrpSpPr/>
      </xdr:nvGrpSpPr>
      <xdr:grpSpPr>
        <a:xfrm>
          <a:off x="175849" y="12448108"/>
          <a:ext cx="14858826" cy="1540370"/>
          <a:chOff x="554749" y="4695827"/>
          <a:chExt cx="8865472" cy="1508620"/>
        </a:xfrm>
      </xdr:grpSpPr>
      <xdr:grpSp>
        <xdr:nvGrpSpPr>
          <xdr:cNvPr id="4" name="4 Grupo">
            <a:extLst>
              <a:ext uri="{FF2B5EF4-FFF2-40B4-BE49-F238E27FC236}">
                <a16:creationId xmlns="" xmlns:a16="http://schemas.microsoft.com/office/drawing/2014/main" id="{00000000-0008-0000-1A00-000004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11" name="4 CuadroTexto">
              <a:extLst>
                <a:ext uri="{FF2B5EF4-FFF2-40B4-BE49-F238E27FC236}">
                  <a16:creationId xmlns="" xmlns:a16="http://schemas.microsoft.com/office/drawing/2014/main" id="{00000000-0008-0000-1A00-00000B000000}"/>
                </a:ext>
              </a:extLst>
            </xdr:cNvPr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Sanchez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2" name="5 Conector recto">
              <a:extLst>
                <a:ext uri="{FF2B5EF4-FFF2-40B4-BE49-F238E27FC236}">
                  <a16:creationId xmlns="" xmlns:a16="http://schemas.microsoft.com/office/drawing/2014/main" id="{00000000-0008-0000-1A00-00000C000000}"/>
                </a:ext>
              </a:extLst>
            </xdr:cNvPr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>
            <a:extLst>
              <a:ext uri="{FF2B5EF4-FFF2-40B4-BE49-F238E27FC236}">
                <a16:creationId xmlns="" xmlns:a16="http://schemas.microsoft.com/office/drawing/2014/main" id="{00000000-0008-0000-1A00-000005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3682987" y="4695827"/>
            <a:ext cx="2444109" cy="1508618"/>
            <a:chOff x="4210550" y="7238999"/>
            <a:chExt cx="2634887" cy="1388469"/>
          </a:xfrm>
        </xdr:grpSpPr>
        <xdr:sp macro="" textlink="">
          <xdr:nvSpPr>
            <xdr:cNvPr id="9" name="7 CuadroTexto">
              <a:extLst>
                <a:ext uri="{FF2B5EF4-FFF2-40B4-BE49-F238E27FC236}">
                  <a16:creationId xmlns="" xmlns:a16="http://schemas.microsoft.com/office/drawing/2014/main" id="{00000000-0008-0000-1A00-000009000000}"/>
                </a:ext>
              </a:extLst>
            </xdr:cNvPr>
            <xdr:cNvSpPr txBox="1"/>
          </xdr:nvSpPr>
          <xdr:spPr>
            <a:xfrm>
              <a:off x="4364044" y="7238999"/>
              <a:ext cx="2481393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C.P Víctor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Alberto Sánchez Novelo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Encargado de la Subdirección de Servicios Administrativos</a:t>
              </a:r>
            </a:p>
          </xdr:txBody>
        </xdr:sp>
        <xdr:cxnSp macro="">
          <xdr:nvCxnSpPr>
            <xdr:cNvPr id="10" name="8 Conector recto">
              <a:extLst>
                <a:ext uri="{FF2B5EF4-FFF2-40B4-BE49-F238E27FC236}">
                  <a16:creationId xmlns="" xmlns:a16="http://schemas.microsoft.com/office/drawing/2014/main" id="{00000000-0008-0000-1A00-00000A000000}"/>
                </a:ext>
              </a:extLst>
            </xdr:cNvPr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" name="8 Grupo">
            <a:extLst>
              <a:ext uri="{FF2B5EF4-FFF2-40B4-BE49-F238E27FC236}">
                <a16:creationId xmlns="" xmlns:a16="http://schemas.microsoft.com/office/drawing/2014/main" id="{00000000-0008-0000-1A00-000006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6913620" y="4724400"/>
            <a:ext cx="2506601" cy="1333500"/>
            <a:chOff x="4204502" y="7141101"/>
            <a:chExt cx="3171397" cy="1520729"/>
          </a:xfrm>
        </xdr:grpSpPr>
        <xdr:sp macro="" textlink="">
          <xdr:nvSpPr>
            <xdr:cNvPr id="7" name="10 CuadroTexto">
              <a:extLst>
                <a:ext uri="{FF2B5EF4-FFF2-40B4-BE49-F238E27FC236}">
                  <a16:creationId xmlns="" xmlns:a16="http://schemas.microsoft.com/office/drawing/2014/main" id="{00000000-0008-0000-1A00-000007000000}"/>
                </a:ext>
              </a:extLst>
            </xdr:cNvPr>
            <xdr:cNvSpPr txBox="1"/>
          </xdr:nvSpPr>
          <xdr:spPr>
            <a:xfrm>
              <a:off x="4204502" y="7141101"/>
              <a:ext cx="3171397" cy="152072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Autorizó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Mtro.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Luis Armando Officer Arteaga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Director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General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8" name="11 Conector recto">
              <a:extLst>
                <a:ext uri="{FF2B5EF4-FFF2-40B4-BE49-F238E27FC236}">
                  <a16:creationId xmlns="" xmlns:a16="http://schemas.microsoft.com/office/drawing/2014/main" id="{00000000-0008-0000-1A00-000008000000}"/>
                </a:ext>
              </a:extLst>
            </xdr:cNvPr>
            <xdr:cNvCxnSpPr/>
          </xdr:nvCxnSpPr>
          <xdr:spPr>
            <a:xfrm flipV="1">
              <a:off x="4660059" y="8140437"/>
              <a:ext cx="2202650" cy="10862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215899</xdr:colOff>
      <xdr:row>3</xdr:row>
      <xdr:rowOff>203715</xdr:rowOff>
    </xdr:to>
    <xdr:pic>
      <xdr:nvPicPr>
        <xdr:cNvPr id="13" name="Imagen 22" descr="Resultado de imagen para ESCUDO DE ARMAS HIDALGO">
          <a:extLst>
            <a:ext uri="{FF2B5EF4-FFF2-40B4-BE49-F238E27FC236}">
              <a16:creationId xmlns="" xmlns:a16="http://schemas.microsoft.com/office/drawing/2014/main" id="{00000000-0008-0000-1A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333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>
          <a:extLst>
            <a:ext uri="{FF2B5EF4-FFF2-40B4-BE49-F238E27FC236}">
              <a16:creationId xmlns=""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0" y="200025"/>
          <a:ext cx="22860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84658</xdr:rowOff>
    </xdr:from>
    <xdr:to>
      <xdr:col>16</xdr:col>
      <xdr:colOff>806897</xdr:colOff>
      <xdr:row>264</xdr:row>
      <xdr:rowOff>146243</xdr:rowOff>
    </xdr:to>
    <xdr:grpSp>
      <xdr:nvGrpSpPr>
        <xdr:cNvPr id="3" name="Grupo 2">
          <a:extLst>
            <a:ext uri="{FF2B5EF4-FFF2-40B4-BE49-F238E27FC236}">
              <a16:creationId xmlns="" xmlns:a16="http://schemas.microsoft.com/office/drawing/2014/main" id="{00000000-0008-0000-1B00-000003000000}"/>
            </a:ext>
          </a:extLst>
        </xdr:cNvPr>
        <xdr:cNvGrpSpPr/>
      </xdr:nvGrpSpPr>
      <xdr:grpSpPr>
        <a:xfrm>
          <a:off x="175849" y="16594658"/>
          <a:ext cx="18686215" cy="1331585"/>
          <a:chOff x="554749" y="4695827"/>
          <a:chExt cx="8459858" cy="1331585"/>
        </a:xfrm>
      </xdr:grpSpPr>
      <xdr:grpSp>
        <xdr:nvGrpSpPr>
          <xdr:cNvPr id="4" name="4 Grupo">
            <a:extLst>
              <a:ext uri="{FF2B5EF4-FFF2-40B4-BE49-F238E27FC236}">
                <a16:creationId xmlns="" xmlns:a16="http://schemas.microsoft.com/office/drawing/2014/main" id="{00000000-0008-0000-1B00-000004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554749" y="4695827"/>
            <a:ext cx="1977957" cy="1331583"/>
            <a:chOff x="3734007" y="7707238"/>
            <a:chExt cx="2970119" cy="1308976"/>
          </a:xfrm>
        </xdr:grpSpPr>
        <xdr:sp macro="" textlink="">
          <xdr:nvSpPr>
            <xdr:cNvPr id="9" name="4 CuadroTexto">
              <a:extLst>
                <a:ext uri="{FF2B5EF4-FFF2-40B4-BE49-F238E27FC236}">
                  <a16:creationId xmlns="" xmlns:a16="http://schemas.microsoft.com/office/drawing/2014/main" id="{00000000-0008-0000-1B00-000009000000}"/>
                </a:ext>
              </a:extLst>
            </xdr:cNvPr>
            <xdr:cNvSpPr txBox="1"/>
          </xdr:nvSpPr>
          <xdr:spPr>
            <a:xfrm>
              <a:off x="3734007" y="7707238"/>
              <a:ext cx="2970119" cy="130897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Sánchez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0" name="5 Conector recto">
              <a:extLst>
                <a:ext uri="{FF2B5EF4-FFF2-40B4-BE49-F238E27FC236}">
                  <a16:creationId xmlns="" xmlns:a16="http://schemas.microsoft.com/office/drawing/2014/main" id="{00000000-0008-0000-1B00-00000A000000}"/>
                </a:ext>
              </a:extLst>
            </xdr:cNvPr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>
            <a:extLst>
              <a:ext uri="{FF2B5EF4-FFF2-40B4-BE49-F238E27FC236}">
                <a16:creationId xmlns="" xmlns:a16="http://schemas.microsoft.com/office/drawing/2014/main" id="{00000000-0008-0000-1B00-000005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3682987" y="4695829"/>
            <a:ext cx="2444109" cy="1331583"/>
            <a:chOff x="4210550" y="7238999"/>
            <a:chExt cx="2634887" cy="1225533"/>
          </a:xfrm>
        </xdr:grpSpPr>
        <xdr:sp macro="" textlink="">
          <xdr:nvSpPr>
            <xdr:cNvPr id="7" name="7 CuadroTexto">
              <a:extLst>
                <a:ext uri="{FF2B5EF4-FFF2-40B4-BE49-F238E27FC236}">
                  <a16:creationId xmlns="" xmlns:a16="http://schemas.microsoft.com/office/drawing/2014/main" id="{00000000-0008-0000-1B00-000007000000}"/>
                </a:ext>
              </a:extLst>
            </xdr:cNvPr>
            <xdr:cNvSpPr txBox="1"/>
          </xdr:nvSpPr>
          <xdr:spPr>
            <a:xfrm>
              <a:off x="4364044" y="7238999"/>
              <a:ext cx="2481393" cy="122553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L.C. Araceli Meza Pérez</a:t>
              </a: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Encargada de la Subdirección de Servicios Administrativos</a:t>
              </a:r>
            </a:p>
          </xdr:txBody>
        </xdr:sp>
        <xdr:cxnSp macro="">
          <xdr:nvCxnSpPr>
            <xdr:cNvPr id="8" name="8 Conector recto">
              <a:extLst>
                <a:ext uri="{FF2B5EF4-FFF2-40B4-BE49-F238E27FC236}">
                  <a16:creationId xmlns="" xmlns:a16="http://schemas.microsoft.com/office/drawing/2014/main" id="{00000000-0008-0000-1B00-000008000000}"/>
                </a:ext>
              </a:extLst>
            </xdr:cNvPr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6" name="11 Conector recto">
            <a:extLst>
              <a:ext uri="{FF2B5EF4-FFF2-40B4-BE49-F238E27FC236}">
                <a16:creationId xmlns="" xmlns:a16="http://schemas.microsoft.com/office/drawing/2014/main" id="{00000000-0008-0000-1B00-000006000000}"/>
              </a:ext>
            </a:extLst>
          </xdr:cNvPr>
          <xdr:cNvCxnSpPr/>
        </xdr:nvCxnSpPr>
        <xdr:spPr bwMode="auto">
          <a:xfrm flipV="1">
            <a:off x="7273682" y="5600930"/>
            <a:ext cx="1740925" cy="9525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131232</xdr:colOff>
      <xdr:row>3</xdr:row>
      <xdr:rowOff>203715</xdr:rowOff>
    </xdr:to>
    <xdr:pic>
      <xdr:nvPicPr>
        <xdr:cNvPr id="11" name="Imagen 12" descr="Resultado de imagen para ESCUDO DE ARMAS HIDALGO">
          <a:extLst>
            <a:ext uri="{FF2B5EF4-FFF2-40B4-BE49-F238E27FC236}">
              <a16:creationId xmlns="" xmlns:a16="http://schemas.microsoft.com/office/drawing/2014/main" id="{00000000-0008-0000-1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4408" y="214842"/>
          <a:ext cx="727074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952500</xdr:colOff>
      <xdr:row>256</xdr:row>
      <xdr:rowOff>95250</xdr:rowOff>
    </xdr:from>
    <xdr:to>
      <xdr:col>17</xdr:col>
      <xdr:colOff>264399</xdr:colOff>
      <xdr:row>265</xdr:row>
      <xdr:rowOff>0</xdr:rowOff>
    </xdr:to>
    <xdr:sp macro="" textlink="">
      <xdr:nvSpPr>
        <xdr:cNvPr id="13" name="10 CuadroTexto">
          <a:extLst>
            <a:ext uri="{FF2B5EF4-FFF2-40B4-BE49-F238E27FC236}">
              <a16:creationId xmlns="" xmlns:a16="http://schemas.microsoft.com/office/drawing/2014/main" id="{00000000-0008-0000-0800-00000C000000}"/>
            </a:ext>
          </a:extLst>
        </xdr:cNvPr>
        <xdr:cNvSpPr txBox="1"/>
      </xdr:nvSpPr>
      <xdr:spPr bwMode="auto">
        <a:xfrm>
          <a:off x="14700250" y="17240250"/>
          <a:ext cx="4550649" cy="1333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Autorizó</a:t>
          </a: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Lic. Tito Dorantes Castillo</a:t>
          </a: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Encargado de la Dirección</a:t>
          </a:r>
          <a:r>
            <a:rPr lang="es-MX" sz="1200" b="1" baseline="0">
              <a:latin typeface="Arial" pitchFamily="34" charset="0"/>
              <a:cs typeface="Arial" pitchFamily="34" charset="0"/>
            </a:rPr>
            <a:t> General del ITSOEH</a:t>
          </a:r>
          <a:endParaRPr lang="es-MX" sz="12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485775</xdr:colOff>
      <xdr:row>0</xdr:row>
      <xdr:rowOff>228600</xdr:rowOff>
    </xdr:from>
    <xdr:to>
      <xdr:col>16</xdr:col>
      <xdr:colOff>723900</xdr:colOff>
      <xdr:row>2</xdr:row>
      <xdr:rowOff>180975</xdr:rowOff>
    </xdr:to>
    <xdr:pic>
      <xdr:nvPicPr>
        <xdr:cNvPr id="4356" name="Picture 273" descr="Logo ITSOEH">
          <a:extLst>
            <a:ext uri="{FF2B5EF4-FFF2-40B4-BE49-F238E27FC236}">
              <a16:creationId xmlns="" xmlns:a16="http://schemas.microsoft.com/office/drawing/2014/main" id="{00000000-0008-0000-1C00-000004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2050" y="228600"/>
          <a:ext cx="18002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694862</xdr:colOff>
      <xdr:row>251</xdr:row>
      <xdr:rowOff>85727</xdr:rowOff>
    </xdr:from>
    <xdr:to>
      <xdr:col>16</xdr:col>
      <xdr:colOff>562124</xdr:colOff>
      <xdr:row>260</xdr:row>
      <xdr:rowOff>137020</xdr:rowOff>
    </xdr:to>
    <xdr:grpSp>
      <xdr:nvGrpSpPr>
        <xdr:cNvPr id="13" name="Grupo 12">
          <a:extLst>
            <a:ext uri="{FF2B5EF4-FFF2-40B4-BE49-F238E27FC236}">
              <a16:creationId xmlns="" xmlns:a16="http://schemas.microsoft.com/office/drawing/2014/main" id="{00000000-0008-0000-1C00-00000D000000}"/>
            </a:ext>
          </a:extLst>
        </xdr:cNvPr>
        <xdr:cNvGrpSpPr/>
      </xdr:nvGrpSpPr>
      <xdr:grpSpPr>
        <a:xfrm>
          <a:off x="694862" y="18573752"/>
          <a:ext cx="16802712" cy="1508618"/>
          <a:chOff x="448498" y="4695829"/>
          <a:chExt cx="8365481" cy="1508618"/>
        </a:xfrm>
      </xdr:grpSpPr>
      <xdr:grpSp>
        <xdr:nvGrpSpPr>
          <xdr:cNvPr id="14" name="4 Grupo">
            <a:extLst>
              <a:ext uri="{FF2B5EF4-FFF2-40B4-BE49-F238E27FC236}">
                <a16:creationId xmlns="" xmlns:a16="http://schemas.microsoft.com/office/drawing/2014/main" id="{00000000-0008-0000-1C00-00000E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448498" y="4695829"/>
            <a:ext cx="2112820" cy="1508618"/>
            <a:chOff x="3574462" y="7707238"/>
            <a:chExt cx="3172632" cy="1483005"/>
          </a:xfrm>
        </xdr:grpSpPr>
        <xdr:sp macro="" textlink="">
          <xdr:nvSpPr>
            <xdr:cNvPr id="21" name="4 CuadroTexto">
              <a:extLst>
                <a:ext uri="{FF2B5EF4-FFF2-40B4-BE49-F238E27FC236}">
                  <a16:creationId xmlns="" xmlns:a16="http://schemas.microsoft.com/office/drawing/2014/main" id="{00000000-0008-0000-1C00-000015000000}"/>
                </a:ext>
              </a:extLst>
            </xdr:cNvPr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Sánchez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Jefe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22" name="5 Conector recto">
              <a:extLst>
                <a:ext uri="{FF2B5EF4-FFF2-40B4-BE49-F238E27FC236}">
                  <a16:creationId xmlns="" xmlns:a16="http://schemas.microsoft.com/office/drawing/2014/main" id="{00000000-0008-0000-1C00-000016000000}"/>
                </a:ext>
              </a:extLst>
            </xdr:cNvPr>
            <xdr:cNvCxnSpPr/>
          </xdr:nvCxnSpPr>
          <xdr:spPr>
            <a:xfrm>
              <a:off x="3574462" y="8596750"/>
              <a:ext cx="3172632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15" name="5 Grupo">
            <a:extLst>
              <a:ext uri="{FF2B5EF4-FFF2-40B4-BE49-F238E27FC236}">
                <a16:creationId xmlns="" xmlns:a16="http://schemas.microsoft.com/office/drawing/2014/main" id="{00000000-0008-0000-1C00-00000F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3633526" y="4695829"/>
            <a:ext cx="2332310" cy="1331583"/>
            <a:chOff x="4157230" y="7238999"/>
            <a:chExt cx="2514361" cy="1225533"/>
          </a:xfrm>
        </xdr:grpSpPr>
        <xdr:sp macro="" textlink="">
          <xdr:nvSpPr>
            <xdr:cNvPr id="19" name="7 CuadroTexto">
              <a:extLst>
                <a:ext uri="{FF2B5EF4-FFF2-40B4-BE49-F238E27FC236}">
                  <a16:creationId xmlns="" xmlns:a16="http://schemas.microsoft.com/office/drawing/2014/main" id="{00000000-0008-0000-1C00-000013000000}"/>
                </a:ext>
              </a:extLst>
            </xdr:cNvPr>
            <xdr:cNvSpPr txBox="1"/>
          </xdr:nvSpPr>
          <xdr:spPr>
            <a:xfrm>
              <a:off x="4157230" y="7238999"/>
              <a:ext cx="2481393" cy="122553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L.C. Araceli Meza Pérez</a:t>
              </a: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Encargada de la Subdirección de Servicios Administrativos</a:t>
              </a:r>
            </a:p>
          </xdr:txBody>
        </xdr:sp>
        <xdr:cxnSp macro="">
          <xdr:nvCxnSpPr>
            <xdr:cNvPr id="20" name="8 Conector recto">
              <a:extLst>
                <a:ext uri="{FF2B5EF4-FFF2-40B4-BE49-F238E27FC236}">
                  <a16:creationId xmlns="" xmlns:a16="http://schemas.microsoft.com/office/drawing/2014/main" id="{00000000-0008-0000-1C00-000014000000}"/>
                </a:ext>
              </a:extLst>
            </xdr:cNvPr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8" name="11 Conector recto">
            <a:extLst>
              <a:ext uri="{FF2B5EF4-FFF2-40B4-BE49-F238E27FC236}">
                <a16:creationId xmlns="" xmlns:a16="http://schemas.microsoft.com/office/drawing/2014/main" id="{00000000-0008-0000-1C00-000012000000}"/>
              </a:ext>
            </a:extLst>
          </xdr:cNvPr>
          <xdr:cNvCxnSpPr/>
        </xdr:nvCxnSpPr>
        <xdr:spPr bwMode="auto">
          <a:xfrm flipV="1">
            <a:off x="7231320" y="5600930"/>
            <a:ext cx="1582659" cy="9525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1</xdr:col>
      <xdr:colOff>754577</xdr:colOff>
      <xdr:row>0</xdr:row>
      <xdr:rowOff>123702</xdr:rowOff>
    </xdr:from>
    <xdr:to>
      <xdr:col>2</xdr:col>
      <xdr:colOff>388816</xdr:colOff>
      <xdr:row>2</xdr:row>
      <xdr:rowOff>196932</xdr:rowOff>
    </xdr:to>
    <xdr:pic>
      <xdr:nvPicPr>
        <xdr:cNvPr id="23" name="Imagen 22" descr="Resultado de imagen para ESCUDO DE ARMAS HIDALGO">
          <a:extLst>
            <a:ext uri="{FF2B5EF4-FFF2-40B4-BE49-F238E27FC236}">
              <a16:creationId xmlns="" xmlns:a16="http://schemas.microsoft.com/office/drawing/2014/main" id="{00000000-0008-0000-1C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895" y="123702"/>
          <a:ext cx="720474" cy="790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647700</xdr:colOff>
      <xdr:row>251</xdr:row>
      <xdr:rowOff>95250</xdr:rowOff>
    </xdr:from>
    <xdr:to>
      <xdr:col>17</xdr:col>
      <xdr:colOff>569199</xdr:colOff>
      <xdr:row>259</xdr:row>
      <xdr:rowOff>133350</xdr:rowOff>
    </xdr:to>
    <xdr:sp macro="" textlink="">
      <xdr:nvSpPr>
        <xdr:cNvPr id="16" name="10 CuadroTexto">
          <a:extLst>
            <a:ext uri="{FF2B5EF4-FFF2-40B4-BE49-F238E27FC236}">
              <a16:creationId xmlns="" xmlns:a16="http://schemas.microsoft.com/office/drawing/2014/main" id="{00000000-0008-0000-0800-00000C000000}"/>
            </a:ext>
          </a:extLst>
        </xdr:cNvPr>
        <xdr:cNvSpPr txBox="1"/>
      </xdr:nvSpPr>
      <xdr:spPr bwMode="auto">
        <a:xfrm>
          <a:off x="13735050" y="18745200"/>
          <a:ext cx="4550649" cy="1333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Autorizó</a:t>
          </a: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Lic. Tito Dorantes Castillo</a:t>
          </a: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Encargado de la Dirección</a:t>
          </a:r>
          <a:r>
            <a:rPr lang="es-MX" sz="1200" b="1" baseline="0">
              <a:latin typeface="Arial" pitchFamily="34" charset="0"/>
              <a:cs typeface="Arial" pitchFamily="34" charset="0"/>
            </a:rPr>
            <a:t> General del ITSOEH</a:t>
          </a:r>
          <a:endParaRPr lang="es-MX" sz="12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00025"/>
          <a:ext cx="1571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84658</xdr:rowOff>
    </xdr:from>
    <xdr:to>
      <xdr:col>17</xdr:col>
      <xdr:colOff>709075</xdr:colOff>
      <xdr:row>266</xdr:row>
      <xdr:rowOff>5778</xdr:rowOff>
    </xdr:to>
    <xdr:grpSp>
      <xdr:nvGrpSpPr>
        <xdr:cNvPr id="3" name="Grupo 1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GrpSpPr/>
      </xdr:nvGrpSpPr>
      <xdr:grpSpPr>
        <a:xfrm>
          <a:off x="175849" y="7828483"/>
          <a:ext cx="14839776" cy="1540370"/>
          <a:chOff x="554749" y="4695827"/>
          <a:chExt cx="8865472" cy="1508620"/>
        </a:xfrm>
      </xdr:grpSpPr>
      <xdr:grpSp>
        <xdr:nvGrpSpPr>
          <xdr:cNvPr id="4" name="4 Grupo">
            <a:extLst>
              <a:ext uri="{FF2B5EF4-FFF2-40B4-BE49-F238E27FC236}">
                <a16:creationId xmlns="" xmlns:a16="http://schemas.microsoft.com/office/drawing/2014/main" id="{00000000-0008-0000-0200-000004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11" name="4 CuadroTexto">
              <a:extLst>
                <a:ext uri="{FF2B5EF4-FFF2-40B4-BE49-F238E27FC236}">
                  <a16:creationId xmlns="" xmlns:a16="http://schemas.microsoft.com/office/drawing/2014/main" id="{00000000-0008-0000-0200-00000B000000}"/>
                </a:ext>
              </a:extLst>
            </xdr:cNvPr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Sanchez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2" name="5 Conector recto">
              <a:extLst>
                <a:ext uri="{FF2B5EF4-FFF2-40B4-BE49-F238E27FC236}">
                  <a16:creationId xmlns="" xmlns:a16="http://schemas.microsoft.com/office/drawing/2014/main" id="{00000000-0008-0000-0200-00000C000000}"/>
                </a:ext>
              </a:extLst>
            </xdr:cNvPr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>
            <a:extLst>
              <a:ext uri="{FF2B5EF4-FFF2-40B4-BE49-F238E27FC236}">
                <a16:creationId xmlns="" xmlns:a16="http://schemas.microsoft.com/office/drawing/2014/main" id="{00000000-0008-0000-0200-000005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3682987" y="4695827"/>
            <a:ext cx="2444109" cy="1508618"/>
            <a:chOff x="4210550" y="7238999"/>
            <a:chExt cx="2634887" cy="1388469"/>
          </a:xfrm>
        </xdr:grpSpPr>
        <xdr:sp macro="" textlink="">
          <xdr:nvSpPr>
            <xdr:cNvPr id="9" name="7 CuadroTexto">
              <a:extLst>
                <a:ext uri="{FF2B5EF4-FFF2-40B4-BE49-F238E27FC236}">
                  <a16:creationId xmlns="" xmlns:a16="http://schemas.microsoft.com/office/drawing/2014/main" id="{00000000-0008-0000-0200-000009000000}"/>
                </a:ext>
              </a:extLst>
            </xdr:cNvPr>
            <xdr:cNvSpPr txBox="1"/>
          </xdr:nvSpPr>
          <xdr:spPr>
            <a:xfrm>
              <a:off x="4364044" y="7238999"/>
              <a:ext cx="2481393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C.P Víctor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Alberto Sánchez Novelo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Encargado de la Subdirección de Servicios Administrativos</a:t>
              </a:r>
            </a:p>
          </xdr:txBody>
        </xdr:sp>
        <xdr:cxnSp macro="">
          <xdr:nvCxnSpPr>
            <xdr:cNvPr id="10" name="8 Conector recto">
              <a:extLst>
                <a:ext uri="{FF2B5EF4-FFF2-40B4-BE49-F238E27FC236}">
                  <a16:creationId xmlns="" xmlns:a16="http://schemas.microsoft.com/office/drawing/2014/main" id="{00000000-0008-0000-0200-00000A000000}"/>
                </a:ext>
              </a:extLst>
            </xdr:cNvPr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" name="8 Grupo">
            <a:extLst>
              <a:ext uri="{FF2B5EF4-FFF2-40B4-BE49-F238E27FC236}">
                <a16:creationId xmlns="" xmlns:a16="http://schemas.microsoft.com/office/drawing/2014/main" id="{00000000-0008-0000-0200-000006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6913620" y="4724400"/>
            <a:ext cx="2506601" cy="1333500"/>
            <a:chOff x="4204502" y="7141101"/>
            <a:chExt cx="3171397" cy="1520729"/>
          </a:xfrm>
        </xdr:grpSpPr>
        <xdr:sp macro="" textlink="">
          <xdr:nvSpPr>
            <xdr:cNvPr id="7" name="10 CuadroTexto">
              <a:extLst>
                <a:ext uri="{FF2B5EF4-FFF2-40B4-BE49-F238E27FC236}">
                  <a16:creationId xmlns="" xmlns:a16="http://schemas.microsoft.com/office/drawing/2014/main" id="{00000000-0008-0000-0200-000007000000}"/>
                </a:ext>
              </a:extLst>
            </xdr:cNvPr>
            <xdr:cNvSpPr txBox="1"/>
          </xdr:nvSpPr>
          <xdr:spPr>
            <a:xfrm>
              <a:off x="4204502" y="7141101"/>
              <a:ext cx="3171397" cy="152072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Autorizó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Mtro.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Luis Armando Officer Arteaga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Director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General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8" name="11 Conector recto">
              <a:extLst>
                <a:ext uri="{FF2B5EF4-FFF2-40B4-BE49-F238E27FC236}">
                  <a16:creationId xmlns="" xmlns:a16="http://schemas.microsoft.com/office/drawing/2014/main" id="{00000000-0008-0000-0200-000008000000}"/>
                </a:ext>
              </a:extLst>
            </xdr:cNvPr>
            <xdr:cNvCxnSpPr/>
          </xdr:nvCxnSpPr>
          <xdr:spPr>
            <a:xfrm flipV="1">
              <a:off x="4660059" y="8140437"/>
              <a:ext cx="2202650" cy="10862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215899</xdr:colOff>
      <xdr:row>3</xdr:row>
      <xdr:rowOff>203715</xdr:rowOff>
    </xdr:to>
    <xdr:pic>
      <xdr:nvPicPr>
        <xdr:cNvPr id="13" name="Imagen 22" descr="Resultado de imagen para ESCUDO DE ARMAS HIDALGO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333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485775</xdr:colOff>
      <xdr:row>0</xdr:row>
      <xdr:rowOff>228600</xdr:rowOff>
    </xdr:from>
    <xdr:to>
      <xdr:col>16</xdr:col>
      <xdr:colOff>723900</xdr:colOff>
      <xdr:row>2</xdr:row>
      <xdr:rowOff>180975</xdr:rowOff>
    </xdr:to>
    <xdr:pic>
      <xdr:nvPicPr>
        <xdr:cNvPr id="2" name="Picture 273" descr="Logo ITSOEH">
          <a:extLst>
            <a:ext uri="{FF2B5EF4-FFF2-40B4-BE49-F238E27FC236}">
              <a16:creationId xmlns=""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2050" y="228600"/>
          <a:ext cx="18002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229</xdr:row>
      <xdr:rowOff>85725</xdr:rowOff>
    </xdr:from>
    <xdr:to>
      <xdr:col>16</xdr:col>
      <xdr:colOff>562124</xdr:colOff>
      <xdr:row>238</xdr:row>
      <xdr:rowOff>137020</xdr:rowOff>
    </xdr:to>
    <xdr:grpSp>
      <xdr:nvGrpSpPr>
        <xdr:cNvPr id="3" name="Grupo 12">
          <a:extLst>
            <a:ext uri="{FF2B5EF4-FFF2-40B4-BE49-F238E27FC236}">
              <a16:creationId xmlns="" xmlns:a16="http://schemas.microsoft.com/office/drawing/2014/main" id="{00000000-0008-0000-1D00-000003000000}"/>
            </a:ext>
          </a:extLst>
        </xdr:cNvPr>
        <xdr:cNvGrpSpPr/>
      </xdr:nvGrpSpPr>
      <xdr:grpSpPr>
        <a:xfrm>
          <a:off x="0" y="15125700"/>
          <a:ext cx="16002149" cy="1508620"/>
          <a:chOff x="448498" y="4695827"/>
          <a:chExt cx="8365481" cy="1508620"/>
        </a:xfrm>
      </xdr:grpSpPr>
      <xdr:grpSp>
        <xdr:nvGrpSpPr>
          <xdr:cNvPr id="4" name="4 Grupo">
            <a:extLst>
              <a:ext uri="{FF2B5EF4-FFF2-40B4-BE49-F238E27FC236}">
                <a16:creationId xmlns="" xmlns:a16="http://schemas.microsoft.com/office/drawing/2014/main" id="{00000000-0008-0000-1D00-000004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448498" y="4695829"/>
            <a:ext cx="2112820" cy="1508618"/>
            <a:chOff x="3574462" y="7707238"/>
            <a:chExt cx="3172632" cy="1483005"/>
          </a:xfrm>
        </xdr:grpSpPr>
        <xdr:sp macro="" textlink="">
          <xdr:nvSpPr>
            <xdr:cNvPr id="9" name="4 CuadroTexto">
              <a:extLst>
                <a:ext uri="{FF2B5EF4-FFF2-40B4-BE49-F238E27FC236}">
                  <a16:creationId xmlns="" xmlns:a16="http://schemas.microsoft.com/office/drawing/2014/main" id="{00000000-0008-0000-1D00-000009000000}"/>
                </a:ext>
              </a:extLst>
            </xdr:cNvPr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Sánchez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0" name="5 Conector recto">
              <a:extLst>
                <a:ext uri="{FF2B5EF4-FFF2-40B4-BE49-F238E27FC236}">
                  <a16:creationId xmlns="" xmlns:a16="http://schemas.microsoft.com/office/drawing/2014/main" id="{00000000-0008-0000-1D00-00000A000000}"/>
                </a:ext>
              </a:extLst>
            </xdr:cNvPr>
            <xdr:cNvCxnSpPr/>
          </xdr:nvCxnSpPr>
          <xdr:spPr>
            <a:xfrm>
              <a:off x="3574462" y="8596750"/>
              <a:ext cx="3172632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>
            <a:extLst>
              <a:ext uri="{FF2B5EF4-FFF2-40B4-BE49-F238E27FC236}">
                <a16:creationId xmlns="" xmlns:a16="http://schemas.microsoft.com/office/drawing/2014/main" id="{00000000-0008-0000-1D00-000005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3633526" y="4695827"/>
            <a:ext cx="2332310" cy="1508618"/>
            <a:chOff x="4157230" y="7238999"/>
            <a:chExt cx="2514361" cy="1388469"/>
          </a:xfrm>
        </xdr:grpSpPr>
        <xdr:sp macro="" textlink="">
          <xdr:nvSpPr>
            <xdr:cNvPr id="7" name="7 CuadroTexto">
              <a:extLst>
                <a:ext uri="{FF2B5EF4-FFF2-40B4-BE49-F238E27FC236}">
                  <a16:creationId xmlns="" xmlns:a16="http://schemas.microsoft.com/office/drawing/2014/main" id="{00000000-0008-0000-1D00-000007000000}"/>
                </a:ext>
              </a:extLst>
            </xdr:cNvPr>
            <xdr:cNvSpPr txBox="1"/>
          </xdr:nvSpPr>
          <xdr:spPr>
            <a:xfrm>
              <a:off x="4157230" y="7238999"/>
              <a:ext cx="2481393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L.C. Araceli Meza Pérez</a:t>
              </a: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Encargada de la Subdirección de Servicios Administrativos</a:t>
              </a:r>
            </a:p>
          </xdr:txBody>
        </xdr:sp>
        <xdr:cxnSp macro="">
          <xdr:nvCxnSpPr>
            <xdr:cNvPr id="8" name="8 Conector recto">
              <a:extLst>
                <a:ext uri="{FF2B5EF4-FFF2-40B4-BE49-F238E27FC236}">
                  <a16:creationId xmlns="" xmlns:a16="http://schemas.microsoft.com/office/drawing/2014/main" id="{00000000-0008-0000-1D00-000008000000}"/>
                </a:ext>
              </a:extLst>
            </xdr:cNvPr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6" name="11 Conector recto">
            <a:extLst>
              <a:ext uri="{FF2B5EF4-FFF2-40B4-BE49-F238E27FC236}">
                <a16:creationId xmlns="" xmlns:a16="http://schemas.microsoft.com/office/drawing/2014/main" id="{00000000-0008-0000-1D00-000006000000}"/>
              </a:ext>
            </a:extLst>
          </xdr:cNvPr>
          <xdr:cNvCxnSpPr/>
        </xdr:nvCxnSpPr>
        <xdr:spPr bwMode="auto">
          <a:xfrm flipV="1">
            <a:off x="7231320" y="5600930"/>
            <a:ext cx="1582659" cy="9525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1</xdr:col>
      <xdr:colOff>630752</xdr:colOff>
      <xdr:row>0</xdr:row>
      <xdr:rowOff>76077</xdr:rowOff>
    </xdr:from>
    <xdr:to>
      <xdr:col>1</xdr:col>
      <xdr:colOff>1352958</xdr:colOff>
      <xdr:row>2</xdr:row>
      <xdr:rowOff>149307</xdr:rowOff>
    </xdr:to>
    <xdr:pic>
      <xdr:nvPicPr>
        <xdr:cNvPr id="11" name="Imagen 22" descr="Resultado de imagen para ESCUDO DE ARMAS HIDALGO">
          <a:extLst>
            <a:ext uri="{FF2B5EF4-FFF2-40B4-BE49-F238E27FC236}">
              <a16:creationId xmlns="" xmlns:a16="http://schemas.microsoft.com/office/drawing/2014/main" id="{00000000-0008-0000-1D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5902" y="76077"/>
          <a:ext cx="722206" cy="797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666750</xdr:colOff>
      <xdr:row>229</xdr:row>
      <xdr:rowOff>104775</xdr:rowOff>
    </xdr:from>
    <xdr:to>
      <xdr:col>17</xdr:col>
      <xdr:colOff>531099</xdr:colOff>
      <xdr:row>237</xdr:row>
      <xdr:rowOff>142875</xdr:rowOff>
    </xdr:to>
    <xdr:sp macro="" textlink="">
      <xdr:nvSpPr>
        <xdr:cNvPr id="13" name="10 CuadroTexto">
          <a:extLst>
            <a:ext uri="{FF2B5EF4-FFF2-40B4-BE49-F238E27FC236}">
              <a16:creationId xmlns="" xmlns:a16="http://schemas.microsoft.com/office/drawing/2014/main" id="{00000000-0008-0000-0800-00000C000000}"/>
            </a:ext>
          </a:extLst>
        </xdr:cNvPr>
        <xdr:cNvSpPr txBox="1"/>
      </xdr:nvSpPr>
      <xdr:spPr bwMode="auto">
        <a:xfrm>
          <a:off x="12201525" y="16783050"/>
          <a:ext cx="4550649" cy="1333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Autorizó</a:t>
          </a: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Lic. Tito Dorantes Castillo</a:t>
          </a: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Encargado de la Dirección</a:t>
          </a:r>
          <a:r>
            <a:rPr lang="es-MX" sz="1200" b="1" baseline="0">
              <a:latin typeface="Arial" pitchFamily="34" charset="0"/>
              <a:cs typeface="Arial" pitchFamily="34" charset="0"/>
            </a:rPr>
            <a:t> General del ITSOEH</a:t>
          </a:r>
          <a:endParaRPr lang="es-MX" sz="12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390525</xdr:colOff>
      <xdr:row>0</xdr:row>
      <xdr:rowOff>0</xdr:rowOff>
    </xdr:from>
    <xdr:to>
      <xdr:col>13</xdr:col>
      <xdr:colOff>819150</xdr:colOff>
      <xdr:row>4</xdr:row>
      <xdr:rowOff>28575</xdr:rowOff>
    </xdr:to>
    <xdr:pic>
      <xdr:nvPicPr>
        <xdr:cNvPr id="5376" name="Picture 273" descr="Logo ITSOEH">
          <a:extLst>
            <a:ext uri="{FF2B5EF4-FFF2-40B4-BE49-F238E27FC236}">
              <a16:creationId xmlns="" xmlns:a16="http://schemas.microsoft.com/office/drawing/2014/main" id="{00000000-0008-0000-1E00-000000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0"/>
          <a:ext cx="18002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295</xdr:row>
      <xdr:rowOff>95250</xdr:rowOff>
    </xdr:from>
    <xdr:to>
      <xdr:col>13</xdr:col>
      <xdr:colOff>474341</xdr:colOff>
      <xdr:row>306</xdr:row>
      <xdr:rowOff>32245</xdr:rowOff>
    </xdr:to>
    <xdr:grpSp>
      <xdr:nvGrpSpPr>
        <xdr:cNvPr id="23" name="Grupo 22">
          <a:extLst>
            <a:ext uri="{FF2B5EF4-FFF2-40B4-BE49-F238E27FC236}">
              <a16:creationId xmlns="" xmlns:a16="http://schemas.microsoft.com/office/drawing/2014/main" id="{00000000-0008-0000-1E00-000017000000}"/>
            </a:ext>
          </a:extLst>
        </xdr:cNvPr>
        <xdr:cNvGrpSpPr/>
      </xdr:nvGrpSpPr>
      <xdr:grpSpPr>
        <a:xfrm>
          <a:off x="9525" y="25728083"/>
          <a:ext cx="11439733" cy="1566829"/>
          <a:chOff x="19050" y="4695827"/>
          <a:chExt cx="9162186" cy="1508620"/>
        </a:xfrm>
      </xdr:grpSpPr>
      <xdr:grpSp>
        <xdr:nvGrpSpPr>
          <xdr:cNvPr id="24" name="4 Grupo">
            <a:extLst>
              <a:ext uri="{FF2B5EF4-FFF2-40B4-BE49-F238E27FC236}">
                <a16:creationId xmlns="" xmlns:a16="http://schemas.microsoft.com/office/drawing/2014/main" id="{00000000-0008-0000-1E00-000018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9050" y="4695829"/>
            <a:ext cx="2671242" cy="1508618"/>
            <a:chOff x="2929601" y="7707238"/>
            <a:chExt cx="4011166" cy="1483005"/>
          </a:xfrm>
        </xdr:grpSpPr>
        <xdr:sp macro="" textlink="">
          <xdr:nvSpPr>
            <xdr:cNvPr id="31" name="4 CuadroTexto">
              <a:extLst>
                <a:ext uri="{FF2B5EF4-FFF2-40B4-BE49-F238E27FC236}">
                  <a16:creationId xmlns="" xmlns:a16="http://schemas.microsoft.com/office/drawing/2014/main" id="{00000000-0008-0000-1E00-00001F000000}"/>
                </a:ext>
              </a:extLst>
            </xdr:cNvPr>
            <xdr:cNvSpPr txBox="1"/>
          </xdr:nvSpPr>
          <xdr:spPr>
            <a:xfrm>
              <a:off x="2929601" y="7707238"/>
              <a:ext cx="4011166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Sánchez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32" name="5 Conector recto">
              <a:extLst>
                <a:ext uri="{FF2B5EF4-FFF2-40B4-BE49-F238E27FC236}">
                  <a16:creationId xmlns="" xmlns:a16="http://schemas.microsoft.com/office/drawing/2014/main" id="{00000000-0008-0000-1E00-000020000000}"/>
                </a:ext>
              </a:extLst>
            </xdr:cNvPr>
            <xdr:cNvCxnSpPr/>
          </xdr:nvCxnSpPr>
          <xdr:spPr>
            <a:xfrm>
              <a:off x="3091060" y="8606114"/>
              <a:ext cx="3838884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25" name="5 Grupo">
            <a:extLst>
              <a:ext uri="{FF2B5EF4-FFF2-40B4-BE49-F238E27FC236}">
                <a16:creationId xmlns="" xmlns:a16="http://schemas.microsoft.com/office/drawing/2014/main" id="{00000000-0008-0000-1E00-000019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3228975" y="4695827"/>
            <a:ext cx="3219450" cy="1508618"/>
            <a:chOff x="3721100" y="7238999"/>
            <a:chExt cx="3470747" cy="1388469"/>
          </a:xfrm>
        </xdr:grpSpPr>
        <xdr:sp macro="" textlink="">
          <xdr:nvSpPr>
            <xdr:cNvPr id="29" name="7 CuadroTexto">
              <a:extLst>
                <a:ext uri="{FF2B5EF4-FFF2-40B4-BE49-F238E27FC236}">
                  <a16:creationId xmlns="" xmlns:a16="http://schemas.microsoft.com/office/drawing/2014/main" id="{00000000-0008-0000-1E00-00001D000000}"/>
                </a:ext>
              </a:extLst>
            </xdr:cNvPr>
            <xdr:cNvSpPr txBox="1"/>
          </xdr:nvSpPr>
          <xdr:spPr>
            <a:xfrm>
              <a:off x="3721100" y="7238999"/>
              <a:ext cx="3470747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L.C. Araceli Meza Pérez</a:t>
              </a: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Encargado de la Subdirección de Servicios Administrativos</a:t>
              </a:r>
            </a:p>
          </xdr:txBody>
        </xdr:sp>
        <xdr:cxnSp macro="">
          <xdr:nvCxnSpPr>
            <xdr:cNvPr id="30" name="8 Conector recto">
              <a:extLst>
                <a:ext uri="{FF2B5EF4-FFF2-40B4-BE49-F238E27FC236}">
                  <a16:creationId xmlns="" xmlns:a16="http://schemas.microsoft.com/office/drawing/2014/main" id="{00000000-0008-0000-1E00-00001E000000}"/>
                </a:ext>
              </a:extLst>
            </xdr:cNvPr>
            <xdr:cNvCxnSpPr/>
          </xdr:nvCxnSpPr>
          <xdr:spPr>
            <a:xfrm>
              <a:off x="3952141" y="8033684"/>
              <a:ext cx="2977859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28" name="11 Conector recto">
            <a:extLst>
              <a:ext uri="{FF2B5EF4-FFF2-40B4-BE49-F238E27FC236}">
                <a16:creationId xmlns="" xmlns:a16="http://schemas.microsoft.com/office/drawing/2014/main" id="{00000000-0008-0000-1E00-00001C000000}"/>
              </a:ext>
            </a:extLst>
          </xdr:cNvPr>
          <xdr:cNvCxnSpPr/>
        </xdr:nvCxnSpPr>
        <xdr:spPr bwMode="auto">
          <a:xfrm flipV="1">
            <a:off x="6864064" y="5600930"/>
            <a:ext cx="2317172" cy="9525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781050</xdr:colOff>
      <xdr:row>0</xdr:row>
      <xdr:rowOff>38100</xdr:rowOff>
    </xdr:from>
    <xdr:to>
      <xdr:col>0</xdr:col>
      <xdr:colOff>1501524</xdr:colOff>
      <xdr:row>4</xdr:row>
      <xdr:rowOff>131617</xdr:rowOff>
    </xdr:to>
    <xdr:pic>
      <xdr:nvPicPr>
        <xdr:cNvPr id="13" name="Imagen 12" descr="Resultado de imagen para ESCUDO DE ARMAS HIDALGO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8100"/>
          <a:ext cx="720474" cy="741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539750</xdr:colOff>
      <xdr:row>295</xdr:row>
      <xdr:rowOff>103188</xdr:rowOff>
    </xdr:from>
    <xdr:to>
      <xdr:col>14</xdr:col>
      <xdr:colOff>439024</xdr:colOff>
      <xdr:row>305</xdr:row>
      <xdr:rowOff>7938</xdr:rowOff>
    </xdr:to>
    <xdr:sp macro="" textlink="">
      <xdr:nvSpPr>
        <xdr:cNvPr id="14" name="10 CuadroTexto">
          <a:extLst>
            <a:ext uri="{FF2B5EF4-FFF2-40B4-BE49-F238E27FC236}">
              <a16:creationId xmlns="" xmlns:a16="http://schemas.microsoft.com/office/drawing/2014/main" id="{00000000-0008-0000-0800-00000C000000}"/>
            </a:ext>
          </a:extLst>
        </xdr:cNvPr>
        <xdr:cNvSpPr txBox="1"/>
      </xdr:nvSpPr>
      <xdr:spPr bwMode="auto">
        <a:xfrm>
          <a:off x="7643813" y="22621876"/>
          <a:ext cx="4550649" cy="1333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Autorizó</a:t>
          </a: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Lic. Tito Dorantes Castillo</a:t>
          </a: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Encargado de la Dirección</a:t>
          </a:r>
          <a:r>
            <a:rPr lang="es-MX" sz="1200" b="1" baseline="0">
              <a:latin typeface="Arial" pitchFamily="34" charset="0"/>
              <a:cs typeface="Arial" pitchFamily="34" charset="0"/>
            </a:rPr>
            <a:t> General del ITSOEH</a:t>
          </a:r>
          <a:endParaRPr lang="es-MX" sz="12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352425</xdr:colOff>
      <xdr:row>0</xdr:row>
      <xdr:rowOff>47625</xdr:rowOff>
    </xdr:from>
    <xdr:to>
      <xdr:col>13</xdr:col>
      <xdr:colOff>781050</xdr:colOff>
      <xdr:row>4</xdr:row>
      <xdr:rowOff>76200</xdr:rowOff>
    </xdr:to>
    <xdr:pic>
      <xdr:nvPicPr>
        <xdr:cNvPr id="6394" name="Picture 273" descr="Logo ITSOEH">
          <a:extLst>
            <a:ext uri="{FF2B5EF4-FFF2-40B4-BE49-F238E27FC236}">
              <a16:creationId xmlns="" xmlns:a16="http://schemas.microsoft.com/office/drawing/2014/main" id="{00000000-0008-0000-1F00-0000FA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9775" y="47625"/>
          <a:ext cx="18002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461</xdr:row>
      <xdr:rowOff>95250</xdr:rowOff>
    </xdr:from>
    <xdr:to>
      <xdr:col>13</xdr:col>
      <xdr:colOff>416789</xdr:colOff>
      <xdr:row>472</xdr:row>
      <xdr:rowOff>32245</xdr:rowOff>
    </xdr:to>
    <xdr:grpSp>
      <xdr:nvGrpSpPr>
        <xdr:cNvPr id="23" name="Grupo 22">
          <a:extLst>
            <a:ext uri="{FF2B5EF4-FFF2-40B4-BE49-F238E27FC236}">
              <a16:creationId xmlns="" xmlns:a16="http://schemas.microsoft.com/office/drawing/2014/main" id="{00000000-0008-0000-1F00-000017000000}"/>
            </a:ext>
          </a:extLst>
        </xdr:cNvPr>
        <xdr:cNvGrpSpPr/>
      </xdr:nvGrpSpPr>
      <xdr:grpSpPr>
        <a:xfrm>
          <a:off x="133350" y="22936200"/>
          <a:ext cx="12018239" cy="1508620"/>
          <a:chOff x="19050" y="4695827"/>
          <a:chExt cx="9162186" cy="1508620"/>
        </a:xfrm>
      </xdr:grpSpPr>
      <xdr:grpSp>
        <xdr:nvGrpSpPr>
          <xdr:cNvPr id="24" name="4 Grupo">
            <a:extLst>
              <a:ext uri="{FF2B5EF4-FFF2-40B4-BE49-F238E27FC236}">
                <a16:creationId xmlns="" xmlns:a16="http://schemas.microsoft.com/office/drawing/2014/main" id="{00000000-0008-0000-1F00-000018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9050" y="4695829"/>
            <a:ext cx="2671242" cy="1508618"/>
            <a:chOff x="2929601" y="7707238"/>
            <a:chExt cx="4011166" cy="1483005"/>
          </a:xfrm>
        </xdr:grpSpPr>
        <xdr:sp macro="" textlink="">
          <xdr:nvSpPr>
            <xdr:cNvPr id="31" name="4 CuadroTexto">
              <a:extLst>
                <a:ext uri="{FF2B5EF4-FFF2-40B4-BE49-F238E27FC236}">
                  <a16:creationId xmlns="" xmlns:a16="http://schemas.microsoft.com/office/drawing/2014/main" id="{00000000-0008-0000-1F00-00001F000000}"/>
                </a:ext>
              </a:extLst>
            </xdr:cNvPr>
            <xdr:cNvSpPr txBox="1"/>
          </xdr:nvSpPr>
          <xdr:spPr>
            <a:xfrm>
              <a:off x="2929601" y="7707238"/>
              <a:ext cx="4011166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Sánchez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32" name="5 Conector recto">
              <a:extLst>
                <a:ext uri="{FF2B5EF4-FFF2-40B4-BE49-F238E27FC236}">
                  <a16:creationId xmlns="" xmlns:a16="http://schemas.microsoft.com/office/drawing/2014/main" id="{00000000-0008-0000-1F00-000020000000}"/>
                </a:ext>
              </a:extLst>
            </xdr:cNvPr>
            <xdr:cNvCxnSpPr/>
          </xdr:nvCxnSpPr>
          <xdr:spPr>
            <a:xfrm>
              <a:off x="3091060" y="8596750"/>
              <a:ext cx="3838884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25" name="5 Grupo">
            <a:extLst>
              <a:ext uri="{FF2B5EF4-FFF2-40B4-BE49-F238E27FC236}">
                <a16:creationId xmlns="" xmlns:a16="http://schemas.microsoft.com/office/drawing/2014/main" id="{00000000-0008-0000-1F00-000019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3228975" y="4695827"/>
            <a:ext cx="3219450" cy="1508618"/>
            <a:chOff x="3721100" y="7238999"/>
            <a:chExt cx="3470747" cy="1388469"/>
          </a:xfrm>
        </xdr:grpSpPr>
        <xdr:sp macro="" textlink="">
          <xdr:nvSpPr>
            <xdr:cNvPr id="29" name="7 CuadroTexto">
              <a:extLst>
                <a:ext uri="{FF2B5EF4-FFF2-40B4-BE49-F238E27FC236}">
                  <a16:creationId xmlns="" xmlns:a16="http://schemas.microsoft.com/office/drawing/2014/main" id="{00000000-0008-0000-1F00-00001D000000}"/>
                </a:ext>
              </a:extLst>
            </xdr:cNvPr>
            <xdr:cNvSpPr txBox="1"/>
          </xdr:nvSpPr>
          <xdr:spPr>
            <a:xfrm>
              <a:off x="3721100" y="7238999"/>
              <a:ext cx="3470747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L.C. Araceli Meza Pérez</a:t>
              </a: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Encargada de la Subdirección de Servicios Administrativos</a:t>
              </a:r>
            </a:p>
          </xdr:txBody>
        </xdr:sp>
        <xdr:cxnSp macro="">
          <xdr:nvCxnSpPr>
            <xdr:cNvPr id="30" name="8 Conector recto">
              <a:extLst>
                <a:ext uri="{FF2B5EF4-FFF2-40B4-BE49-F238E27FC236}">
                  <a16:creationId xmlns="" xmlns:a16="http://schemas.microsoft.com/office/drawing/2014/main" id="{00000000-0008-0000-1F00-00001E000000}"/>
                </a:ext>
              </a:extLst>
            </xdr:cNvPr>
            <xdr:cNvCxnSpPr/>
          </xdr:nvCxnSpPr>
          <xdr:spPr>
            <a:xfrm>
              <a:off x="3952141" y="8071808"/>
              <a:ext cx="2977859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28" name="11 Conector recto">
            <a:extLst>
              <a:ext uri="{FF2B5EF4-FFF2-40B4-BE49-F238E27FC236}">
                <a16:creationId xmlns="" xmlns:a16="http://schemas.microsoft.com/office/drawing/2014/main" id="{00000000-0008-0000-1F00-00001C000000}"/>
              </a:ext>
            </a:extLst>
          </xdr:cNvPr>
          <xdr:cNvCxnSpPr/>
        </xdr:nvCxnSpPr>
        <xdr:spPr bwMode="auto">
          <a:xfrm flipV="1">
            <a:off x="6864064" y="5600930"/>
            <a:ext cx="2317172" cy="9525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857250</xdr:colOff>
      <xdr:row>0</xdr:row>
      <xdr:rowOff>66675</xdr:rowOff>
    </xdr:from>
    <xdr:to>
      <xdr:col>0</xdr:col>
      <xdr:colOff>1577724</xdr:colOff>
      <xdr:row>4</xdr:row>
      <xdr:rowOff>160192</xdr:rowOff>
    </xdr:to>
    <xdr:pic>
      <xdr:nvPicPr>
        <xdr:cNvPr id="13" name="Imagen 12" descr="Resultado de imagen para ESCUDO DE ARMAS HIDALGO">
          <a:extLst>
            <a:ext uri="{FF2B5EF4-FFF2-40B4-BE49-F238E27FC236}">
              <a16:creationId xmlns="" xmlns:a16="http://schemas.microsoft.com/office/drawing/2014/main" id="{00000000-0008-0000-1F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66675"/>
          <a:ext cx="720474" cy="741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695325</xdr:colOff>
      <xdr:row>461</xdr:row>
      <xdr:rowOff>95250</xdr:rowOff>
    </xdr:from>
    <xdr:to>
      <xdr:col>14</xdr:col>
      <xdr:colOff>350124</xdr:colOff>
      <xdr:row>471</xdr:row>
      <xdr:rowOff>0</xdr:rowOff>
    </xdr:to>
    <xdr:sp macro="" textlink="">
      <xdr:nvSpPr>
        <xdr:cNvPr id="15" name="10 CuadroTexto">
          <a:extLst>
            <a:ext uri="{FF2B5EF4-FFF2-40B4-BE49-F238E27FC236}">
              <a16:creationId xmlns="" xmlns:a16="http://schemas.microsoft.com/office/drawing/2014/main" id="{00000000-0008-0000-0800-00000C000000}"/>
            </a:ext>
          </a:extLst>
        </xdr:cNvPr>
        <xdr:cNvSpPr txBox="1"/>
      </xdr:nvSpPr>
      <xdr:spPr bwMode="auto">
        <a:xfrm>
          <a:off x="8362950" y="21221700"/>
          <a:ext cx="4550649" cy="1333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Autorizó</a:t>
          </a: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Lic. Tito Dorantes Castillo</a:t>
          </a: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Encargado de la Dirección</a:t>
          </a:r>
          <a:r>
            <a:rPr lang="es-MX" sz="1200" b="1" baseline="0">
              <a:latin typeface="Arial" pitchFamily="34" charset="0"/>
              <a:cs typeface="Arial" pitchFamily="34" charset="0"/>
            </a:rPr>
            <a:t> General del ITSOEH</a:t>
          </a:r>
          <a:endParaRPr lang="es-MX" sz="12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361950</xdr:colOff>
      <xdr:row>1</xdr:row>
      <xdr:rowOff>9525</xdr:rowOff>
    </xdr:from>
    <xdr:to>
      <xdr:col>13</xdr:col>
      <xdr:colOff>790575</xdr:colOff>
      <xdr:row>4</xdr:row>
      <xdr:rowOff>200025</xdr:rowOff>
    </xdr:to>
    <xdr:pic>
      <xdr:nvPicPr>
        <xdr:cNvPr id="12" name="Picture 273" descr="Logo ITSOEH">
          <a:extLst>
            <a:ext uri="{FF2B5EF4-FFF2-40B4-BE49-F238E27FC236}">
              <a16:creationId xmlns="" xmlns:a16="http://schemas.microsoft.com/office/drawing/2014/main" id="{00000000-0008-0000-2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7850" y="171450"/>
          <a:ext cx="18002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153</xdr:row>
      <xdr:rowOff>85725</xdr:rowOff>
    </xdr:from>
    <xdr:to>
      <xdr:col>13</xdr:col>
      <xdr:colOff>466993</xdr:colOff>
      <xdr:row>164</xdr:row>
      <xdr:rowOff>22720</xdr:rowOff>
    </xdr:to>
    <xdr:grpSp>
      <xdr:nvGrpSpPr>
        <xdr:cNvPr id="13" name="Grupo 12">
          <a:extLst>
            <a:ext uri="{FF2B5EF4-FFF2-40B4-BE49-F238E27FC236}">
              <a16:creationId xmlns="" xmlns:a16="http://schemas.microsoft.com/office/drawing/2014/main" id="{00000000-0008-0000-2000-00000D000000}"/>
            </a:ext>
          </a:extLst>
        </xdr:cNvPr>
        <xdr:cNvGrpSpPr/>
      </xdr:nvGrpSpPr>
      <xdr:grpSpPr>
        <a:xfrm>
          <a:off x="0" y="5657850"/>
          <a:ext cx="11068318" cy="1508620"/>
          <a:chOff x="19050" y="4695827"/>
          <a:chExt cx="9162184" cy="1508620"/>
        </a:xfrm>
      </xdr:grpSpPr>
      <xdr:grpSp>
        <xdr:nvGrpSpPr>
          <xdr:cNvPr id="14" name="4 Grupo">
            <a:extLst>
              <a:ext uri="{FF2B5EF4-FFF2-40B4-BE49-F238E27FC236}">
                <a16:creationId xmlns="" xmlns:a16="http://schemas.microsoft.com/office/drawing/2014/main" id="{00000000-0008-0000-2000-00000E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9050" y="4695829"/>
            <a:ext cx="2671242" cy="1508618"/>
            <a:chOff x="2929601" y="7707238"/>
            <a:chExt cx="4011166" cy="1483005"/>
          </a:xfrm>
        </xdr:grpSpPr>
        <xdr:sp macro="" textlink="">
          <xdr:nvSpPr>
            <xdr:cNvPr id="21" name="4 CuadroTexto">
              <a:extLst>
                <a:ext uri="{FF2B5EF4-FFF2-40B4-BE49-F238E27FC236}">
                  <a16:creationId xmlns="" xmlns:a16="http://schemas.microsoft.com/office/drawing/2014/main" id="{00000000-0008-0000-2000-000015000000}"/>
                </a:ext>
              </a:extLst>
            </xdr:cNvPr>
            <xdr:cNvSpPr txBox="1"/>
          </xdr:nvSpPr>
          <xdr:spPr>
            <a:xfrm>
              <a:off x="2929601" y="7707238"/>
              <a:ext cx="4011166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Sánchez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22" name="5 Conector recto">
              <a:extLst>
                <a:ext uri="{FF2B5EF4-FFF2-40B4-BE49-F238E27FC236}">
                  <a16:creationId xmlns="" xmlns:a16="http://schemas.microsoft.com/office/drawing/2014/main" id="{00000000-0008-0000-2000-000016000000}"/>
                </a:ext>
              </a:extLst>
            </xdr:cNvPr>
            <xdr:cNvCxnSpPr/>
          </xdr:nvCxnSpPr>
          <xdr:spPr>
            <a:xfrm>
              <a:off x="3091060" y="8606114"/>
              <a:ext cx="3838884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15" name="5 Grupo">
            <a:extLst>
              <a:ext uri="{FF2B5EF4-FFF2-40B4-BE49-F238E27FC236}">
                <a16:creationId xmlns="" xmlns:a16="http://schemas.microsoft.com/office/drawing/2014/main" id="{00000000-0008-0000-2000-00000F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3228975" y="4695827"/>
            <a:ext cx="3219450" cy="1508618"/>
            <a:chOff x="3721100" y="7238999"/>
            <a:chExt cx="3470747" cy="1388469"/>
          </a:xfrm>
        </xdr:grpSpPr>
        <xdr:sp macro="" textlink="">
          <xdr:nvSpPr>
            <xdr:cNvPr id="19" name="7 CuadroTexto">
              <a:extLst>
                <a:ext uri="{FF2B5EF4-FFF2-40B4-BE49-F238E27FC236}">
                  <a16:creationId xmlns="" xmlns:a16="http://schemas.microsoft.com/office/drawing/2014/main" id="{00000000-0008-0000-2000-000013000000}"/>
                </a:ext>
              </a:extLst>
            </xdr:cNvPr>
            <xdr:cNvSpPr txBox="1"/>
          </xdr:nvSpPr>
          <xdr:spPr>
            <a:xfrm>
              <a:off x="3721100" y="7238999"/>
              <a:ext cx="3470747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L.C. Araceli Meza Pérez</a:t>
              </a: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Encargada de la Subdirección de Servicios Administrativos</a:t>
              </a:r>
            </a:p>
          </xdr:txBody>
        </xdr:sp>
        <xdr:cxnSp macro="">
          <xdr:nvCxnSpPr>
            <xdr:cNvPr id="20" name="8 Conector recto">
              <a:extLst>
                <a:ext uri="{FF2B5EF4-FFF2-40B4-BE49-F238E27FC236}">
                  <a16:creationId xmlns="" xmlns:a16="http://schemas.microsoft.com/office/drawing/2014/main" id="{00000000-0008-0000-2000-000014000000}"/>
                </a:ext>
              </a:extLst>
            </xdr:cNvPr>
            <xdr:cNvCxnSpPr/>
          </xdr:nvCxnSpPr>
          <xdr:spPr>
            <a:xfrm>
              <a:off x="3952141" y="8080575"/>
              <a:ext cx="2977859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8" name="11 Conector recto">
            <a:extLst>
              <a:ext uri="{FF2B5EF4-FFF2-40B4-BE49-F238E27FC236}">
                <a16:creationId xmlns="" xmlns:a16="http://schemas.microsoft.com/office/drawing/2014/main" id="{00000000-0008-0000-2000-000012000000}"/>
              </a:ext>
            </a:extLst>
          </xdr:cNvPr>
          <xdr:cNvCxnSpPr/>
        </xdr:nvCxnSpPr>
        <xdr:spPr bwMode="auto">
          <a:xfrm flipV="1">
            <a:off x="6864063" y="5600930"/>
            <a:ext cx="2317171" cy="9525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790575</xdr:colOff>
      <xdr:row>0</xdr:row>
      <xdr:rowOff>38100</xdr:rowOff>
    </xdr:from>
    <xdr:to>
      <xdr:col>0</xdr:col>
      <xdr:colOff>1511049</xdr:colOff>
      <xdr:row>4</xdr:row>
      <xdr:rowOff>131617</xdr:rowOff>
    </xdr:to>
    <xdr:pic>
      <xdr:nvPicPr>
        <xdr:cNvPr id="23" name="Imagen 22" descr="Resultado de imagen para ESCUDO DE ARMAS HIDALGO">
          <a:extLst>
            <a:ext uri="{FF2B5EF4-FFF2-40B4-BE49-F238E27FC236}">
              <a16:creationId xmlns="" xmlns:a16="http://schemas.microsoft.com/office/drawing/2014/main" id="{00000000-0008-0000-2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38100"/>
          <a:ext cx="720474" cy="741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409575</xdr:colOff>
      <xdr:row>153</xdr:row>
      <xdr:rowOff>123825</xdr:rowOff>
    </xdr:from>
    <xdr:to>
      <xdr:col>14</xdr:col>
      <xdr:colOff>578724</xdr:colOff>
      <xdr:row>163</xdr:row>
      <xdr:rowOff>28575</xdr:rowOff>
    </xdr:to>
    <xdr:sp macro="" textlink="">
      <xdr:nvSpPr>
        <xdr:cNvPr id="16" name="10 CuadroTexto">
          <a:extLst>
            <a:ext uri="{FF2B5EF4-FFF2-40B4-BE49-F238E27FC236}">
              <a16:creationId xmlns="" xmlns:a16="http://schemas.microsoft.com/office/drawing/2014/main" id="{00000000-0008-0000-0800-00000C000000}"/>
            </a:ext>
          </a:extLst>
        </xdr:cNvPr>
        <xdr:cNvSpPr txBox="1"/>
      </xdr:nvSpPr>
      <xdr:spPr bwMode="auto">
        <a:xfrm>
          <a:off x="7458075" y="6267450"/>
          <a:ext cx="4550649" cy="1333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Autorizó</a:t>
          </a: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Lic. Tito Dorantes Castillo</a:t>
          </a: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Encargado de la Dirección</a:t>
          </a:r>
          <a:r>
            <a:rPr lang="es-MX" sz="1200" b="1" baseline="0">
              <a:latin typeface="Arial" pitchFamily="34" charset="0"/>
              <a:cs typeface="Arial" pitchFamily="34" charset="0"/>
            </a:rPr>
            <a:t> General del ITSOEH</a:t>
          </a:r>
          <a:endParaRPr lang="es-MX" sz="12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885825</xdr:colOff>
      <xdr:row>0</xdr:row>
      <xdr:rowOff>66676</xdr:rowOff>
    </xdr:from>
    <xdr:to>
      <xdr:col>4</xdr:col>
      <xdr:colOff>762000</xdr:colOff>
      <xdr:row>3</xdr:row>
      <xdr:rowOff>156987</xdr:rowOff>
    </xdr:to>
    <xdr:pic>
      <xdr:nvPicPr>
        <xdr:cNvPr id="12" name="Picture 273" descr="Logo ITSOEH">
          <a:extLst>
            <a:ext uri="{FF2B5EF4-FFF2-40B4-BE49-F238E27FC236}">
              <a16:creationId xmlns=""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66676"/>
          <a:ext cx="1533525" cy="5760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22</xdr:row>
      <xdr:rowOff>95236</xdr:rowOff>
    </xdr:from>
    <xdr:to>
      <xdr:col>5</xdr:col>
      <xdr:colOff>333375</xdr:colOff>
      <xdr:row>31</xdr:row>
      <xdr:rowOff>72470</xdr:rowOff>
    </xdr:to>
    <xdr:grpSp>
      <xdr:nvGrpSpPr>
        <xdr:cNvPr id="13" name="Grupo 12">
          <a:extLst>
            <a:ext uri="{FF2B5EF4-FFF2-40B4-BE49-F238E27FC236}">
              <a16:creationId xmlns="" xmlns:a16="http://schemas.microsoft.com/office/drawing/2014/main" id="{00000000-0008-0000-2100-00000D000000}"/>
            </a:ext>
          </a:extLst>
        </xdr:cNvPr>
        <xdr:cNvGrpSpPr/>
      </xdr:nvGrpSpPr>
      <xdr:grpSpPr>
        <a:xfrm>
          <a:off x="66675" y="5873736"/>
          <a:ext cx="8151283" cy="1405984"/>
          <a:chOff x="19050" y="4695811"/>
          <a:chExt cx="9921721" cy="1485052"/>
        </a:xfrm>
      </xdr:grpSpPr>
      <xdr:grpSp>
        <xdr:nvGrpSpPr>
          <xdr:cNvPr id="14" name="4 Grupo">
            <a:extLst>
              <a:ext uri="{FF2B5EF4-FFF2-40B4-BE49-F238E27FC236}">
                <a16:creationId xmlns="" xmlns:a16="http://schemas.microsoft.com/office/drawing/2014/main" id="{00000000-0008-0000-2100-00000E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9050" y="4695839"/>
            <a:ext cx="2851335" cy="1439053"/>
            <a:chOff x="2929601" y="7707247"/>
            <a:chExt cx="4281596" cy="1414621"/>
          </a:xfrm>
        </xdr:grpSpPr>
        <xdr:sp macro="" textlink="">
          <xdr:nvSpPr>
            <xdr:cNvPr id="21" name="4 CuadroTexto">
              <a:extLst>
                <a:ext uri="{FF2B5EF4-FFF2-40B4-BE49-F238E27FC236}">
                  <a16:creationId xmlns="" xmlns:a16="http://schemas.microsoft.com/office/drawing/2014/main" id="{00000000-0008-0000-2100-000015000000}"/>
                </a:ext>
              </a:extLst>
            </xdr:cNvPr>
            <xdr:cNvSpPr txBox="1"/>
          </xdr:nvSpPr>
          <xdr:spPr>
            <a:xfrm>
              <a:off x="2929601" y="7707247"/>
              <a:ext cx="4281596" cy="14146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1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100" b="1">
                  <a:latin typeface="Arial" pitchFamily="34" charset="0"/>
                  <a:cs typeface="Arial" pitchFamily="34" charset="0"/>
                </a:rPr>
                <a:t>Ing. Viridiana</a:t>
              </a:r>
              <a:r>
                <a:rPr lang="es-MX" sz="1100" b="1" baseline="0">
                  <a:latin typeface="Arial" pitchFamily="34" charset="0"/>
                  <a:cs typeface="Arial" pitchFamily="34" charset="0"/>
                </a:rPr>
                <a:t> R. Sánchez Rivera</a:t>
              </a:r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1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1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1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22" name="5 Conector recto">
              <a:extLst>
                <a:ext uri="{FF2B5EF4-FFF2-40B4-BE49-F238E27FC236}">
                  <a16:creationId xmlns="" xmlns:a16="http://schemas.microsoft.com/office/drawing/2014/main" id="{00000000-0008-0000-2100-000016000000}"/>
                </a:ext>
              </a:extLst>
            </xdr:cNvPr>
            <xdr:cNvCxnSpPr/>
          </xdr:nvCxnSpPr>
          <xdr:spPr>
            <a:xfrm>
              <a:off x="3091060" y="8567342"/>
              <a:ext cx="3838884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15" name="5 Grupo">
            <a:extLst>
              <a:ext uri="{FF2B5EF4-FFF2-40B4-BE49-F238E27FC236}">
                <a16:creationId xmlns="" xmlns:a16="http://schemas.microsoft.com/office/drawing/2014/main" id="{00000000-0008-0000-2100-00000F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3228975" y="4695811"/>
            <a:ext cx="3219450" cy="1485052"/>
            <a:chOff x="3721100" y="7238989"/>
            <a:chExt cx="3470747" cy="1366781"/>
          </a:xfrm>
        </xdr:grpSpPr>
        <xdr:sp macro="" textlink="">
          <xdr:nvSpPr>
            <xdr:cNvPr id="19" name="7 CuadroTexto">
              <a:extLst>
                <a:ext uri="{FF2B5EF4-FFF2-40B4-BE49-F238E27FC236}">
                  <a16:creationId xmlns="" xmlns:a16="http://schemas.microsoft.com/office/drawing/2014/main" id="{00000000-0008-0000-2100-000013000000}"/>
                </a:ext>
              </a:extLst>
            </xdr:cNvPr>
            <xdr:cNvSpPr txBox="1"/>
          </xdr:nvSpPr>
          <xdr:spPr>
            <a:xfrm>
              <a:off x="3721100" y="7238989"/>
              <a:ext cx="3470747" cy="136678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1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L.C. Araceli Meza Pérez</a:t>
              </a: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Encargada de la Subdirección de Servicios Administrativos</a:t>
              </a:r>
            </a:p>
          </xdr:txBody>
        </xdr:sp>
        <xdr:cxnSp macro="">
          <xdr:nvCxnSpPr>
            <xdr:cNvPr id="20" name="8 Conector recto">
              <a:extLst>
                <a:ext uri="{FF2B5EF4-FFF2-40B4-BE49-F238E27FC236}">
                  <a16:creationId xmlns="" xmlns:a16="http://schemas.microsoft.com/office/drawing/2014/main" id="{00000000-0008-0000-2100-000014000000}"/>
                </a:ext>
              </a:extLst>
            </xdr:cNvPr>
            <xdr:cNvCxnSpPr/>
          </xdr:nvCxnSpPr>
          <xdr:spPr>
            <a:xfrm>
              <a:off x="3952141" y="8044275"/>
              <a:ext cx="2977859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8" name="11 Conector recto">
            <a:extLst>
              <a:ext uri="{FF2B5EF4-FFF2-40B4-BE49-F238E27FC236}">
                <a16:creationId xmlns="" xmlns:a16="http://schemas.microsoft.com/office/drawing/2014/main" id="{00000000-0008-0000-2100-000012000000}"/>
              </a:ext>
            </a:extLst>
          </xdr:cNvPr>
          <xdr:cNvCxnSpPr/>
        </xdr:nvCxnSpPr>
        <xdr:spPr bwMode="auto">
          <a:xfrm flipV="1">
            <a:off x="6856616" y="5561489"/>
            <a:ext cx="3084155" cy="9525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247650</xdr:colOff>
      <xdr:row>0</xdr:row>
      <xdr:rowOff>47625</xdr:rowOff>
    </xdr:from>
    <xdr:to>
      <xdr:col>0</xdr:col>
      <xdr:colOff>968124</xdr:colOff>
      <xdr:row>4</xdr:row>
      <xdr:rowOff>141142</xdr:rowOff>
    </xdr:to>
    <xdr:pic>
      <xdr:nvPicPr>
        <xdr:cNvPr id="23" name="Imagen 22" descr="Resultado de imagen para ESCUDO DE ARMAS HIDALGO">
          <a:extLst>
            <a:ext uri="{FF2B5EF4-FFF2-40B4-BE49-F238E27FC236}">
              <a16:creationId xmlns="" xmlns:a16="http://schemas.microsoft.com/office/drawing/2014/main" id="{00000000-0008-0000-2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47625"/>
          <a:ext cx="720474" cy="741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1200150</xdr:colOff>
      <xdr:row>22</xdr:row>
      <xdr:rowOff>47625</xdr:rowOff>
    </xdr:from>
    <xdr:to>
      <xdr:col>6</xdr:col>
      <xdr:colOff>645399</xdr:colOff>
      <xdr:row>30</xdr:row>
      <xdr:rowOff>85725</xdr:rowOff>
    </xdr:to>
    <xdr:sp macro="" textlink="">
      <xdr:nvSpPr>
        <xdr:cNvPr id="16" name="10 CuadroTexto">
          <a:extLst>
            <a:ext uri="{FF2B5EF4-FFF2-40B4-BE49-F238E27FC236}">
              <a16:creationId xmlns="" xmlns:a16="http://schemas.microsoft.com/office/drawing/2014/main" id="{00000000-0008-0000-0800-00000C000000}"/>
            </a:ext>
          </a:extLst>
        </xdr:cNvPr>
        <xdr:cNvSpPr txBox="1"/>
      </xdr:nvSpPr>
      <xdr:spPr bwMode="auto">
        <a:xfrm>
          <a:off x="4895850" y="5829300"/>
          <a:ext cx="4550649" cy="1333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Autorizó</a:t>
          </a: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Lic. Tito Dorantes Castillo</a:t>
          </a: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Encargado de la Dirección</a:t>
          </a:r>
          <a:r>
            <a:rPr lang="es-MX" sz="1200" b="1" baseline="0">
              <a:latin typeface="Arial" pitchFamily="34" charset="0"/>
              <a:cs typeface="Arial" pitchFamily="34" charset="0"/>
            </a:rPr>
            <a:t> General del ITSOEH</a:t>
          </a:r>
          <a:endParaRPr lang="es-MX" sz="12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561975</xdr:colOff>
      <xdr:row>0</xdr:row>
      <xdr:rowOff>38100</xdr:rowOff>
    </xdr:from>
    <xdr:to>
      <xdr:col>8</xdr:col>
      <xdr:colOff>457200</xdr:colOff>
      <xdr:row>4</xdr:row>
      <xdr:rowOff>85098</xdr:rowOff>
    </xdr:to>
    <xdr:pic>
      <xdr:nvPicPr>
        <xdr:cNvPr id="2" name="Picture 273" descr="Logo ITSOEH">
          <a:extLst>
            <a:ext uri="{FF2B5EF4-FFF2-40B4-BE49-F238E27FC236}">
              <a16:creationId xmlns=""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0525" y="38100"/>
          <a:ext cx="1552575" cy="6184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533400</xdr:colOff>
      <xdr:row>26</xdr:row>
      <xdr:rowOff>28573</xdr:rowOff>
    </xdr:from>
    <xdr:to>
      <xdr:col>8</xdr:col>
      <xdr:colOff>537808</xdr:colOff>
      <xdr:row>32</xdr:row>
      <xdr:rowOff>301083</xdr:rowOff>
    </xdr:to>
    <xdr:grpSp>
      <xdr:nvGrpSpPr>
        <xdr:cNvPr id="8" name="Grupo 7">
          <a:extLst>
            <a:ext uri="{FF2B5EF4-FFF2-40B4-BE49-F238E27FC236}">
              <a16:creationId xmlns="" xmlns:a16="http://schemas.microsoft.com/office/drawing/2014/main" id="{00000000-0008-0000-2200-000008000000}"/>
            </a:ext>
          </a:extLst>
        </xdr:cNvPr>
        <xdr:cNvGrpSpPr/>
      </xdr:nvGrpSpPr>
      <xdr:grpSpPr>
        <a:xfrm>
          <a:off x="533400" y="5784986"/>
          <a:ext cx="9222951" cy="1432075"/>
          <a:chOff x="-404003" y="4695817"/>
          <a:chExt cx="9701096" cy="1485053"/>
        </a:xfrm>
      </xdr:grpSpPr>
      <xdr:grpSp>
        <xdr:nvGrpSpPr>
          <xdr:cNvPr id="9" name="4 Grupo">
            <a:extLst>
              <a:ext uri="{FF2B5EF4-FFF2-40B4-BE49-F238E27FC236}">
                <a16:creationId xmlns="" xmlns:a16="http://schemas.microsoft.com/office/drawing/2014/main" id="{00000000-0008-0000-2200-000009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-404003" y="4695839"/>
            <a:ext cx="3094296" cy="1439053"/>
            <a:chOff x="2294340" y="7707247"/>
            <a:chExt cx="4646427" cy="1414621"/>
          </a:xfrm>
        </xdr:grpSpPr>
        <xdr:sp macro="" textlink="">
          <xdr:nvSpPr>
            <xdr:cNvPr id="16" name="4 CuadroTexto">
              <a:extLst>
                <a:ext uri="{FF2B5EF4-FFF2-40B4-BE49-F238E27FC236}">
                  <a16:creationId xmlns="" xmlns:a16="http://schemas.microsoft.com/office/drawing/2014/main" id="{00000000-0008-0000-2200-000010000000}"/>
                </a:ext>
              </a:extLst>
            </xdr:cNvPr>
            <xdr:cNvSpPr txBox="1"/>
          </xdr:nvSpPr>
          <xdr:spPr>
            <a:xfrm>
              <a:off x="2294340" y="7707247"/>
              <a:ext cx="4646427" cy="14146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1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100" b="1">
                  <a:latin typeface="Arial" pitchFamily="34" charset="0"/>
                  <a:cs typeface="Arial" pitchFamily="34" charset="0"/>
                </a:rPr>
                <a:t>Ing. Viridiana R.</a:t>
              </a:r>
              <a:r>
                <a:rPr lang="es-MX" sz="1100" b="1" baseline="0">
                  <a:latin typeface="Arial" pitchFamily="34" charset="0"/>
                  <a:cs typeface="Arial" pitchFamily="34" charset="0"/>
                </a:rPr>
                <a:t> Sánchez Rivera</a:t>
              </a:r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1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1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1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7" name="5 Conector recto">
              <a:extLst>
                <a:ext uri="{FF2B5EF4-FFF2-40B4-BE49-F238E27FC236}">
                  <a16:creationId xmlns="" xmlns:a16="http://schemas.microsoft.com/office/drawing/2014/main" id="{00000000-0008-0000-2200-000011000000}"/>
                </a:ext>
              </a:extLst>
            </xdr:cNvPr>
            <xdr:cNvCxnSpPr/>
          </xdr:nvCxnSpPr>
          <xdr:spPr>
            <a:xfrm>
              <a:off x="2405024" y="8426303"/>
              <a:ext cx="4222774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10" name="5 Grupo">
            <a:extLst>
              <a:ext uri="{FF2B5EF4-FFF2-40B4-BE49-F238E27FC236}">
                <a16:creationId xmlns="" xmlns:a16="http://schemas.microsoft.com/office/drawing/2014/main" id="{00000000-0008-0000-2200-00000A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3228975" y="4695817"/>
            <a:ext cx="3219450" cy="1485053"/>
            <a:chOff x="3721100" y="7238989"/>
            <a:chExt cx="3470747" cy="1366781"/>
          </a:xfrm>
        </xdr:grpSpPr>
        <xdr:sp macro="" textlink="">
          <xdr:nvSpPr>
            <xdr:cNvPr id="14" name="7 CuadroTexto">
              <a:extLst>
                <a:ext uri="{FF2B5EF4-FFF2-40B4-BE49-F238E27FC236}">
                  <a16:creationId xmlns="" xmlns:a16="http://schemas.microsoft.com/office/drawing/2014/main" id="{00000000-0008-0000-2200-00000E000000}"/>
                </a:ext>
              </a:extLst>
            </xdr:cNvPr>
            <xdr:cNvSpPr txBox="1"/>
          </xdr:nvSpPr>
          <xdr:spPr>
            <a:xfrm>
              <a:off x="3721100" y="7238989"/>
              <a:ext cx="3470747" cy="136678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1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L.C. Araceli Meza Pérez</a:t>
              </a: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Encargada de la Subdirección de Servicios Administrativos</a:t>
              </a:r>
            </a:p>
          </xdr:txBody>
        </xdr:sp>
        <xdr:cxnSp macro="">
          <xdr:nvCxnSpPr>
            <xdr:cNvPr id="15" name="8 Conector recto">
              <a:extLst>
                <a:ext uri="{FF2B5EF4-FFF2-40B4-BE49-F238E27FC236}">
                  <a16:creationId xmlns="" xmlns:a16="http://schemas.microsoft.com/office/drawing/2014/main" id="{00000000-0008-0000-2200-00000F000000}"/>
                </a:ext>
              </a:extLst>
            </xdr:cNvPr>
            <xdr:cNvCxnSpPr/>
          </xdr:nvCxnSpPr>
          <xdr:spPr>
            <a:xfrm>
              <a:off x="3952141" y="7978251"/>
              <a:ext cx="2977859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3" name="11 Conector recto">
            <a:extLst>
              <a:ext uri="{FF2B5EF4-FFF2-40B4-BE49-F238E27FC236}">
                <a16:creationId xmlns="" xmlns:a16="http://schemas.microsoft.com/office/drawing/2014/main" id="{00000000-0008-0000-2200-00000D000000}"/>
              </a:ext>
            </a:extLst>
          </xdr:cNvPr>
          <xdr:cNvCxnSpPr/>
        </xdr:nvCxnSpPr>
        <xdr:spPr bwMode="auto">
          <a:xfrm flipV="1">
            <a:off x="6748205" y="5489749"/>
            <a:ext cx="2548888" cy="9525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1</xdr:col>
      <xdr:colOff>323850</xdr:colOff>
      <xdr:row>0</xdr:row>
      <xdr:rowOff>57150</xdr:rowOff>
    </xdr:from>
    <xdr:to>
      <xdr:col>2</xdr:col>
      <xdr:colOff>282324</xdr:colOff>
      <xdr:row>5</xdr:row>
      <xdr:rowOff>1730</xdr:rowOff>
    </xdr:to>
    <xdr:pic>
      <xdr:nvPicPr>
        <xdr:cNvPr id="18" name="Imagen 17" descr="Resultado de imagen para ESCUDO DE ARMAS HIDALGO">
          <a:extLst>
            <a:ext uri="{FF2B5EF4-FFF2-40B4-BE49-F238E27FC236}">
              <a16:creationId xmlns="" xmlns:a16="http://schemas.microsoft.com/office/drawing/2014/main" id="{00000000-0008-0000-2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57150"/>
          <a:ext cx="720474" cy="741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39827</xdr:colOff>
      <xdr:row>25</xdr:row>
      <xdr:rowOff>80529</xdr:rowOff>
    </xdr:from>
    <xdr:to>
      <xdr:col>10</xdr:col>
      <xdr:colOff>226294</xdr:colOff>
      <xdr:row>32</xdr:row>
      <xdr:rowOff>89188</xdr:rowOff>
    </xdr:to>
    <xdr:sp macro="" textlink="">
      <xdr:nvSpPr>
        <xdr:cNvPr id="19" name="10 CuadroTexto">
          <a:extLst>
            <a:ext uri="{FF2B5EF4-FFF2-40B4-BE49-F238E27FC236}">
              <a16:creationId xmlns="" xmlns:a16="http://schemas.microsoft.com/office/drawing/2014/main" id="{00000000-0008-0000-0800-00000C000000}"/>
            </a:ext>
          </a:extLst>
        </xdr:cNvPr>
        <xdr:cNvSpPr txBox="1"/>
      </xdr:nvSpPr>
      <xdr:spPr bwMode="auto">
        <a:xfrm>
          <a:off x="6430236" y="5631006"/>
          <a:ext cx="4550649" cy="1333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Autorizó</a:t>
          </a: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Lic. Tito Dorantes Castillo</a:t>
          </a: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Encargado de la Dirección</a:t>
          </a:r>
          <a:r>
            <a:rPr lang="es-MX" sz="1200" b="1" baseline="0">
              <a:latin typeface="Arial" pitchFamily="34" charset="0"/>
              <a:cs typeface="Arial" pitchFamily="34" charset="0"/>
            </a:rPr>
            <a:t> General del ITSOEH</a:t>
          </a:r>
          <a:endParaRPr lang="es-MX" sz="12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1514475</xdr:colOff>
      <xdr:row>0</xdr:row>
      <xdr:rowOff>66676</xdr:rowOff>
    </xdr:from>
    <xdr:to>
      <xdr:col>6</xdr:col>
      <xdr:colOff>628650</xdr:colOff>
      <xdr:row>3</xdr:row>
      <xdr:rowOff>156987</xdr:rowOff>
    </xdr:to>
    <xdr:pic>
      <xdr:nvPicPr>
        <xdr:cNvPr id="12" name="Picture 273" descr="Logo ITSOEH">
          <a:extLst>
            <a:ext uri="{FF2B5EF4-FFF2-40B4-BE49-F238E27FC236}">
              <a16:creationId xmlns="" xmlns:a16="http://schemas.microsoft.com/office/drawing/2014/main" id="{00000000-0008-0000-2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5" y="66676"/>
          <a:ext cx="1533525" cy="5760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20</xdr:row>
      <xdr:rowOff>76195</xdr:rowOff>
    </xdr:from>
    <xdr:to>
      <xdr:col>6</xdr:col>
      <xdr:colOff>545353</xdr:colOff>
      <xdr:row>29</xdr:row>
      <xdr:rowOff>9018</xdr:rowOff>
    </xdr:to>
    <xdr:grpSp>
      <xdr:nvGrpSpPr>
        <xdr:cNvPr id="13" name="Grupo 12">
          <a:extLst>
            <a:ext uri="{FF2B5EF4-FFF2-40B4-BE49-F238E27FC236}">
              <a16:creationId xmlns="" xmlns:a16="http://schemas.microsoft.com/office/drawing/2014/main" id="{00000000-0008-0000-2300-00000D000000}"/>
            </a:ext>
          </a:extLst>
        </xdr:cNvPr>
        <xdr:cNvGrpSpPr/>
      </xdr:nvGrpSpPr>
      <xdr:grpSpPr>
        <a:xfrm>
          <a:off x="0" y="5276845"/>
          <a:ext cx="8270128" cy="1390148"/>
          <a:chOff x="19050" y="4695814"/>
          <a:chExt cx="9508007" cy="1439078"/>
        </a:xfrm>
      </xdr:grpSpPr>
      <xdr:grpSp>
        <xdr:nvGrpSpPr>
          <xdr:cNvPr id="14" name="4 Grupo">
            <a:extLst>
              <a:ext uri="{FF2B5EF4-FFF2-40B4-BE49-F238E27FC236}">
                <a16:creationId xmlns="" xmlns:a16="http://schemas.microsoft.com/office/drawing/2014/main" id="{00000000-0008-0000-2300-00000E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9050" y="4695839"/>
            <a:ext cx="2671242" cy="1439053"/>
            <a:chOff x="2929601" y="7707247"/>
            <a:chExt cx="4011166" cy="1414621"/>
          </a:xfrm>
        </xdr:grpSpPr>
        <xdr:sp macro="" textlink="">
          <xdr:nvSpPr>
            <xdr:cNvPr id="21" name="4 CuadroTexto">
              <a:extLst>
                <a:ext uri="{FF2B5EF4-FFF2-40B4-BE49-F238E27FC236}">
                  <a16:creationId xmlns="" xmlns:a16="http://schemas.microsoft.com/office/drawing/2014/main" id="{00000000-0008-0000-2300-000015000000}"/>
                </a:ext>
              </a:extLst>
            </xdr:cNvPr>
            <xdr:cNvSpPr txBox="1"/>
          </xdr:nvSpPr>
          <xdr:spPr>
            <a:xfrm>
              <a:off x="2929601" y="7707247"/>
              <a:ext cx="4011166" cy="14146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1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100" b="1">
                  <a:latin typeface="Arial" pitchFamily="34" charset="0"/>
                  <a:cs typeface="Arial" pitchFamily="34" charset="0"/>
                </a:rPr>
                <a:t>Ing. Viridiana R. Sánchez Rivera</a:t>
              </a:r>
            </a:p>
            <a:p>
              <a:pPr algn="ctr"/>
              <a:r>
                <a:rPr lang="es-MX" sz="11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1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1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22" name="5 Conector recto">
              <a:extLst>
                <a:ext uri="{FF2B5EF4-FFF2-40B4-BE49-F238E27FC236}">
                  <a16:creationId xmlns="" xmlns:a16="http://schemas.microsoft.com/office/drawing/2014/main" id="{00000000-0008-0000-2300-000016000000}"/>
                </a:ext>
              </a:extLst>
            </xdr:cNvPr>
            <xdr:cNvCxnSpPr/>
          </xdr:nvCxnSpPr>
          <xdr:spPr>
            <a:xfrm>
              <a:off x="3091060" y="8567342"/>
              <a:ext cx="3838884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15" name="5 Grupo">
            <a:extLst>
              <a:ext uri="{FF2B5EF4-FFF2-40B4-BE49-F238E27FC236}">
                <a16:creationId xmlns="" xmlns:a16="http://schemas.microsoft.com/office/drawing/2014/main" id="{00000000-0008-0000-2300-00000F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3228975" y="4695814"/>
            <a:ext cx="3219450" cy="1301785"/>
            <a:chOff x="3721100" y="7238989"/>
            <a:chExt cx="3470747" cy="1198109"/>
          </a:xfrm>
        </xdr:grpSpPr>
        <xdr:sp macro="" textlink="">
          <xdr:nvSpPr>
            <xdr:cNvPr id="19" name="7 CuadroTexto">
              <a:extLst>
                <a:ext uri="{FF2B5EF4-FFF2-40B4-BE49-F238E27FC236}">
                  <a16:creationId xmlns="" xmlns:a16="http://schemas.microsoft.com/office/drawing/2014/main" id="{00000000-0008-0000-2300-000013000000}"/>
                </a:ext>
              </a:extLst>
            </xdr:cNvPr>
            <xdr:cNvSpPr txBox="1"/>
          </xdr:nvSpPr>
          <xdr:spPr>
            <a:xfrm>
              <a:off x="3721100" y="7238989"/>
              <a:ext cx="3470747" cy="119810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1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L.C. Araceli Meza Pérez</a:t>
              </a: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Encargada de la Subdirección de Servicios Administrativos</a:t>
              </a:r>
            </a:p>
          </xdr:txBody>
        </xdr:sp>
        <xdr:cxnSp macro="">
          <xdr:nvCxnSpPr>
            <xdr:cNvPr id="20" name="8 Conector recto">
              <a:extLst>
                <a:ext uri="{FF2B5EF4-FFF2-40B4-BE49-F238E27FC236}">
                  <a16:creationId xmlns="" xmlns:a16="http://schemas.microsoft.com/office/drawing/2014/main" id="{00000000-0008-0000-2300-000014000000}"/>
                </a:ext>
              </a:extLst>
            </xdr:cNvPr>
            <xdr:cNvCxnSpPr/>
          </xdr:nvCxnSpPr>
          <xdr:spPr>
            <a:xfrm>
              <a:off x="3975753" y="8071500"/>
              <a:ext cx="2977859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8" name="11 Conector recto">
            <a:extLst>
              <a:ext uri="{FF2B5EF4-FFF2-40B4-BE49-F238E27FC236}">
                <a16:creationId xmlns="" xmlns:a16="http://schemas.microsoft.com/office/drawing/2014/main" id="{00000000-0008-0000-2300-000012000000}"/>
              </a:ext>
            </a:extLst>
          </xdr:cNvPr>
          <xdr:cNvCxnSpPr/>
        </xdr:nvCxnSpPr>
        <xdr:spPr bwMode="auto">
          <a:xfrm flipV="1">
            <a:off x="6978169" y="5551628"/>
            <a:ext cx="2548888" cy="9525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1</xdr:col>
      <xdr:colOff>19050</xdr:colOff>
      <xdr:row>0</xdr:row>
      <xdr:rowOff>19050</xdr:rowOff>
    </xdr:from>
    <xdr:to>
      <xdr:col>2</xdr:col>
      <xdr:colOff>91824</xdr:colOff>
      <xdr:row>4</xdr:row>
      <xdr:rowOff>112567</xdr:rowOff>
    </xdr:to>
    <xdr:pic>
      <xdr:nvPicPr>
        <xdr:cNvPr id="23" name="Imagen 22" descr="Resultado de imagen para ESCUDO DE ARMAS HIDALGO">
          <a:extLst>
            <a:ext uri="{FF2B5EF4-FFF2-40B4-BE49-F238E27FC236}">
              <a16:creationId xmlns="" xmlns:a16="http://schemas.microsoft.com/office/drawing/2014/main" id="{00000000-0008-0000-23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720474" cy="741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723900</xdr:colOff>
      <xdr:row>20</xdr:row>
      <xdr:rowOff>133350</xdr:rowOff>
    </xdr:from>
    <xdr:to>
      <xdr:col>9</xdr:col>
      <xdr:colOff>38100</xdr:colOff>
      <xdr:row>25</xdr:row>
      <xdr:rowOff>142873</xdr:rowOff>
    </xdr:to>
    <xdr:sp macro="" textlink="">
      <xdr:nvSpPr>
        <xdr:cNvPr id="24" name="10 CuadroTexto">
          <a:extLst>
            <a:ext uri="{FF2B5EF4-FFF2-40B4-BE49-F238E27FC236}">
              <a16:creationId xmlns="" xmlns:a16="http://schemas.microsoft.com/office/drawing/2014/main" id="{00000000-0008-0000-0800-00000C000000}"/>
            </a:ext>
          </a:extLst>
        </xdr:cNvPr>
        <xdr:cNvSpPr txBox="1"/>
      </xdr:nvSpPr>
      <xdr:spPr bwMode="auto">
        <a:xfrm>
          <a:off x="4543425" y="5334000"/>
          <a:ext cx="5524500" cy="8191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Autorizó</a:t>
          </a: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Lic. Tito Dorantes Castillo</a:t>
          </a: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Encargado de la Dirección</a:t>
          </a:r>
          <a:r>
            <a:rPr lang="es-MX" sz="1200" b="1" baseline="0">
              <a:latin typeface="Arial" pitchFamily="34" charset="0"/>
              <a:cs typeface="Arial" pitchFamily="34" charset="0"/>
            </a:rPr>
            <a:t> General del ITSOEH</a:t>
          </a:r>
          <a:endParaRPr lang="es-MX" sz="12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00025"/>
          <a:ext cx="1571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84658</xdr:rowOff>
    </xdr:from>
    <xdr:to>
      <xdr:col>17</xdr:col>
      <xdr:colOff>709075</xdr:colOff>
      <xdr:row>266</xdr:row>
      <xdr:rowOff>5778</xdr:rowOff>
    </xdr:to>
    <xdr:grpSp>
      <xdr:nvGrpSpPr>
        <xdr:cNvPr id="3" name="Grupo 1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GrpSpPr/>
      </xdr:nvGrpSpPr>
      <xdr:grpSpPr>
        <a:xfrm>
          <a:off x="175849" y="6917258"/>
          <a:ext cx="16713026" cy="1572120"/>
          <a:chOff x="554749" y="4695827"/>
          <a:chExt cx="8865472" cy="1508620"/>
        </a:xfrm>
      </xdr:grpSpPr>
      <xdr:grpSp>
        <xdr:nvGrpSpPr>
          <xdr:cNvPr id="4" name="4 Grupo">
            <a:extLst>
              <a:ext uri="{FF2B5EF4-FFF2-40B4-BE49-F238E27FC236}">
                <a16:creationId xmlns="" xmlns:a16="http://schemas.microsoft.com/office/drawing/2014/main" id="{00000000-0008-0000-0300-000004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11" name="4 CuadroTexto">
              <a:extLst>
                <a:ext uri="{FF2B5EF4-FFF2-40B4-BE49-F238E27FC236}">
                  <a16:creationId xmlns="" xmlns:a16="http://schemas.microsoft.com/office/drawing/2014/main" id="{00000000-0008-0000-0300-00000B000000}"/>
                </a:ext>
              </a:extLst>
            </xdr:cNvPr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Sanchez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2" name="5 Conector recto">
              <a:extLst>
                <a:ext uri="{FF2B5EF4-FFF2-40B4-BE49-F238E27FC236}">
                  <a16:creationId xmlns="" xmlns:a16="http://schemas.microsoft.com/office/drawing/2014/main" id="{00000000-0008-0000-0300-00000C000000}"/>
                </a:ext>
              </a:extLst>
            </xdr:cNvPr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>
            <a:extLst>
              <a:ext uri="{FF2B5EF4-FFF2-40B4-BE49-F238E27FC236}">
                <a16:creationId xmlns="" xmlns:a16="http://schemas.microsoft.com/office/drawing/2014/main" id="{00000000-0008-0000-0300-000005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3682987" y="4695827"/>
            <a:ext cx="2444109" cy="1508618"/>
            <a:chOff x="4210550" y="7238999"/>
            <a:chExt cx="2634887" cy="1388469"/>
          </a:xfrm>
        </xdr:grpSpPr>
        <xdr:sp macro="" textlink="">
          <xdr:nvSpPr>
            <xdr:cNvPr id="9" name="7 CuadroTexto">
              <a:extLst>
                <a:ext uri="{FF2B5EF4-FFF2-40B4-BE49-F238E27FC236}">
                  <a16:creationId xmlns="" xmlns:a16="http://schemas.microsoft.com/office/drawing/2014/main" id="{00000000-0008-0000-0300-000009000000}"/>
                </a:ext>
              </a:extLst>
            </xdr:cNvPr>
            <xdr:cNvSpPr txBox="1"/>
          </xdr:nvSpPr>
          <xdr:spPr>
            <a:xfrm>
              <a:off x="4364044" y="7238999"/>
              <a:ext cx="2481393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C.P Víctor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Alberto Sánchez Novelo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Encargado de la Subdirección de Servicios Administrativos</a:t>
              </a:r>
            </a:p>
          </xdr:txBody>
        </xdr:sp>
        <xdr:cxnSp macro="">
          <xdr:nvCxnSpPr>
            <xdr:cNvPr id="10" name="8 Conector recto">
              <a:extLst>
                <a:ext uri="{FF2B5EF4-FFF2-40B4-BE49-F238E27FC236}">
                  <a16:creationId xmlns="" xmlns:a16="http://schemas.microsoft.com/office/drawing/2014/main" id="{00000000-0008-0000-0300-00000A000000}"/>
                </a:ext>
              </a:extLst>
            </xdr:cNvPr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" name="8 Grupo">
            <a:extLst>
              <a:ext uri="{FF2B5EF4-FFF2-40B4-BE49-F238E27FC236}">
                <a16:creationId xmlns="" xmlns:a16="http://schemas.microsoft.com/office/drawing/2014/main" id="{00000000-0008-0000-0300-000006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6913620" y="4724400"/>
            <a:ext cx="2506601" cy="1333500"/>
            <a:chOff x="4204502" y="7141101"/>
            <a:chExt cx="3171397" cy="1520729"/>
          </a:xfrm>
        </xdr:grpSpPr>
        <xdr:sp macro="" textlink="">
          <xdr:nvSpPr>
            <xdr:cNvPr id="7" name="10 CuadroTexto">
              <a:extLst>
                <a:ext uri="{FF2B5EF4-FFF2-40B4-BE49-F238E27FC236}">
                  <a16:creationId xmlns="" xmlns:a16="http://schemas.microsoft.com/office/drawing/2014/main" id="{00000000-0008-0000-0300-000007000000}"/>
                </a:ext>
              </a:extLst>
            </xdr:cNvPr>
            <xdr:cNvSpPr txBox="1"/>
          </xdr:nvSpPr>
          <xdr:spPr>
            <a:xfrm>
              <a:off x="4204502" y="7141101"/>
              <a:ext cx="3171397" cy="152072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Autorizó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Mtro.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Luis Armando Officer Arteaga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Director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General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8" name="11 Conector recto">
              <a:extLst>
                <a:ext uri="{FF2B5EF4-FFF2-40B4-BE49-F238E27FC236}">
                  <a16:creationId xmlns="" xmlns:a16="http://schemas.microsoft.com/office/drawing/2014/main" id="{00000000-0008-0000-0300-000008000000}"/>
                </a:ext>
              </a:extLst>
            </xdr:cNvPr>
            <xdr:cNvCxnSpPr/>
          </xdr:nvCxnSpPr>
          <xdr:spPr>
            <a:xfrm flipV="1">
              <a:off x="4660059" y="8140437"/>
              <a:ext cx="2202650" cy="10862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215899</xdr:colOff>
      <xdr:row>3</xdr:row>
      <xdr:rowOff>203715</xdr:rowOff>
    </xdr:to>
    <xdr:pic>
      <xdr:nvPicPr>
        <xdr:cNvPr id="13" name="Imagen 22" descr="Resultado de imagen para ESCUDO DE ARMAS HIDALGO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333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00025"/>
          <a:ext cx="1571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84658</xdr:rowOff>
    </xdr:from>
    <xdr:to>
      <xdr:col>17</xdr:col>
      <xdr:colOff>709075</xdr:colOff>
      <xdr:row>266</xdr:row>
      <xdr:rowOff>5778</xdr:rowOff>
    </xdr:to>
    <xdr:grpSp>
      <xdr:nvGrpSpPr>
        <xdr:cNvPr id="3" name="Grupo 12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GrpSpPr/>
      </xdr:nvGrpSpPr>
      <xdr:grpSpPr>
        <a:xfrm>
          <a:off x="175849" y="5602102"/>
          <a:ext cx="16746893" cy="1614454"/>
          <a:chOff x="554749" y="4695827"/>
          <a:chExt cx="8865472" cy="1508620"/>
        </a:xfrm>
      </xdr:grpSpPr>
      <xdr:grpSp>
        <xdr:nvGrpSpPr>
          <xdr:cNvPr id="4" name="4 Grupo">
            <a:extLst>
              <a:ext uri="{FF2B5EF4-FFF2-40B4-BE49-F238E27FC236}">
                <a16:creationId xmlns="" xmlns:a16="http://schemas.microsoft.com/office/drawing/2014/main" id="{00000000-0008-0000-0400-000004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11" name="4 CuadroTexto">
              <a:extLst>
                <a:ext uri="{FF2B5EF4-FFF2-40B4-BE49-F238E27FC236}">
                  <a16:creationId xmlns="" xmlns:a16="http://schemas.microsoft.com/office/drawing/2014/main" id="{00000000-0008-0000-0400-00000B000000}"/>
                </a:ext>
              </a:extLst>
            </xdr:cNvPr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Sanchez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2" name="5 Conector recto">
              <a:extLst>
                <a:ext uri="{FF2B5EF4-FFF2-40B4-BE49-F238E27FC236}">
                  <a16:creationId xmlns="" xmlns:a16="http://schemas.microsoft.com/office/drawing/2014/main" id="{00000000-0008-0000-0400-00000C000000}"/>
                </a:ext>
              </a:extLst>
            </xdr:cNvPr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>
            <a:extLst>
              <a:ext uri="{FF2B5EF4-FFF2-40B4-BE49-F238E27FC236}">
                <a16:creationId xmlns="" xmlns:a16="http://schemas.microsoft.com/office/drawing/2014/main" id="{00000000-0008-0000-0400-000005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3682987" y="4695827"/>
            <a:ext cx="2444109" cy="1508618"/>
            <a:chOff x="4210550" y="7238999"/>
            <a:chExt cx="2634887" cy="1388469"/>
          </a:xfrm>
        </xdr:grpSpPr>
        <xdr:sp macro="" textlink="">
          <xdr:nvSpPr>
            <xdr:cNvPr id="9" name="7 CuadroTexto">
              <a:extLst>
                <a:ext uri="{FF2B5EF4-FFF2-40B4-BE49-F238E27FC236}">
                  <a16:creationId xmlns="" xmlns:a16="http://schemas.microsoft.com/office/drawing/2014/main" id="{00000000-0008-0000-0400-000009000000}"/>
                </a:ext>
              </a:extLst>
            </xdr:cNvPr>
            <xdr:cNvSpPr txBox="1"/>
          </xdr:nvSpPr>
          <xdr:spPr>
            <a:xfrm>
              <a:off x="4364044" y="7238999"/>
              <a:ext cx="2481393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C.P Víctor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Alberto Sánchez Novelo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Encargado de la Subdirección de Servicios Administrativos</a:t>
              </a:r>
            </a:p>
          </xdr:txBody>
        </xdr:sp>
        <xdr:cxnSp macro="">
          <xdr:nvCxnSpPr>
            <xdr:cNvPr id="10" name="8 Conector recto">
              <a:extLst>
                <a:ext uri="{FF2B5EF4-FFF2-40B4-BE49-F238E27FC236}">
                  <a16:creationId xmlns="" xmlns:a16="http://schemas.microsoft.com/office/drawing/2014/main" id="{00000000-0008-0000-0400-00000A000000}"/>
                </a:ext>
              </a:extLst>
            </xdr:cNvPr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" name="8 Grupo">
            <a:extLst>
              <a:ext uri="{FF2B5EF4-FFF2-40B4-BE49-F238E27FC236}">
                <a16:creationId xmlns="" xmlns:a16="http://schemas.microsoft.com/office/drawing/2014/main" id="{00000000-0008-0000-0400-000006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6913620" y="4724400"/>
            <a:ext cx="2506601" cy="1333500"/>
            <a:chOff x="4204502" y="7141101"/>
            <a:chExt cx="3171397" cy="1520729"/>
          </a:xfrm>
        </xdr:grpSpPr>
        <xdr:sp macro="" textlink="">
          <xdr:nvSpPr>
            <xdr:cNvPr id="7" name="10 CuadroTexto">
              <a:extLst>
                <a:ext uri="{FF2B5EF4-FFF2-40B4-BE49-F238E27FC236}">
                  <a16:creationId xmlns="" xmlns:a16="http://schemas.microsoft.com/office/drawing/2014/main" id="{00000000-0008-0000-0400-000007000000}"/>
                </a:ext>
              </a:extLst>
            </xdr:cNvPr>
            <xdr:cNvSpPr txBox="1"/>
          </xdr:nvSpPr>
          <xdr:spPr>
            <a:xfrm>
              <a:off x="4204502" y="7141101"/>
              <a:ext cx="3171397" cy="152072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Autorizó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Mtro.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Luis Armando Officer Arteaga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Director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General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8" name="11 Conector recto">
              <a:extLst>
                <a:ext uri="{FF2B5EF4-FFF2-40B4-BE49-F238E27FC236}">
                  <a16:creationId xmlns="" xmlns:a16="http://schemas.microsoft.com/office/drawing/2014/main" id="{00000000-0008-0000-0400-000008000000}"/>
                </a:ext>
              </a:extLst>
            </xdr:cNvPr>
            <xdr:cNvCxnSpPr/>
          </xdr:nvCxnSpPr>
          <xdr:spPr>
            <a:xfrm flipV="1">
              <a:off x="4660059" y="8140437"/>
              <a:ext cx="2202650" cy="10862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215899</xdr:colOff>
      <xdr:row>3</xdr:row>
      <xdr:rowOff>203715</xdr:rowOff>
    </xdr:to>
    <xdr:pic>
      <xdr:nvPicPr>
        <xdr:cNvPr id="13" name="Imagen 22" descr="Resultado de imagen para ESCUDO DE ARMAS HIDALGO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333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00025"/>
          <a:ext cx="1571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84658</xdr:rowOff>
    </xdr:from>
    <xdr:to>
      <xdr:col>17</xdr:col>
      <xdr:colOff>709075</xdr:colOff>
      <xdr:row>266</xdr:row>
      <xdr:rowOff>5778</xdr:rowOff>
    </xdr:to>
    <xdr:grpSp>
      <xdr:nvGrpSpPr>
        <xdr:cNvPr id="3" name="Grupo 1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GrpSpPr/>
      </xdr:nvGrpSpPr>
      <xdr:grpSpPr>
        <a:xfrm>
          <a:off x="175849" y="5397491"/>
          <a:ext cx="16715143" cy="1614454"/>
          <a:chOff x="554749" y="4695827"/>
          <a:chExt cx="8865472" cy="1508620"/>
        </a:xfrm>
      </xdr:grpSpPr>
      <xdr:grpSp>
        <xdr:nvGrpSpPr>
          <xdr:cNvPr id="4" name="4 Grupo">
            <a:extLst>
              <a:ext uri="{FF2B5EF4-FFF2-40B4-BE49-F238E27FC236}">
                <a16:creationId xmlns="" xmlns:a16="http://schemas.microsoft.com/office/drawing/2014/main" id="{00000000-0008-0000-0500-000004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11" name="4 CuadroTexto">
              <a:extLst>
                <a:ext uri="{FF2B5EF4-FFF2-40B4-BE49-F238E27FC236}">
                  <a16:creationId xmlns="" xmlns:a16="http://schemas.microsoft.com/office/drawing/2014/main" id="{00000000-0008-0000-0500-00000B000000}"/>
                </a:ext>
              </a:extLst>
            </xdr:cNvPr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Sanchez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2" name="5 Conector recto">
              <a:extLst>
                <a:ext uri="{FF2B5EF4-FFF2-40B4-BE49-F238E27FC236}">
                  <a16:creationId xmlns="" xmlns:a16="http://schemas.microsoft.com/office/drawing/2014/main" id="{00000000-0008-0000-0500-00000C000000}"/>
                </a:ext>
              </a:extLst>
            </xdr:cNvPr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>
            <a:extLst>
              <a:ext uri="{FF2B5EF4-FFF2-40B4-BE49-F238E27FC236}">
                <a16:creationId xmlns="" xmlns:a16="http://schemas.microsoft.com/office/drawing/2014/main" id="{00000000-0008-0000-0500-000005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3682987" y="4695827"/>
            <a:ext cx="2444109" cy="1508618"/>
            <a:chOff x="4210550" y="7238999"/>
            <a:chExt cx="2634887" cy="1388469"/>
          </a:xfrm>
        </xdr:grpSpPr>
        <xdr:sp macro="" textlink="">
          <xdr:nvSpPr>
            <xdr:cNvPr id="9" name="7 CuadroTexto">
              <a:extLst>
                <a:ext uri="{FF2B5EF4-FFF2-40B4-BE49-F238E27FC236}">
                  <a16:creationId xmlns="" xmlns:a16="http://schemas.microsoft.com/office/drawing/2014/main" id="{00000000-0008-0000-0500-000009000000}"/>
                </a:ext>
              </a:extLst>
            </xdr:cNvPr>
            <xdr:cNvSpPr txBox="1"/>
          </xdr:nvSpPr>
          <xdr:spPr>
            <a:xfrm>
              <a:off x="4364044" y="7238999"/>
              <a:ext cx="2481393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C.P Víctor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Alberto Sánchez Novelo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Encargado de la Subdirección de Servicios Administrativos</a:t>
              </a:r>
            </a:p>
          </xdr:txBody>
        </xdr:sp>
        <xdr:cxnSp macro="">
          <xdr:nvCxnSpPr>
            <xdr:cNvPr id="10" name="8 Conector recto">
              <a:extLst>
                <a:ext uri="{FF2B5EF4-FFF2-40B4-BE49-F238E27FC236}">
                  <a16:creationId xmlns="" xmlns:a16="http://schemas.microsoft.com/office/drawing/2014/main" id="{00000000-0008-0000-0500-00000A000000}"/>
                </a:ext>
              </a:extLst>
            </xdr:cNvPr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" name="8 Grupo">
            <a:extLst>
              <a:ext uri="{FF2B5EF4-FFF2-40B4-BE49-F238E27FC236}">
                <a16:creationId xmlns="" xmlns:a16="http://schemas.microsoft.com/office/drawing/2014/main" id="{00000000-0008-0000-0500-000006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6913620" y="4724400"/>
            <a:ext cx="2506601" cy="1333500"/>
            <a:chOff x="4204502" y="7141101"/>
            <a:chExt cx="3171397" cy="1520729"/>
          </a:xfrm>
        </xdr:grpSpPr>
        <xdr:sp macro="" textlink="">
          <xdr:nvSpPr>
            <xdr:cNvPr id="7" name="10 CuadroTexto">
              <a:extLst>
                <a:ext uri="{FF2B5EF4-FFF2-40B4-BE49-F238E27FC236}">
                  <a16:creationId xmlns="" xmlns:a16="http://schemas.microsoft.com/office/drawing/2014/main" id="{00000000-0008-0000-0500-000007000000}"/>
                </a:ext>
              </a:extLst>
            </xdr:cNvPr>
            <xdr:cNvSpPr txBox="1"/>
          </xdr:nvSpPr>
          <xdr:spPr>
            <a:xfrm>
              <a:off x="4204502" y="7141101"/>
              <a:ext cx="3171397" cy="152072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Autorizó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Mtro.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Luis Armando Officer Arteaga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Director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General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8" name="11 Conector recto">
              <a:extLst>
                <a:ext uri="{FF2B5EF4-FFF2-40B4-BE49-F238E27FC236}">
                  <a16:creationId xmlns="" xmlns:a16="http://schemas.microsoft.com/office/drawing/2014/main" id="{00000000-0008-0000-0500-000008000000}"/>
                </a:ext>
              </a:extLst>
            </xdr:cNvPr>
            <xdr:cNvCxnSpPr/>
          </xdr:nvCxnSpPr>
          <xdr:spPr>
            <a:xfrm flipV="1">
              <a:off x="4660059" y="8140437"/>
              <a:ext cx="2202650" cy="10862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215899</xdr:colOff>
      <xdr:row>3</xdr:row>
      <xdr:rowOff>203715</xdr:rowOff>
    </xdr:to>
    <xdr:pic>
      <xdr:nvPicPr>
        <xdr:cNvPr id="13" name="Imagen 22" descr="Resultado de imagen para ESCUDO DE ARMAS HIDALGO">
          <a:extLst>
            <a:ext uri="{FF2B5EF4-FFF2-40B4-BE49-F238E27FC236}">
              <a16:creationId xmlns="" xmlns:a16="http://schemas.microsoft.com/office/drawing/2014/main" id="{00000000-0008-0000-05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333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00025"/>
          <a:ext cx="1571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84658</xdr:rowOff>
    </xdr:from>
    <xdr:to>
      <xdr:col>17</xdr:col>
      <xdr:colOff>709075</xdr:colOff>
      <xdr:row>266</xdr:row>
      <xdr:rowOff>5778</xdr:rowOff>
    </xdr:to>
    <xdr:grpSp>
      <xdr:nvGrpSpPr>
        <xdr:cNvPr id="3" name="Grupo 12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GrpSpPr/>
      </xdr:nvGrpSpPr>
      <xdr:grpSpPr>
        <a:xfrm>
          <a:off x="175849" y="5616214"/>
          <a:ext cx="16746893" cy="1614453"/>
          <a:chOff x="554749" y="4695827"/>
          <a:chExt cx="8865472" cy="1508620"/>
        </a:xfrm>
      </xdr:grpSpPr>
      <xdr:grpSp>
        <xdr:nvGrpSpPr>
          <xdr:cNvPr id="4" name="4 Grupo">
            <a:extLst>
              <a:ext uri="{FF2B5EF4-FFF2-40B4-BE49-F238E27FC236}">
                <a16:creationId xmlns="" xmlns:a16="http://schemas.microsoft.com/office/drawing/2014/main" id="{00000000-0008-0000-0600-000004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11" name="4 CuadroTexto">
              <a:extLst>
                <a:ext uri="{FF2B5EF4-FFF2-40B4-BE49-F238E27FC236}">
                  <a16:creationId xmlns="" xmlns:a16="http://schemas.microsoft.com/office/drawing/2014/main" id="{00000000-0008-0000-0600-00000B000000}"/>
                </a:ext>
              </a:extLst>
            </xdr:cNvPr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Sanchez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2" name="5 Conector recto">
              <a:extLst>
                <a:ext uri="{FF2B5EF4-FFF2-40B4-BE49-F238E27FC236}">
                  <a16:creationId xmlns="" xmlns:a16="http://schemas.microsoft.com/office/drawing/2014/main" id="{00000000-0008-0000-0600-00000C000000}"/>
                </a:ext>
              </a:extLst>
            </xdr:cNvPr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>
            <a:extLst>
              <a:ext uri="{FF2B5EF4-FFF2-40B4-BE49-F238E27FC236}">
                <a16:creationId xmlns="" xmlns:a16="http://schemas.microsoft.com/office/drawing/2014/main" id="{00000000-0008-0000-0600-000005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3682987" y="4695827"/>
            <a:ext cx="2444109" cy="1508618"/>
            <a:chOff x="4210550" y="7238999"/>
            <a:chExt cx="2634887" cy="1388469"/>
          </a:xfrm>
        </xdr:grpSpPr>
        <xdr:sp macro="" textlink="">
          <xdr:nvSpPr>
            <xdr:cNvPr id="9" name="7 CuadroTexto">
              <a:extLst>
                <a:ext uri="{FF2B5EF4-FFF2-40B4-BE49-F238E27FC236}">
                  <a16:creationId xmlns="" xmlns:a16="http://schemas.microsoft.com/office/drawing/2014/main" id="{00000000-0008-0000-0600-000009000000}"/>
                </a:ext>
              </a:extLst>
            </xdr:cNvPr>
            <xdr:cNvSpPr txBox="1"/>
          </xdr:nvSpPr>
          <xdr:spPr>
            <a:xfrm>
              <a:off x="4364044" y="7238999"/>
              <a:ext cx="2481393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C.P Víctor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Alberto Sánchez Novelo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Encargado de la Subdirección de Servicios Administrativos</a:t>
              </a:r>
            </a:p>
          </xdr:txBody>
        </xdr:sp>
        <xdr:cxnSp macro="">
          <xdr:nvCxnSpPr>
            <xdr:cNvPr id="10" name="8 Conector recto">
              <a:extLst>
                <a:ext uri="{FF2B5EF4-FFF2-40B4-BE49-F238E27FC236}">
                  <a16:creationId xmlns="" xmlns:a16="http://schemas.microsoft.com/office/drawing/2014/main" id="{00000000-0008-0000-0600-00000A000000}"/>
                </a:ext>
              </a:extLst>
            </xdr:cNvPr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" name="8 Grupo">
            <a:extLst>
              <a:ext uri="{FF2B5EF4-FFF2-40B4-BE49-F238E27FC236}">
                <a16:creationId xmlns="" xmlns:a16="http://schemas.microsoft.com/office/drawing/2014/main" id="{00000000-0008-0000-0600-000006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6913620" y="4724400"/>
            <a:ext cx="2506601" cy="1333500"/>
            <a:chOff x="4204502" y="7141101"/>
            <a:chExt cx="3171397" cy="1520729"/>
          </a:xfrm>
        </xdr:grpSpPr>
        <xdr:sp macro="" textlink="">
          <xdr:nvSpPr>
            <xdr:cNvPr id="7" name="10 CuadroTexto">
              <a:extLst>
                <a:ext uri="{FF2B5EF4-FFF2-40B4-BE49-F238E27FC236}">
                  <a16:creationId xmlns="" xmlns:a16="http://schemas.microsoft.com/office/drawing/2014/main" id="{00000000-0008-0000-0600-000007000000}"/>
                </a:ext>
              </a:extLst>
            </xdr:cNvPr>
            <xdr:cNvSpPr txBox="1"/>
          </xdr:nvSpPr>
          <xdr:spPr>
            <a:xfrm>
              <a:off x="4204502" y="7141101"/>
              <a:ext cx="3171397" cy="152072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Autorizó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Mtro.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Luis Armando Officer Arteaga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Director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General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8" name="11 Conector recto">
              <a:extLst>
                <a:ext uri="{FF2B5EF4-FFF2-40B4-BE49-F238E27FC236}">
                  <a16:creationId xmlns="" xmlns:a16="http://schemas.microsoft.com/office/drawing/2014/main" id="{00000000-0008-0000-0600-000008000000}"/>
                </a:ext>
              </a:extLst>
            </xdr:cNvPr>
            <xdr:cNvCxnSpPr/>
          </xdr:nvCxnSpPr>
          <xdr:spPr>
            <a:xfrm flipV="1">
              <a:off x="4660059" y="8140437"/>
              <a:ext cx="2202650" cy="10862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215899</xdr:colOff>
      <xdr:row>3</xdr:row>
      <xdr:rowOff>203715</xdr:rowOff>
    </xdr:to>
    <xdr:pic>
      <xdr:nvPicPr>
        <xdr:cNvPr id="13" name="Imagen 22" descr="Resultado de imagen para ESCUDO DE ARMAS HIDALGO">
          <a:extLst>
            <a:ext uri="{FF2B5EF4-FFF2-40B4-BE49-F238E27FC236}">
              <a16:creationId xmlns="" xmlns:a16="http://schemas.microsoft.com/office/drawing/2014/main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333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00025"/>
          <a:ext cx="1571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84658</xdr:rowOff>
    </xdr:from>
    <xdr:to>
      <xdr:col>17</xdr:col>
      <xdr:colOff>709075</xdr:colOff>
      <xdr:row>266</xdr:row>
      <xdr:rowOff>5778</xdr:rowOff>
    </xdr:to>
    <xdr:grpSp>
      <xdr:nvGrpSpPr>
        <xdr:cNvPr id="3" name="Grupo 12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GrpSpPr/>
      </xdr:nvGrpSpPr>
      <xdr:grpSpPr>
        <a:xfrm>
          <a:off x="175849" y="6695008"/>
          <a:ext cx="14839776" cy="1540370"/>
          <a:chOff x="554749" y="4695827"/>
          <a:chExt cx="8865472" cy="1508620"/>
        </a:xfrm>
      </xdr:grpSpPr>
      <xdr:grpSp>
        <xdr:nvGrpSpPr>
          <xdr:cNvPr id="4" name="4 Grupo">
            <a:extLst>
              <a:ext uri="{FF2B5EF4-FFF2-40B4-BE49-F238E27FC236}">
                <a16:creationId xmlns="" xmlns:a16="http://schemas.microsoft.com/office/drawing/2014/main" id="{00000000-0008-0000-0700-000004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11" name="4 CuadroTexto">
              <a:extLst>
                <a:ext uri="{FF2B5EF4-FFF2-40B4-BE49-F238E27FC236}">
                  <a16:creationId xmlns="" xmlns:a16="http://schemas.microsoft.com/office/drawing/2014/main" id="{00000000-0008-0000-0700-00000B000000}"/>
                </a:ext>
              </a:extLst>
            </xdr:cNvPr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Sanchez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2" name="5 Conector recto">
              <a:extLst>
                <a:ext uri="{FF2B5EF4-FFF2-40B4-BE49-F238E27FC236}">
                  <a16:creationId xmlns="" xmlns:a16="http://schemas.microsoft.com/office/drawing/2014/main" id="{00000000-0008-0000-0700-00000C000000}"/>
                </a:ext>
              </a:extLst>
            </xdr:cNvPr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>
            <a:extLst>
              <a:ext uri="{FF2B5EF4-FFF2-40B4-BE49-F238E27FC236}">
                <a16:creationId xmlns="" xmlns:a16="http://schemas.microsoft.com/office/drawing/2014/main" id="{00000000-0008-0000-0700-000005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3682987" y="4695827"/>
            <a:ext cx="2444109" cy="1508618"/>
            <a:chOff x="4210550" y="7238999"/>
            <a:chExt cx="2634887" cy="1388469"/>
          </a:xfrm>
        </xdr:grpSpPr>
        <xdr:sp macro="" textlink="">
          <xdr:nvSpPr>
            <xdr:cNvPr id="9" name="7 CuadroTexto">
              <a:extLst>
                <a:ext uri="{FF2B5EF4-FFF2-40B4-BE49-F238E27FC236}">
                  <a16:creationId xmlns="" xmlns:a16="http://schemas.microsoft.com/office/drawing/2014/main" id="{00000000-0008-0000-0700-000009000000}"/>
                </a:ext>
              </a:extLst>
            </xdr:cNvPr>
            <xdr:cNvSpPr txBox="1"/>
          </xdr:nvSpPr>
          <xdr:spPr>
            <a:xfrm>
              <a:off x="4364044" y="7238999"/>
              <a:ext cx="2481393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C.P Víctor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Alberto Sánchez Novelo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Encargado de la Subdirección de Servicios Administrativos</a:t>
              </a:r>
            </a:p>
          </xdr:txBody>
        </xdr:sp>
        <xdr:cxnSp macro="">
          <xdr:nvCxnSpPr>
            <xdr:cNvPr id="10" name="8 Conector recto">
              <a:extLst>
                <a:ext uri="{FF2B5EF4-FFF2-40B4-BE49-F238E27FC236}">
                  <a16:creationId xmlns="" xmlns:a16="http://schemas.microsoft.com/office/drawing/2014/main" id="{00000000-0008-0000-0700-00000A000000}"/>
                </a:ext>
              </a:extLst>
            </xdr:cNvPr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" name="8 Grupo">
            <a:extLst>
              <a:ext uri="{FF2B5EF4-FFF2-40B4-BE49-F238E27FC236}">
                <a16:creationId xmlns="" xmlns:a16="http://schemas.microsoft.com/office/drawing/2014/main" id="{00000000-0008-0000-0700-000006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6913620" y="4724400"/>
            <a:ext cx="2506601" cy="1333500"/>
            <a:chOff x="4204502" y="7141101"/>
            <a:chExt cx="3171397" cy="1520729"/>
          </a:xfrm>
        </xdr:grpSpPr>
        <xdr:sp macro="" textlink="">
          <xdr:nvSpPr>
            <xdr:cNvPr id="7" name="10 CuadroTexto">
              <a:extLst>
                <a:ext uri="{FF2B5EF4-FFF2-40B4-BE49-F238E27FC236}">
                  <a16:creationId xmlns="" xmlns:a16="http://schemas.microsoft.com/office/drawing/2014/main" id="{00000000-0008-0000-0700-000007000000}"/>
                </a:ext>
              </a:extLst>
            </xdr:cNvPr>
            <xdr:cNvSpPr txBox="1"/>
          </xdr:nvSpPr>
          <xdr:spPr>
            <a:xfrm>
              <a:off x="4204502" y="7141101"/>
              <a:ext cx="3171397" cy="152072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Autorizó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Mtro.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Luis Armando Officer Arteaga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Director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General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8" name="11 Conector recto">
              <a:extLst>
                <a:ext uri="{FF2B5EF4-FFF2-40B4-BE49-F238E27FC236}">
                  <a16:creationId xmlns="" xmlns:a16="http://schemas.microsoft.com/office/drawing/2014/main" id="{00000000-0008-0000-0700-000008000000}"/>
                </a:ext>
              </a:extLst>
            </xdr:cNvPr>
            <xdr:cNvCxnSpPr/>
          </xdr:nvCxnSpPr>
          <xdr:spPr>
            <a:xfrm flipV="1">
              <a:off x="4660059" y="8140437"/>
              <a:ext cx="2202650" cy="10862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215899</xdr:colOff>
      <xdr:row>3</xdr:row>
      <xdr:rowOff>203715</xdr:rowOff>
    </xdr:to>
    <xdr:pic>
      <xdr:nvPicPr>
        <xdr:cNvPr id="13" name="Imagen 22" descr="Resultado de imagen para ESCUDO DE ARMAS HIDALGO">
          <a:extLst>
            <a:ext uri="{FF2B5EF4-FFF2-40B4-BE49-F238E27FC236}">
              <a16:creationId xmlns="" xmlns:a16="http://schemas.microsoft.com/office/drawing/2014/main" id="{00000000-0008-0000-07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333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1075" y="200025"/>
          <a:ext cx="1685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84660</xdr:rowOff>
    </xdr:from>
    <xdr:to>
      <xdr:col>17</xdr:col>
      <xdr:colOff>12596</xdr:colOff>
      <xdr:row>266</xdr:row>
      <xdr:rowOff>5778</xdr:rowOff>
    </xdr:to>
    <xdr:grpSp>
      <xdr:nvGrpSpPr>
        <xdr:cNvPr id="3" name="Grupo 2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GrpSpPr/>
      </xdr:nvGrpSpPr>
      <xdr:grpSpPr>
        <a:xfrm>
          <a:off x="175849" y="9863660"/>
          <a:ext cx="17066414" cy="1508618"/>
          <a:chOff x="554749" y="4695829"/>
          <a:chExt cx="8459858" cy="1508618"/>
        </a:xfrm>
      </xdr:grpSpPr>
      <xdr:grpSp>
        <xdr:nvGrpSpPr>
          <xdr:cNvPr id="4" name="4 Grupo">
            <a:extLst>
              <a:ext uri="{FF2B5EF4-FFF2-40B4-BE49-F238E27FC236}">
                <a16:creationId xmlns="" xmlns:a16="http://schemas.microsoft.com/office/drawing/2014/main" id="{00000000-0008-0000-0800-000004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9" name="4 CuadroTexto">
              <a:extLst>
                <a:ext uri="{FF2B5EF4-FFF2-40B4-BE49-F238E27FC236}">
                  <a16:creationId xmlns="" xmlns:a16="http://schemas.microsoft.com/office/drawing/2014/main" id="{00000000-0008-0000-0800-000009000000}"/>
                </a:ext>
              </a:extLst>
            </xdr:cNvPr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Sánchez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0" name="5 Conector recto">
              <a:extLst>
                <a:ext uri="{FF2B5EF4-FFF2-40B4-BE49-F238E27FC236}">
                  <a16:creationId xmlns="" xmlns:a16="http://schemas.microsoft.com/office/drawing/2014/main" id="{00000000-0008-0000-0800-00000A000000}"/>
                </a:ext>
              </a:extLst>
            </xdr:cNvPr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>
            <a:extLst>
              <a:ext uri="{FF2B5EF4-FFF2-40B4-BE49-F238E27FC236}">
                <a16:creationId xmlns="" xmlns:a16="http://schemas.microsoft.com/office/drawing/2014/main" id="{00000000-0008-0000-0800-000005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3682987" y="4695829"/>
            <a:ext cx="2444109" cy="1331583"/>
            <a:chOff x="4210550" y="7238999"/>
            <a:chExt cx="2634887" cy="1225533"/>
          </a:xfrm>
        </xdr:grpSpPr>
        <xdr:sp macro="" textlink="">
          <xdr:nvSpPr>
            <xdr:cNvPr id="7" name="7 CuadroTexto">
              <a:extLst>
                <a:ext uri="{FF2B5EF4-FFF2-40B4-BE49-F238E27FC236}">
                  <a16:creationId xmlns="" xmlns:a16="http://schemas.microsoft.com/office/drawing/2014/main" id="{00000000-0008-0000-0800-000007000000}"/>
                </a:ext>
              </a:extLst>
            </xdr:cNvPr>
            <xdr:cNvSpPr txBox="1"/>
          </xdr:nvSpPr>
          <xdr:spPr>
            <a:xfrm>
              <a:off x="4364044" y="7238999"/>
              <a:ext cx="2481393" cy="122553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L.C. Araceli Meza Pérez</a:t>
              </a: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Encargada de la Subdirección de Servicios Administrativos</a:t>
              </a:r>
            </a:p>
          </xdr:txBody>
        </xdr:sp>
        <xdr:cxnSp macro="">
          <xdr:nvCxnSpPr>
            <xdr:cNvPr id="8" name="8 Conector recto">
              <a:extLst>
                <a:ext uri="{FF2B5EF4-FFF2-40B4-BE49-F238E27FC236}">
                  <a16:creationId xmlns="" xmlns:a16="http://schemas.microsoft.com/office/drawing/2014/main" id="{00000000-0008-0000-0800-000008000000}"/>
                </a:ext>
              </a:extLst>
            </xdr:cNvPr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6" name="11 Conector recto">
            <a:extLst>
              <a:ext uri="{FF2B5EF4-FFF2-40B4-BE49-F238E27FC236}">
                <a16:creationId xmlns="" xmlns:a16="http://schemas.microsoft.com/office/drawing/2014/main" id="{00000000-0008-0000-0800-000006000000}"/>
              </a:ext>
            </a:extLst>
          </xdr:cNvPr>
          <xdr:cNvCxnSpPr/>
        </xdr:nvCxnSpPr>
        <xdr:spPr bwMode="auto">
          <a:xfrm flipV="1">
            <a:off x="7273682" y="5600930"/>
            <a:ext cx="1740925" cy="9525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110066</xdr:colOff>
      <xdr:row>3</xdr:row>
      <xdr:rowOff>203715</xdr:rowOff>
    </xdr:to>
    <xdr:pic>
      <xdr:nvPicPr>
        <xdr:cNvPr id="11" name="Imagen 12" descr="Resultado de imagen para ESCUDO DE ARMAS HIDALGO">
          <a:extLst>
            <a:ext uri="{FF2B5EF4-FFF2-40B4-BE49-F238E27FC236}">
              <a16:creationId xmlns="" xmlns:a16="http://schemas.microsoft.com/office/drawing/2014/main" id="{00000000-0008-0000-0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8683" y="214842"/>
          <a:ext cx="726015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652098</xdr:colOff>
      <xdr:row>257</xdr:row>
      <xdr:rowOff>10575</xdr:rowOff>
    </xdr:from>
    <xdr:to>
      <xdr:col>17</xdr:col>
      <xdr:colOff>704830</xdr:colOff>
      <xdr:row>265</xdr:row>
      <xdr:rowOff>74075</xdr:rowOff>
    </xdr:to>
    <xdr:sp macro="" textlink="">
      <xdr:nvSpPr>
        <xdr:cNvPr id="12" name="10 CuadroTexto">
          <a:extLst>
            <a:ext uri="{FF2B5EF4-FFF2-40B4-BE49-F238E27FC236}">
              <a16:creationId xmlns="" xmlns:a16="http://schemas.microsoft.com/office/drawing/2014/main" id="{00000000-0008-0000-0800-00000C000000}"/>
            </a:ext>
          </a:extLst>
        </xdr:cNvPr>
        <xdr:cNvSpPr txBox="1"/>
      </xdr:nvSpPr>
      <xdr:spPr bwMode="auto">
        <a:xfrm>
          <a:off x="11234373" y="6258975"/>
          <a:ext cx="4310407" cy="13589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Autorizó</a:t>
          </a: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Lic. Tito Dorantes Castillo</a:t>
          </a: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Encargado de la Dirección</a:t>
          </a:r>
          <a:r>
            <a:rPr lang="es-MX" sz="1200" b="1" baseline="0">
              <a:latin typeface="Arial" pitchFamily="34" charset="0"/>
              <a:cs typeface="Arial" pitchFamily="34" charset="0"/>
            </a:rPr>
            <a:t> General del ITSOEH</a:t>
          </a:r>
          <a:endParaRPr lang="es-MX" sz="12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R250"/>
  <sheetViews>
    <sheetView zoomScale="90" zoomScaleNormal="90" workbookViewId="0">
      <selection activeCell="G11" sqref="G11"/>
    </sheetView>
  </sheetViews>
  <sheetFormatPr baseColWidth="10" defaultRowHeight="12.75"/>
  <cols>
    <col min="2" max="2" width="14" customWidth="1"/>
    <col min="5" max="5" width="24.140625" customWidth="1"/>
    <col min="6" max="6" width="13.28515625" customWidth="1"/>
    <col min="7" max="14" width="11.7109375" customWidth="1"/>
    <col min="15" max="15" width="13" bestFit="1" customWidth="1"/>
    <col min="16" max="18" width="11.7109375" customWidth="1"/>
  </cols>
  <sheetData>
    <row r="1" spans="1:18">
      <c r="L1" s="1"/>
      <c r="M1" s="1"/>
      <c r="N1" s="1"/>
      <c r="O1" s="169"/>
      <c r="P1" s="169"/>
      <c r="Q1" s="169"/>
    </row>
    <row r="2" spans="1:18" ht="28.5" customHeight="1">
      <c r="B2" s="130"/>
      <c r="F2" s="25"/>
      <c r="L2" s="1"/>
      <c r="M2" s="1"/>
      <c r="N2" s="1"/>
      <c r="O2" s="169"/>
      <c r="P2" s="169"/>
      <c r="Q2" s="169"/>
    </row>
    <row r="3" spans="1:18" ht="18">
      <c r="A3" s="170" t="s">
        <v>268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35" customHeight="1">
      <c r="A5" s="171" t="s">
        <v>622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</row>
    <row r="6" spans="1:18" ht="15.75">
      <c r="A6" s="172" t="s">
        <v>29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</row>
    <row r="8" spans="1:18" s="1" customFormat="1" ht="15.75" customHeight="1">
      <c r="A8" s="4" t="s">
        <v>509</v>
      </c>
      <c r="B8" s="107"/>
      <c r="C8" s="107" t="s">
        <v>511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5.75" customHeight="1">
      <c r="A9" s="4" t="s">
        <v>510</v>
      </c>
      <c r="B9" s="7"/>
      <c r="C9" s="173" t="s">
        <v>524</v>
      </c>
      <c r="D9" s="173"/>
      <c r="E9" s="173"/>
      <c r="F9" s="173"/>
      <c r="G9" s="173"/>
      <c r="H9" s="173"/>
      <c r="I9" s="173"/>
      <c r="J9" s="173"/>
      <c r="K9" s="173"/>
      <c r="L9" s="173"/>
    </row>
    <row r="11" spans="1:18" s="3" customFormat="1" ht="4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3" t="s">
        <v>1</v>
      </c>
      <c r="H11" s="23" t="s">
        <v>2</v>
      </c>
      <c r="I11" s="23" t="s">
        <v>3</v>
      </c>
      <c r="J11" s="23" t="s">
        <v>4</v>
      </c>
      <c r="K11" s="23" t="s">
        <v>5</v>
      </c>
      <c r="L11" s="23" t="s">
        <v>6</v>
      </c>
      <c r="M11" s="23" t="s">
        <v>7</v>
      </c>
      <c r="N11" s="23" t="s">
        <v>8</v>
      </c>
      <c r="O11" s="23" t="s">
        <v>9</v>
      </c>
      <c r="P11" s="23" t="s">
        <v>10</v>
      </c>
      <c r="Q11" s="23" t="s">
        <v>11</v>
      </c>
      <c r="R11" s="23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f>SUM(G13:G30)</f>
        <v>0</v>
      </c>
      <c r="H12" s="109">
        <f t="shared" ref="H12:R12" si="0">SUM(H13:H30)</f>
        <v>0</v>
      </c>
      <c r="I12" s="109">
        <f t="shared" si="0"/>
        <v>0</v>
      </c>
      <c r="J12" s="109">
        <f t="shared" si="0"/>
        <v>0</v>
      </c>
      <c r="K12" s="109">
        <f t="shared" si="0"/>
        <v>0</v>
      </c>
      <c r="L12" s="109">
        <f t="shared" si="0"/>
        <v>0</v>
      </c>
      <c r="M12" s="109">
        <f t="shared" si="0"/>
        <v>0</v>
      </c>
      <c r="N12" s="109">
        <f t="shared" si="0"/>
        <v>0</v>
      </c>
      <c r="O12" s="109">
        <v>0</v>
      </c>
      <c r="P12" s="109">
        <f t="shared" si="0"/>
        <v>0</v>
      </c>
      <c r="Q12" s="109">
        <f t="shared" si="0"/>
        <v>0</v>
      </c>
      <c r="R12" s="109">
        <f t="shared" si="0"/>
        <v>0</v>
      </c>
    </row>
    <row r="13" spans="1:18" s="1" customFormat="1" ht="12.6" hidden="1" customHeight="1">
      <c r="A13" s="45">
        <v>0</v>
      </c>
      <c r="B13" s="45">
        <v>0</v>
      </c>
      <c r="C13" s="45">
        <v>0</v>
      </c>
      <c r="D13" s="34">
        <v>113001</v>
      </c>
      <c r="E13" s="35" t="s">
        <v>35</v>
      </c>
      <c r="F13" s="42">
        <f>A13+B13+C13</f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f t="shared" ref="O13:O37" si="1">SUM(O14:O31)</f>
        <v>42020403200</v>
      </c>
      <c r="P13" s="109">
        <v>0</v>
      </c>
      <c r="Q13" s="109">
        <v>0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2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f t="shared" si="1"/>
        <v>21010281600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42">
        <f t="shared" si="2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f t="shared" si="1"/>
        <v>10505180800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42">
        <f t="shared" si="2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f t="shared" si="1"/>
        <v>5252610400</v>
      </c>
      <c r="P16" s="109">
        <v>0</v>
      </c>
      <c r="Q16" s="109">
        <v>0</v>
      </c>
      <c r="R16" s="109">
        <v>0</v>
      </c>
    </row>
    <row r="17" spans="1:18" s="1" customFormat="1" ht="12.6" hidden="1" customHeight="1">
      <c r="A17" s="45">
        <v>0</v>
      </c>
      <c r="B17" s="45">
        <v>0</v>
      </c>
      <c r="C17" s="45">
        <v>0</v>
      </c>
      <c r="D17" s="34">
        <v>131003</v>
      </c>
      <c r="E17" s="35" t="s">
        <v>39</v>
      </c>
      <c r="F17" s="42">
        <f t="shared" si="2"/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f t="shared" si="1"/>
        <v>2626315200</v>
      </c>
      <c r="P17" s="109">
        <v>0</v>
      </c>
      <c r="Q17" s="109">
        <v>0</v>
      </c>
      <c r="R17" s="109">
        <v>0</v>
      </c>
    </row>
    <row r="18" spans="1:18" s="1" customFormat="1" ht="12.6" hidden="1" customHeight="1">
      <c r="A18" s="45">
        <v>0</v>
      </c>
      <c r="B18" s="45">
        <v>0</v>
      </c>
      <c r="C18" s="45">
        <v>0</v>
      </c>
      <c r="D18" s="34">
        <v>132001</v>
      </c>
      <c r="E18" s="35" t="s">
        <v>40</v>
      </c>
      <c r="F18" s="42">
        <f t="shared" si="2"/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f t="shared" si="1"/>
        <v>1313162600</v>
      </c>
      <c r="P18" s="109">
        <v>0</v>
      </c>
      <c r="Q18" s="109">
        <v>0</v>
      </c>
      <c r="R18" s="109">
        <v>0</v>
      </c>
    </row>
    <row r="19" spans="1:18" s="1" customFormat="1" ht="12.6" hidden="1" customHeight="1">
      <c r="A19" s="45">
        <v>0</v>
      </c>
      <c r="B19" s="45">
        <v>0</v>
      </c>
      <c r="C19" s="45">
        <v>0</v>
      </c>
      <c r="D19" s="34">
        <v>132002</v>
      </c>
      <c r="E19" s="35" t="s">
        <v>41</v>
      </c>
      <c r="F19" s="42">
        <f t="shared" si="2"/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f t="shared" si="1"/>
        <v>656583800</v>
      </c>
      <c r="P19" s="109">
        <v>0</v>
      </c>
      <c r="Q19" s="109">
        <v>0</v>
      </c>
      <c r="R19" s="109">
        <v>0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42">
        <f t="shared" si="2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f t="shared" si="1"/>
        <v>328294400</v>
      </c>
      <c r="P20" s="109">
        <v>0</v>
      </c>
      <c r="Q20" s="109">
        <v>0</v>
      </c>
      <c r="R20" s="109">
        <v>0</v>
      </c>
    </row>
    <row r="21" spans="1:18" s="1" customFormat="1" ht="12.6" hidden="1" customHeight="1">
      <c r="A21" s="45">
        <v>0</v>
      </c>
      <c r="B21" s="45">
        <v>0</v>
      </c>
      <c r="C21" s="45">
        <v>0</v>
      </c>
      <c r="D21" s="34">
        <v>134001</v>
      </c>
      <c r="E21" s="35" t="s">
        <v>43</v>
      </c>
      <c r="F21" s="42">
        <f t="shared" si="2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f t="shared" si="1"/>
        <v>164147200</v>
      </c>
      <c r="P21" s="109">
        <v>0</v>
      </c>
      <c r="Q21" s="109">
        <v>0</v>
      </c>
      <c r="R21" s="109">
        <v>0</v>
      </c>
    </row>
    <row r="22" spans="1:18" s="1" customFormat="1" ht="12.6" hidden="1" customHeight="1">
      <c r="A22" s="45">
        <v>0</v>
      </c>
      <c r="B22" s="45">
        <v>0</v>
      </c>
      <c r="C22" s="45">
        <v>0</v>
      </c>
      <c r="D22" s="34">
        <v>141001</v>
      </c>
      <c r="E22" s="35" t="s">
        <v>44</v>
      </c>
      <c r="F22" s="42">
        <f t="shared" si="2"/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f t="shared" si="1"/>
        <v>82073600</v>
      </c>
      <c r="P22" s="109">
        <v>0</v>
      </c>
      <c r="Q22" s="109">
        <v>0</v>
      </c>
      <c r="R22" s="109">
        <v>0</v>
      </c>
    </row>
    <row r="23" spans="1:18" s="1" customFormat="1" ht="11.25" hidden="1" customHeight="1">
      <c r="A23" s="45">
        <v>0</v>
      </c>
      <c r="B23" s="45">
        <v>0</v>
      </c>
      <c r="C23" s="45">
        <v>0</v>
      </c>
      <c r="D23" s="34">
        <v>142001</v>
      </c>
      <c r="E23" s="35" t="s">
        <v>45</v>
      </c>
      <c r="F23" s="42">
        <f t="shared" si="2"/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f t="shared" si="1"/>
        <v>41036800</v>
      </c>
      <c r="P23" s="109">
        <v>0</v>
      </c>
      <c r="Q23" s="109">
        <v>0</v>
      </c>
      <c r="R23" s="109">
        <v>0</v>
      </c>
    </row>
    <row r="24" spans="1:18" ht="12.75" hidden="1" customHeight="1">
      <c r="A24" s="45">
        <v>0</v>
      </c>
      <c r="B24" s="45">
        <v>0</v>
      </c>
      <c r="C24" s="45">
        <v>0</v>
      </c>
      <c r="D24" s="34">
        <v>143001</v>
      </c>
      <c r="E24" s="35" t="s">
        <v>46</v>
      </c>
      <c r="F24" s="42">
        <f t="shared" si="2"/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f t="shared" si="1"/>
        <v>20518400</v>
      </c>
      <c r="P24" s="109">
        <v>0</v>
      </c>
      <c r="Q24" s="109">
        <v>0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42">
        <f t="shared" si="2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f t="shared" si="1"/>
        <v>10259200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42">
        <f t="shared" si="2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f t="shared" si="1"/>
        <v>5129600</v>
      </c>
      <c r="P26" s="109">
        <v>0</v>
      </c>
      <c r="Q26" s="109">
        <v>0</v>
      </c>
      <c r="R26" s="109">
        <v>0</v>
      </c>
    </row>
    <row r="27" spans="1:18" ht="12.75" hidden="1" customHeight="1">
      <c r="A27" s="45">
        <v>0</v>
      </c>
      <c r="B27" s="45">
        <v>0</v>
      </c>
      <c r="C27" s="45">
        <v>0</v>
      </c>
      <c r="D27" s="36">
        <v>154004</v>
      </c>
      <c r="E27" s="35" t="s">
        <v>49</v>
      </c>
      <c r="F27" s="42">
        <f t="shared" si="2"/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f t="shared" si="1"/>
        <v>2564800</v>
      </c>
      <c r="P27" s="109">
        <v>0</v>
      </c>
      <c r="Q27" s="109">
        <v>0</v>
      </c>
      <c r="R27" s="109">
        <v>0</v>
      </c>
    </row>
    <row r="28" spans="1:18" ht="12.75" hidden="1" customHeight="1">
      <c r="A28" s="45">
        <v>0</v>
      </c>
      <c r="B28" s="45">
        <v>0</v>
      </c>
      <c r="C28" s="45">
        <v>0</v>
      </c>
      <c r="D28" s="34">
        <v>159002</v>
      </c>
      <c r="E28" s="35" t="s">
        <v>50</v>
      </c>
      <c r="F28" s="42">
        <f t="shared" si="2"/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f t="shared" si="1"/>
        <v>1282400</v>
      </c>
      <c r="P28" s="109">
        <v>0</v>
      </c>
      <c r="Q28" s="109">
        <v>0</v>
      </c>
      <c r="R28" s="109">
        <v>0</v>
      </c>
    </row>
    <row r="29" spans="1:18" ht="12.75" hidden="1" customHeight="1">
      <c r="A29" s="45">
        <v>0</v>
      </c>
      <c r="B29" s="45">
        <v>0</v>
      </c>
      <c r="C29" s="45">
        <v>0</v>
      </c>
      <c r="D29" s="34">
        <v>161001</v>
      </c>
      <c r="E29" s="37" t="s">
        <v>51</v>
      </c>
      <c r="F29" s="42">
        <f t="shared" si="2"/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f t="shared" si="1"/>
        <v>641200</v>
      </c>
      <c r="P29" s="109">
        <v>0</v>
      </c>
      <c r="Q29" s="109">
        <v>0</v>
      </c>
      <c r="R29" s="109">
        <v>0</v>
      </c>
    </row>
    <row r="30" spans="1:18" ht="12.75" hidden="1" customHeight="1">
      <c r="A30" s="45">
        <v>0</v>
      </c>
      <c r="B30" s="45">
        <v>0</v>
      </c>
      <c r="C30" s="45">
        <v>0</v>
      </c>
      <c r="D30" s="34">
        <v>171001</v>
      </c>
      <c r="E30" s="37" t="s">
        <v>52</v>
      </c>
      <c r="F30" s="42">
        <f t="shared" si="2"/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f t="shared" si="1"/>
        <v>320600</v>
      </c>
      <c r="P30" s="109">
        <v>0</v>
      </c>
      <c r="Q30" s="109">
        <v>0</v>
      </c>
      <c r="R30" s="109">
        <v>0</v>
      </c>
    </row>
    <row r="31" spans="1:18">
      <c r="A31" s="42">
        <f>SUM(A32:A101)</f>
        <v>0</v>
      </c>
      <c r="B31" s="42">
        <f>SUM(B32:B99)</f>
        <v>5600</v>
      </c>
      <c r="C31" s="42">
        <f>SUM(C32:C99)</f>
        <v>0</v>
      </c>
      <c r="D31" s="32">
        <v>2000</v>
      </c>
      <c r="E31" s="38" t="s">
        <v>53</v>
      </c>
      <c r="F31" s="42">
        <f>SUM(F32:F99)</f>
        <v>5600</v>
      </c>
      <c r="G31" s="109">
        <f>SUM(G32:G100)</f>
        <v>0</v>
      </c>
      <c r="H31" s="109">
        <f t="shared" ref="H31:R31" si="3">SUM(H32:H100)</f>
        <v>0</v>
      </c>
      <c r="I31" s="109">
        <f t="shared" si="3"/>
        <v>0</v>
      </c>
      <c r="J31" s="109">
        <f t="shared" si="3"/>
        <v>0</v>
      </c>
      <c r="K31" s="109">
        <f t="shared" si="3"/>
        <v>0</v>
      </c>
      <c r="L31" s="109">
        <f t="shared" si="3"/>
        <v>0</v>
      </c>
      <c r="M31" s="109">
        <f t="shared" si="3"/>
        <v>0</v>
      </c>
      <c r="N31" s="109">
        <f t="shared" si="3"/>
        <v>0</v>
      </c>
      <c r="O31" s="109">
        <v>600</v>
      </c>
      <c r="P31" s="109">
        <f t="shared" si="3"/>
        <v>0</v>
      </c>
      <c r="Q31" s="109">
        <f t="shared" si="3"/>
        <v>300</v>
      </c>
      <c r="R31" s="109">
        <f t="shared" si="3"/>
        <v>0</v>
      </c>
    </row>
    <row r="32" spans="1:18" ht="12.75" hidden="1" customHeight="1">
      <c r="A32" s="45">
        <v>0</v>
      </c>
      <c r="B32" s="45">
        <v>0</v>
      </c>
      <c r="C32" s="45">
        <v>0</v>
      </c>
      <c r="D32" s="39">
        <v>211001</v>
      </c>
      <c r="E32" s="35" t="s">
        <v>54</v>
      </c>
      <c r="F32" s="42">
        <f>A32+B32+C32</f>
        <v>0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09">
        <f t="shared" si="1"/>
        <v>160000</v>
      </c>
      <c r="P32" s="146">
        <v>0</v>
      </c>
      <c r="Q32" s="146">
        <v>0</v>
      </c>
      <c r="R32" s="146">
        <v>0</v>
      </c>
    </row>
    <row r="33" spans="1:18" ht="12.75" hidden="1" customHeight="1">
      <c r="A33" s="45">
        <v>0</v>
      </c>
      <c r="B33" s="45">
        <v>0</v>
      </c>
      <c r="C33" s="45">
        <v>0</v>
      </c>
      <c r="D33" s="34">
        <v>211002</v>
      </c>
      <c r="E33" s="35" t="s">
        <v>55</v>
      </c>
      <c r="F33" s="42">
        <f t="shared" ref="F33:F80" si="4">A33+B33+C33</f>
        <v>0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f t="shared" si="1"/>
        <v>80000</v>
      </c>
      <c r="P33" s="109">
        <v>0</v>
      </c>
      <c r="Q33" s="109">
        <v>0</v>
      </c>
      <c r="R33" s="109">
        <v>0</v>
      </c>
    </row>
    <row r="34" spans="1:18" ht="12.75" hidden="1" customHeight="1">
      <c r="A34" s="45">
        <v>0</v>
      </c>
      <c r="B34" s="45">
        <v>0</v>
      </c>
      <c r="C34" s="45">
        <v>0</v>
      </c>
      <c r="D34" s="34">
        <v>211003</v>
      </c>
      <c r="E34" s="35" t="s">
        <v>520</v>
      </c>
      <c r="F34" s="42">
        <f t="shared" si="4"/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f t="shared" si="1"/>
        <v>40000</v>
      </c>
      <c r="P34" s="109">
        <v>0</v>
      </c>
      <c r="Q34" s="109">
        <v>0</v>
      </c>
      <c r="R34" s="109">
        <v>0</v>
      </c>
    </row>
    <row r="35" spans="1:18" ht="12.75" hidden="1" customHeight="1">
      <c r="A35" s="45">
        <v>0</v>
      </c>
      <c r="B35" s="45">
        <v>0</v>
      </c>
      <c r="C35" s="45">
        <v>0</v>
      </c>
      <c r="D35" s="34">
        <v>212001</v>
      </c>
      <c r="E35" s="35" t="s">
        <v>56</v>
      </c>
      <c r="F35" s="42">
        <f t="shared" si="4"/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f t="shared" si="1"/>
        <v>20000</v>
      </c>
      <c r="P35" s="109">
        <v>0</v>
      </c>
      <c r="Q35" s="109">
        <v>0</v>
      </c>
      <c r="R35" s="109">
        <v>0</v>
      </c>
    </row>
    <row r="36" spans="1:18" ht="12.75" hidden="1" customHeight="1">
      <c r="A36" s="45">
        <v>0</v>
      </c>
      <c r="B36" s="45">
        <v>0</v>
      </c>
      <c r="C36" s="45">
        <v>0</v>
      </c>
      <c r="D36" s="34">
        <v>212002</v>
      </c>
      <c r="E36" s="35" t="s">
        <v>57</v>
      </c>
      <c r="F36" s="42">
        <f t="shared" si="4"/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f t="shared" si="1"/>
        <v>10000</v>
      </c>
      <c r="P36" s="109">
        <v>0</v>
      </c>
      <c r="Q36" s="109">
        <v>0</v>
      </c>
      <c r="R36" s="109">
        <v>0</v>
      </c>
    </row>
    <row r="37" spans="1:18" ht="12.75" hidden="1" customHeight="1">
      <c r="A37" s="45">
        <v>0</v>
      </c>
      <c r="B37" s="45">
        <v>0</v>
      </c>
      <c r="C37" s="45">
        <v>0</v>
      </c>
      <c r="D37" s="34">
        <v>213001</v>
      </c>
      <c r="E37" s="35" t="s">
        <v>58</v>
      </c>
      <c r="F37" s="42">
        <f t="shared" si="4"/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f t="shared" si="1"/>
        <v>5000</v>
      </c>
      <c r="P37" s="109">
        <v>0</v>
      </c>
      <c r="Q37" s="109">
        <v>0</v>
      </c>
      <c r="R37" s="109">
        <v>0</v>
      </c>
    </row>
    <row r="38" spans="1:18" ht="12.75" customHeight="1">
      <c r="A38" s="45">
        <v>0</v>
      </c>
      <c r="B38" s="45">
        <v>5000</v>
      </c>
      <c r="C38" s="45">
        <v>0</v>
      </c>
      <c r="D38" s="39">
        <v>214001</v>
      </c>
      <c r="E38" s="35" t="s">
        <v>59</v>
      </c>
      <c r="F38" s="42">
        <f t="shared" si="4"/>
        <v>5000</v>
      </c>
      <c r="G38" s="146">
        <v>0</v>
      </c>
      <c r="H38" s="146">
        <v>0</v>
      </c>
      <c r="I38" s="146">
        <v>0</v>
      </c>
      <c r="J38" s="146">
        <v>0</v>
      </c>
      <c r="K38" s="146">
        <v>0</v>
      </c>
      <c r="L38" s="146">
        <v>0</v>
      </c>
      <c r="M38" s="146">
        <v>0</v>
      </c>
      <c r="N38" s="146">
        <v>0</v>
      </c>
      <c r="O38" s="109">
        <v>5000</v>
      </c>
      <c r="P38" s="146">
        <v>0</v>
      </c>
      <c r="Q38" s="146">
        <v>0</v>
      </c>
      <c r="R38" s="146">
        <v>0</v>
      </c>
    </row>
    <row r="39" spans="1:18" ht="12.75" hidden="1" customHeight="1">
      <c r="A39" s="45">
        <v>0</v>
      </c>
      <c r="B39" s="45">
        <v>0</v>
      </c>
      <c r="C39" s="45">
        <v>0</v>
      </c>
      <c r="D39" s="34">
        <v>214002</v>
      </c>
      <c r="E39" s="35" t="s">
        <v>60</v>
      </c>
      <c r="F39" s="42">
        <f t="shared" si="4"/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</row>
    <row r="40" spans="1:18" ht="12.75" hidden="1" customHeight="1">
      <c r="A40" s="45">
        <v>0</v>
      </c>
      <c r="B40" s="45">
        <v>0</v>
      </c>
      <c r="C40" s="45">
        <v>0</v>
      </c>
      <c r="D40" s="34">
        <v>215001</v>
      </c>
      <c r="E40" s="35" t="s">
        <v>61</v>
      </c>
      <c r="F40" s="42">
        <f t="shared" si="4"/>
        <v>0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09">
        <v>0</v>
      </c>
      <c r="N40" s="109">
        <v>0</v>
      </c>
      <c r="O40" s="109">
        <v>0</v>
      </c>
      <c r="P40" s="109">
        <v>0</v>
      </c>
      <c r="Q40" s="109">
        <v>0</v>
      </c>
      <c r="R40" s="109">
        <v>0</v>
      </c>
    </row>
    <row r="41" spans="1:18" ht="12.75" hidden="1" customHeight="1">
      <c r="A41" s="45">
        <v>0</v>
      </c>
      <c r="B41" s="45">
        <v>0</v>
      </c>
      <c r="C41" s="45">
        <v>0</v>
      </c>
      <c r="D41" s="40">
        <v>216001</v>
      </c>
      <c r="E41" s="41" t="s">
        <v>62</v>
      </c>
      <c r="F41" s="42">
        <f t="shared" si="4"/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</row>
    <row r="42" spans="1:18" ht="12.75" hidden="1" customHeight="1">
      <c r="A42" s="45">
        <v>0</v>
      </c>
      <c r="B42" s="45">
        <v>0</v>
      </c>
      <c r="C42" s="45">
        <v>0</v>
      </c>
      <c r="D42" s="34">
        <v>217001</v>
      </c>
      <c r="E42" s="35" t="s">
        <v>63</v>
      </c>
      <c r="F42" s="42">
        <f t="shared" si="4"/>
        <v>0</v>
      </c>
      <c r="G42" s="109">
        <v>0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9">
        <v>0</v>
      </c>
      <c r="P42" s="109">
        <v>0</v>
      </c>
      <c r="Q42" s="109">
        <v>0</v>
      </c>
      <c r="R42" s="109">
        <v>0</v>
      </c>
    </row>
    <row r="43" spans="1:18" ht="12.75" hidden="1" customHeight="1">
      <c r="A43" s="45">
        <v>0</v>
      </c>
      <c r="B43" s="45">
        <v>0</v>
      </c>
      <c r="C43" s="45">
        <v>0</v>
      </c>
      <c r="D43" s="34">
        <v>218001</v>
      </c>
      <c r="E43" s="35" t="s">
        <v>64</v>
      </c>
      <c r="F43" s="42">
        <f t="shared" si="4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</row>
    <row r="44" spans="1:18" ht="12.75" hidden="1" customHeight="1">
      <c r="A44" s="45">
        <v>0</v>
      </c>
      <c r="B44" s="45">
        <v>0</v>
      </c>
      <c r="C44" s="45">
        <v>0</v>
      </c>
      <c r="D44" s="34">
        <v>218002</v>
      </c>
      <c r="E44" s="35" t="s">
        <v>65</v>
      </c>
      <c r="F44" s="42">
        <f t="shared" si="4"/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</row>
    <row r="45" spans="1:18" hidden="1">
      <c r="A45" s="45">
        <v>0</v>
      </c>
      <c r="B45" s="45">
        <v>0</v>
      </c>
      <c r="C45" s="45">
        <v>0</v>
      </c>
      <c r="D45" s="34">
        <v>221001</v>
      </c>
      <c r="E45" s="35" t="s">
        <v>66</v>
      </c>
      <c r="F45" s="42">
        <f t="shared" si="4"/>
        <v>0</v>
      </c>
      <c r="G45" s="109">
        <v>0</v>
      </c>
      <c r="H45" s="109">
        <v>0</v>
      </c>
      <c r="I45" s="109">
        <v>0</v>
      </c>
      <c r="J45" s="109">
        <v>0</v>
      </c>
      <c r="K45" s="109">
        <v>0</v>
      </c>
      <c r="L45" s="109">
        <v>0</v>
      </c>
      <c r="M45" s="109">
        <v>0</v>
      </c>
      <c r="N45" s="109">
        <v>0</v>
      </c>
      <c r="O45" s="109">
        <v>0</v>
      </c>
      <c r="P45" s="109">
        <v>0</v>
      </c>
      <c r="Q45" s="109">
        <v>0</v>
      </c>
      <c r="R45" s="109">
        <v>0</v>
      </c>
    </row>
    <row r="46" spans="1:18" ht="12.75" hidden="1" customHeight="1">
      <c r="A46" s="45">
        <v>0</v>
      </c>
      <c r="B46" s="45">
        <v>0</v>
      </c>
      <c r="C46" s="45">
        <v>0</v>
      </c>
      <c r="D46" s="34">
        <v>221002</v>
      </c>
      <c r="E46" s="35" t="s">
        <v>67</v>
      </c>
      <c r="F46" s="42">
        <f t="shared" si="4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</row>
    <row r="47" spans="1:18" ht="12.75" hidden="1" customHeight="1">
      <c r="A47" s="45">
        <v>0</v>
      </c>
      <c r="B47" s="45">
        <v>0</v>
      </c>
      <c r="C47" s="45">
        <v>0</v>
      </c>
      <c r="D47" s="34">
        <v>221006</v>
      </c>
      <c r="E47" s="35" t="s">
        <v>68</v>
      </c>
      <c r="F47" s="42">
        <f t="shared" si="4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</row>
    <row r="48" spans="1:18" ht="12.75" hidden="1" customHeight="1">
      <c r="A48" s="45">
        <v>0</v>
      </c>
      <c r="B48" s="45">
        <v>0</v>
      </c>
      <c r="C48" s="45">
        <v>0</v>
      </c>
      <c r="D48" s="34">
        <v>221007</v>
      </c>
      <c r="E48" s="35" t="s">
        <v>523</v>
      </c>
      <c r="F48" s="42">
        <f t="shared" si="4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</row>
    <row r="49" spans="1:18" ht="12.75" hidden="1" customHeight="1">
      <c r="A49" s="45">
        <v>0</v>
      </c>
      <c r="B49" s="45">
        <v>0</v>
      </c>
      <c r="C49" s="45">
        <v>0</v>
      </c>
      <c r="D49" s="34">
        <v>222001</v>
      </c>
      <c r="E49" s="35" t="s">
        <v>69</v>
      </c>
      <c r="F49" s="42">
        <f t="shared" si="4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</row>
    <row r="50" spans="1:18" ht="12.75" hidden="1" customHeight="1">
      <c r="A50" s="45">
        <v>0</v>
      </c>
      <c r="B50" s="45">
        <v>0</v>
      </c>
      <c r="C50" s="45">
        <v>0</v>
      </c>
      <c r="D50" s="34">
        <v>223001</v>
      </c>
      <c r="E50" s="35" t="s">
        <v>70</v>
      </c>
      <c r="F50" s="42">
        <f t="shared" si="4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</row>
    <row r="51" spans="1:18" ht="12.75" hidden="1" customHeight="1">
      <c r="A51" s="45">
        <v>0</v>
      </c>
      <c r="B51" s="45">
        <v>0</v>
      </c>
      <c r="C51" s="45">
        <v>0</v>
      </c>
      <c r="D51" s="34">
        <v>231001</v>
      </c>
      <c r="E51" s="35" t="s">
        <v>71</v>
      </c>
      <c r="F51" s="42">
        <f t="shared" si="4"/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</row>
    <row r="52" spans="1:18" ht="12.75" hidden="1" customHeight="1">
      <c r="A52" s="45">
        <v>0</v>
      </c>
      <c r="B52" s="45">
        <v>0</v>
      </c>
      <c r="C52" s="45">
        <v>0</v>
      </c>
      <c r="D52" s="34">
        <v>231002</v>
      </c>
      <c r="E52" s="35" t="s">
        <v>72</v>
      </c>
      <c r="F52" s="42">
        <f t="shared" si="4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</row>
    <row r="53" spans="1:18" ht="12.75" hidden="1" customHeight="1">
      <c r="A53" s="45">
        <v>0</v>
      </c>
      <c r="B53" s="45">
        <v>0</v>
      </c>
      <c r="C53" s="45">
        <v>0</v>
      </c>
      <c r="D53" s="34">
        <v>231003</v>
      </c>
      <c r="E53" s="35" t="s">
        <v>73</v>
      </c>
      <c r="F53" s="42">
        <f t="shared" si="4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</row>
    <row r="54" spans="1:18" ht="12.75" hidden="1" customHeight="1">
      <c r="A54" s="45">
        <v>0</v>
      </c>
      <c r="B54" s="45">
        <v>0</v>
      </c>
      <c r="C54" s="45">
        <v>0</v>
      </c>
      <c r="D54" s="34">
        <v>231004</v>
      </c>
      <c r="E54" s="35" t="s">
        <v>74</v>
      </c>
      <c r="F54" s="42">
        <f t="shared" si="4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</row>
    <row r="55" spans="1:18" ht="12.75" hidden="1" customHeight="1">
      <c r="A55" s="45">
        <v>0</v>
      </c>
      <c r="B55" s="45">
        <v>0</v>
      </c>
      <c r="C55" s="45">
        <v>0</v>
      </c>
      <c r="D55" s="34">
        <v>232001</v>
      </c>
      <c r="E55" s="35" t="s">
        <v>75</v>
      </c>
      <c r="F55" s="42">
        <f t="shared" si="4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</row>
    <row r="56" spans="1:18" ht="12.75" hidden="1" customHeight="1">
      <c r="A56" s="45">
        <v>0</v>
      </c>
      <c r="B56" s="45">
        <v>0</v>
      </c>
      <c r="C56" s="45">
        <v>0</v>
      </c>
      <c r="D56" s="34">
        <v>233001</v>
      </c>
      <c r="E56" s="35" t="s">
        <v>76</v>
      </c>
      <c r="F56" s="42">
        <f t="shared" si="4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</row>
    <row r="57" spans="1:18" ht="12.75" hidden="1" customHeight="1">
      <c r="A57" s="45">
        <v>0</v>
      </c>
      <c r="B57" s="45">
        <v>0</v>
      </c>
      <c r="C57" s="45">
        <v>0</v>
      </c>
      <c r="D57" s="34">
        <v>234001</v>
      </c>
      <c r="E57" s="35" t="s">
        <v>77</v>
      </c>
      <c r="F57" s="42">
        <f t="shared" si="4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</row>
    <row r="58" spans="1:18" ht="12.75" hidden="1" customHeight="1">
      <c r="A58" s="45">
        <v>0</v>
      </c>
      <c r="B58" s="45">
        <v>0</v>
      </c>
      <c r="C58" s="45">
        <v>0</v>
      </c>
      <c r="D58" s="34">
        <v>235001</v>
      </c>
      <c r="E58" s="35" t="s">
        <v>78</v>
      </c>
      <c r="F58" s="42">
        <f t="shared" si="4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</row>
    <row r="59" spans="1:18" ht="12.75" hidden="1" customHeight="1">
      <c r="A59" s="45">
        <v>0</v>
      </c>
      <c r="B59" s="45">
        <v>0</v>
      </c>
      <c r="C59" s="45">
        <v>0</v>
      </c>
      <c r="D59" s="34">
        <v>236001</v>
      </c>
      <c r="E59" s="35" t="s">
        <v>79</v>
      </c>
      <c r="F59" s="42">
        <f t="shared" si="4"/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</row>
    <row r="60" spans="1:18" ht="12.75" hidden="1" customHeight="1">
      <c r="A60" s="45">
        <v>0</v>
      </c>
      <c r="B60" s="45">
        <v>0</v>
      </c>
      <c r="C60" s="45">
        <v>0</v>
      </c>
      <c r="D60" s="34">
        <v>237001</v>
      </c>
      <c r="E60" s="35" t="s">
        <v>80</v>
      </c>
      <c r="F60" s="42">
        <f t="shared" si="4"/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</row>
    <row r="61" spans="1:18" ht="12.75" hidden="1" customHeight="1">
      <c r="A61" s="45">
        <v>0</v>
      </c>
      <c r="B61" s="45">
        <v>0</v>
      </c>
      <c r="C61" s="45">
        <v>0</v>
      </c>
      <c r="D61" s="34">
        <v>238001</v>
      </c>
      <c r="E61" s="35" t="s">
        <v>81</v>
      </c>
      <c r="F61" s="42">
        <f t="shared" si="4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</row>
    <row r="62" spans="1:18" ht="12.75" hidden="1" customHeight="1">
      <c r="A62" s="45">
        <v>0</v>
      </c>
      <c r="B62" s="45">
        <v>0</v>
      </c>
      <c r="C62" s="45">
        <v>0</v>
      </c>
      <c r="D62" s="34">
        <v>239001</v>
      </c>
      <c r="E62" s="35" t="s">
        <v>82</v>
      </c>
      <c r="F62" s="42">
        <f t="shared" si="4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</row>
    <row r="63" spans="1:18" ht="12.75" hidden="1" customHeight="1">
      <c r="A63" s="45">
        <v>0</v>
      </c>
      <c r="B63" s="45">
        <v>0</v>
      </c>
      <c r="C63" s="45">
        <v>0</v>
      </c>
      <c r="D63" s="34">
        <v>241001</v>
      </c>
      <c r="E63" s="35" t="s">
        <v>83</v>
      </c>
      <c r="F63" s="42">
        <f t="shared" si="4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</row>
    <row r="64" spans="1:18" ht="12.75" hidden="1" customHeight="1">
      <c r="A64" s="45">
        <v>0</v>
      </c>
      <c r="B64" s="45">
        <v>0</v>
      </c>
      <c r="C64" s="45">
        <v>0</v>
      </c>
      <c r="D64" s="34">
        <v>242001</v>
      </c>
      <c r="E64" s="35" t="s">
        <v>84</v>
      </c>
      <c r="F64" s="42">
        <f t="shared" si="4"/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</row>
    <row r="65" spans="1:18" ht="12.75" hidden="1" customHeight="1">
      <c r="A65" s="45">
        <v>0</v>
      </c>
      <c r="B65" s="45">
        <v>0</v>
      </c>
      <c r="C65" s="45">
        <v>0</v>
      </c>
      <c r="D65" s="34">
        <v>243001</v>
      </c>
      <c r="E65" s="35" t="s">
        <v>85</v>
      </c>
      <c r="F65" s="42">
        <f t="shared" si="4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</row>
    <row r="66" spans="1:18" ht="12.75" hidden="1" customHeight="1">
      <c r="A66" s="45">
        <v>0</v>
      </c>
      <c r="B66" s="45">
        <v>0</v>
      </c>
      <c r="C66" s="45">
        <v>0</v>
      </c>
      <c r="D66" s="34">
        <v>244001</v>
      </c>
      <c r="E66" s="35" t="s">
        <v>86</v>
      </c>
      <c r="F66" s="42">
        <f t="shared" si="4"/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</row>
    <row r="67" spans="1:18" ht="12.75" hidden="1" customHeight="1">
      <c r="A67" s="45">
        <v>0</v>
      </c>
      <c r="B67" s="45">
        <v>0</v>
      </c>
      <c r="C67" s="45">
        <v>0</v>
      </c>
      <c r="D67" s="34">
        <v>245001</v>
      </c>
      <c r="E67" s="35" t="s">
        <v>87</v>
      </c>
      <c r="F67" s="42">
        <f t="shared" si="4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</row>
    <row r="68" spans="1:18" ht="12.75" hidden="1" customHeight="1">
      <c r="A68" s="45">
        <v>0</v>
      </c>
      <c r="B68" s="45">
        <v>0</v>
      </c>
      <c r="C68" s="45">
        <v>0</v>
      </c>
      <c r="D68" s="34">
        <v>246001</v>
      </c>
      <c r="E68" s="35" t="s">
        <v>88</v>
      </c>
      <c r="F68" s="42">
        <f t="shared" si="4"/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</row>
    <row r="69" spans="1:18" ht="12.75" hidden="1" customHeight="1">
      <c r="A69" s="45">
        <v>0</v>
      </c>
      <c r="B69" s="45">
        <v>0</v>
      </c>
      <c r="C69" s="45">
        <v>0</v>
      </c>
      <c r="D69" s="34">
        <v>246002</v>
      </c>
      <c r="E69" s="35" t="s">
        <v>89</v>
      </c>
      <c r="F69" s="42">
        <f t="shared" si="4"/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</row>
    <row r="70" spans="1:18" ht="12.75" hidden="1" customHeight="1">
      <c r="A70" s="45">
        <v>0</v>
      </c>
      <c r="B70" s="45">
        <v>0</v>
      </c>
      <c r="C70" s="45">
        <v>0</v>
      </c>
      <c r="D70" s="34">
        <v>247001</v>
      </c>
      <c r="E70" s="35" t="s">
        <v>90</v>
      </c>
      <c r="F70" s="42">
        <f t="shared" si="4"/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</row>
    <row r="71" spans="1:18" ht="12.75" hidden="1" customHeight="1">
      <c r="A71" s="45">
        <v>0</v>
      </c>
      <c r="B71" s="45">
        <v>0</v>
      </c>
      <c r="C71" s="45">
        <v>0</v>
      </c>
      <c r="D71" s="34">
        <v>248001</v>
      </c>
      <c r="E71" s="35" t="s">
        <v>91</v>
      </c>
      <c r="F71" s="42">
        <f t="shared" si="4"/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</row>
    <row r="72" spans="1:18" ht="12.75" hidden="1" customHeight="1">
      <c r="A72" s="45">
        <v>0</v>
      </c>
      <c r="B72" s="45">
        <v>0</v>
      </c>
      <c r="C72" s="45">
        <v>0</v>
      </c>
      <c r="D72" s="34">
        <v>249001</v>
      </c>
      <c r="E72" s="35" t="s">
        <v>92</v>
      </c>
      <c r="F72" s="42">
        <f t="shared" si="4"/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</row>
    <row r="73" spans="1:18" ht="12.75" hidden="1" customHeight="1">
      <c r="A73" s="45">
        <v>0</v>
      </c>
      <c r="B73" s="45">
        <v>0</v>
      </c>
      <c r="C73" s="45">
        <v>0</v>
      </c>
      <c r="D73" s="34">
        <v>251001</v>
      </c>
      <c r="E73" s="35" t="s">
        <v>93</v>
      </c>
      <c r="F73" s="42">
        <f t="shared" si="4"/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</row>
    <row r="74" spans="1:18" ht="12.75" hidden="1" customHeight="1">
      <c r="A74" s="45">
        <v>0</v>
      </c>
      <c r="B74" s="45">
        <v>0</v>
      </c>
      <c r="C74" s="45">
        <v>0</v>
      </c>
      <c r="D74" s="34">
        <v>252001</v>
      </c>
      <c r="E74" s="35" t="s">
        <v>94</v>
      </c>
      <c r="F74" s="42">
        <f t="shared" si="4"/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</row>
    <row r="75" spans="1:18" ht="12.75" hidden="1" customHeight="1">
      <c r="A75" s="45">
        <v>0</v>
      </c>
      <c r="B75" s="45">
        <v>0</v>
      </c>
      <c r="C75" s="45">
        <v>0</v>
      </c>
      <c r="D75" s="34">
        <v>253001</v>
      </c>
      <c r="E75" s="35" t="s">
        <v>95</v>
      </c>
      <c r="F75" s="42">
        <f t="shared" si="4"/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</row>
    <row r="76" spans="1:18" ht="12.75" hidden="1" customHeight="1">
      <c r="A76" s="45">
        <v>0</v>
      </c>
      <c r="B76" s="45">
        <v>0</v>
      </c>
      <c r="C76" s="45">
        <v>0</v>
      </c>
      <c r="D76" s="34">
        <v>254001</v>
      </c>
      <c r="E76" s="35" t="s">
        <v>96</v>
      </c>
      <c r="F76" s="42">
        <f t="shared" si="4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</row>
    <row r="77" spans="1:18" ht="12.75" hidden="1" customHeight="1">
      <c r="A77" s="45">
        <v>0</v>
      </c>
      <c r="B77" s="45">
        <v>0</v>
      </c>
      <c r="C77" s="45">
        <v>0</v>
      </c>
      <c r="D77" s="34">
        <v>255001</v>
      </c>
      <c r="E77" s="35" t="s">
        <v>97</v>
      </c>
      <c r="F77" s="42">
        <f t="shared" si="4"/>
        <v>0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</row>
    <row r="78" spans="1:18" ht="12.75" hidden="1" customHeight="1">
      <c r="A78" s="45">
        <v>0</v>
      </c>
      <c r="B78" s="45">
        <v>0</v>
      </c>
      <c r="C78" s="45">
        <v>0</v>
      </c>
      <c r="D78" s="34">
        <v>256001</v>
      </c>
      <c r="E78" s="35" t="s">
        <v>98</v>
      </c>
      <c r="F78" s="42">
        <f t="shared" si="4"/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</row>
    <row r="79" spans="1:18" ht="12.75" hidden="1" customHeight="1">
      <c r="A79" s="45">
        <v>0</v>
      </c>
      <c r="B79" s="45">
        <v>0</v>
      </c>
      <c r="C79" s="45">
        <v>0</v>
      </c>
      <c r="D79" s="39">
        <v>259001</v>
      </c>
      <c r="E79" s="35" t="s">
        <v>99</v>
      </c>
      <c r="F79" s="42">
        <f t="shared" si="4"/>
        <v>0</v>
      </c>
      <c r="G79" s="146">
        <v>0</v>
      </c>
      <c r="H79" s="146">
        <v>0</v>
      </c>
      <c r="I79" s="146">
        <v>0</v>
      </c>
      <c r="J79" s="146">
        <v>0</v>
      </c>
      <c r="K79" s="146">
        <v>0</v>
      </c>
      <c r="L79" s="146">
        <v>0</v>
      </c>
      <c r="M79" s="146">
        <v>0</v>
      </c>
      <c r="N79" s="146">
        <v>0</v>
      </c>
      <c r="O79" s="109">
        <v>0</v>
      </c>
      <c r="P79" s="146">
        <v>0</v>
      </c>
      <c r="Q79" s="146">
        <v>0</v>
      </c>
      <c r="R79" s="146">
        <v>0</v>
      </c>
    </row>
    <row r="80" spans="1:18">
      <c r="A80" s="45">
        <v>0</v>
      </c>
      <c r="B80" s="45">
        <v>600</v>
      </c>
      <c r="C80" s="45">
        <v>0</v>
      </c>
      <c r="D80" s="34">
        <v>261001</v>
      </c>
      <c r="E80" s="35" t="s">
        <v>100</v>
      </c>
      <c r="F80" s="42">
        <f t="shared" si="4"/>
        <v>600</v>
      </c>
      <c r="G80" s="109">
        <v>0</v>
      </c>
      <c r="H80" s="109">
        <v>0</v>
      </c>
      <c r="I80" s="109">
        <v>0</v>
      </c>
      <c r="J80" s="109">
        <v>0</v>
      </c>
      <c r="K80" s="109">
        <v>0</v>
      </c>
      <c r="L80" s="109">
        <v>0</v>
      </c>
      <c r="M80" s="109">
        <v>0</v>
      </c>
      <c r="N80" s="109">
        <v>0</v>
      </c>
      <c r="O80" s="109">
        <v>300</v>
      </c>
      <c r="P80" s="109">
        <v>0</v>
      </c>
      <c r="Q80" s="109">
        <v>300</v>
      </c>
      <c r="R80" s="109">
        <v>0</v>
      </c>
    </row>
    <row r="81" spans="1:18" ht="12.75" hidden="1" customHeight="1">
      <c r="A81" s="45">
        <v>0</v>
      </c>
      <c r="B81" s="45">
        <v>0</v>
      </c>
      <c r="C81" s="45">
        <v>0</v>
      </c>
      <c r="D81" s="34">
        <v>261002</v>
      </c>
      <c r="E81" s="35" t="s">
        <v>101</v>
      </c>
      <c r="F81" s="42">
        <f t="shared" ref="F81:F97" si="5">A81+B81+C81</f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</row>
    <row r="82" spans="1:18" ht="12.75" hidden="1" customHeight="1">
      <c r="A82" s="45">
        <v>0</v>
      </c>
      <c r="B82" s="45">
        <v>0</v>
      </c>
      <c r="C82" s="45">
        <v>0</v>
      </c>
      <c r="D82" s="34">
        <v>261003</v>
      </c>
      <c r="E82" s="35" t="s">
        <v>102</v>
      </c>
      <c r="F82" s="42">
        <f t="shared" si="5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</row>
    <row r="83" spans="1:18" ht="12.75" hidden="1" customHeight="1">
      <c r="A83" s="45">
        <v>0</v>
      </c>
      <c r="B83" s="45">
        <v>0</v>
      </c>
      <c r="C83" s="45">
        <v>0</v>
      </c>
      <c r="D83" s="34">
        <v>262001</v>
      </c>
      <c r="E83" s="35" t="s">
        <v>103</v>
      </c>
      <c r="F83" s="42">
        <f t="shared" si="5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</row>
    <row r="84" spans="1:18" ht="12.75" hidden="1" customHeight="1">
      <c r="A84" s="45">
        <v>0</v>
      </c>
      <c r="B84" s="45">
        <v>0</v>
      </c>
      <c r="C84" s="45">
        <v>0</v>
      </c>
      <c r="D84" s="34">
        <v>271001</v>
      </c>
      <c r="E84" s="35" t="s">
        <v>104</v>
      </c>
      <c r="F84" s="42">
        <f t="shared" si="5"/>
        <v>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9">
        <v>0</v>
      </c>
      <c r="P84" s="109">
        <v>0</v>
      </c>
      <c r="Q84" s="109">
        <v>0</v>
      </c>
      <c r="R84" s="109">
        <v>0</v>
      </c>
    </row>
    <row r="85" spans="1:18" ht="12.75" hidden="1" customHeight="1">
      <c r="A85" s="45">
        <v>0</v>
      </c>
      <c r="B85" s="45">
        <v>0</v>
      </c>
      <c r="C85" s="45">
        <v>0</v>
      </c>
      <c r="D85" s="34">
        <v>272001</v>
      </c>
      <c r="E85" s="35" t="s">
        <v>105</v>
      </c>
      <c r="F85" s="42">
        <f t="shared" si="5"/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0</v>
      </c>
    </row>
    <row r="86" spans="1:18" ht="12.75" hidden="1" customHeight="1">
      <c r="A86" s="45">
        <v>0</v>
      </c>
      <c r="B86" s="45">
        <v>0</v>
      </c>
      <c r="C86" s="45">
        <v>0</v>
      </c>
      <c r="D86" s="34">
        <v>273001</v>
      </c>
      <c r="E86" s="35" t="s">
        <v>106</v>
      </c>
      <c r="F86" s="42">
        <f t="shared" si="5"/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0</v>
      </c>
      <c r="P86" s="109">
        <v>0</v>
      </c>
      <c r="Q86" s="109">
        <v>0</v>
      </c>
      <c r="R86" s="109">
        <v>0</v>
      </c>
    </row>
    <row r="87" spans="1:18" ht="12.75" hidden="1" customHeight="1">
      <c r="A87" s="45">
        <v>0</v>
      </c>
      <c r="B87" s="45">
        <v>0</v>
      </c>
      <c r="C87" s="45">
        <v>0</v>
      </c>
      <c r="D87" s="34">
        <v>274001</v>
      </c>
      <c r="E87" s="35" t="s">
        <v>107</v>
      </c>
      <c r="F87" s="42">
        <f t="shared" si="5"/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</row>
    <row r="88" spans="1:18" ht="12.75" hidden="1" customHeight="1">
      <c r="A88" s="45">
        <v>0</v>
      </c>
      <c r="B88" s="45">
        <v>0</v>
      </c>
      <c r="C88" s="45">
        <v>0</v>
      </c>
      <c r="D88" s="34">
        <v>275001</v>
      </c>
      <c r="E88" s="35" t="s">
        <v>108</v>
      </c>
      <c r="F88" s="42">
        <f t="shared" si="5"/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9">
        <v>0</v>
      </c>
      <c r="P88" s="109">
        <v>0</v>
      </c>
      <c r="Q88" s="109">
        <v>0</v>
      </c>
      <c r="R88" s="109">
        <v>0</v>
      </c>
    </row>
    <row r="89" spans="1:18" ht="12.75" hidden="1" customHeight="1">
      <c r="A89" s="45">
        <v>0</v>
      </c>
      <c r="B89" s="45">
        <v>0</v>
      </c>
      <c r="C89" s="45">
        <v>0</v>
      </c>
      <c r="D89" s="34">
        <v>281001</v>
      </c>
      <c r="E89" s="35" t="s">
        <v>109</v>
      </c>
      <c r="F89" s="42">
        <f t="shared" si="5"/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</row>
    <row r="90" spans="1:18" ht="12.75" hidden="1" customHeight="1">
      <c r="A90" s="45">
        <v>0</v>
      </c>
      <c r="B90" s="45">
        <v>0</v>
      </c>
      <c r="C90" s="45">
        <v>0</v>
      </c>
      <c r="D90" s="34">
        <v>282001</v>
      </c>
      <c r="E90" s="35" t="s">
        <v>110</v>
      </c>
      <c r="F90" s="42">
        <f t="shared" si="5"/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</row>
    <row r="91" spans="1:18" ht="12.75" hidden="1" customHeight="1">
      <c r="A91" s="45">
        <v>0</v>
      </c>
      <c r="B91" s="45">
        <v>0</v>
      </c>
      <c r="C91" s="45">
        <v>0</v>
      </c>
      <c r="D91" s="34">
        <v>283001</v>
      </c>
      <c r="E91" s="35" t="s">
        <v>111</v>
      </c>
      <c r="F91" s="42">
        <f t="shared" si="5"/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</row>
    <row r="92" spans="1:18" ht="12.75" hidden="1" customHeight="1">
      <c r="A92" s="45">
        <v>0</v>
      </c>
      <c r="B92" s="45">
        <v>0</v>
      </c>
      <c r="C92" s="45">
        <v>0</v>
      </c>
      <c r="D92" s="34">
        <v>291001</v>
      </c>
      <c r="E92" s="35" t="s">
        <v>112</v>
      </c>
      <c r="F92" s="42">
        <f t="shared" si="5"/>
        <v>0</v>
      </c>
      <c r="G92" s="109">
        <v>0</v>
      </c>
      <c r="H92" s="109">
        <v>0</v>
      </c>
      <c r="I92" s="109">
        <v>0</v>
      </c>
      <c r="J92" s="109">
        <v>0</v>
      </c>
      <c r="K92" s="109">
        <v>0</v>
      </c>
      <c r="L92" s="109">
        <v>0</v>
      </c>
      <c r="M92" s="109">
        <v>0</v>
      </c>
      <c r="N92" s="109">
        <v>0</v>
      </c>
      <c r="O92" s="109">
        <v>0</v>
      </c>
      <c r="P92" s="109">
        <v>0</v>
      </c>
      <c r="Q92" s="109">
        <v>0</v>
      </c>
      <c r="R92" s="109">
        <v>0</v>
      </c>
    </row>
    <row r="93" spans="1:18" ht="12.75" hidden="1" customHeight="1">
      <c r="A93" s="45">
        <v>0</v>
      </c>
      <c r="B93" s="45">
        <v>0</v>
      </c>
      <c r="C93" s="45">
        <v>0</v>
      </c>
      <c r="D93" s="34">
        <v>292001</v>
      </c>
      <c r="E93" s="35" t="s">
        <v>113</v>
      </c>
      <c r="F93" s="42">
        <f t="shared" si="5"/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</row>
    <row r="94" spans="1:18" ht="12.75" hidden="1" customHeight="1">
      <c r="A94" s="45">
        <v>0</v>
      </c>
      <c r="B94" s="45">
        <v>0</v>
      </c>
      <c r="C94" s="45">
        <v>0</v>
      </c>
      <c r="D94" s="34">
        <v>293001</v>
      </c>
      <c r="E94" s="35" t="s">
        <v>114</v>
      </c>
      <c r="F94" s="42">
        <f t="shared" si="5"/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0</v>
      </c>
      <c r="R94" s="109">
        <v>0</v>
      </c>
    </row>
    <row r="95" spans="1:18" ht="12.75" hidden="1" customHeight="1">
      <c r="A95" s="45">
        <v>0</v>
      </c>
      <c r="B95" s="45">
        <v>0</v>
      </c>
      <c r="C95" s="45">
        <v>0</v>
      </c>
      <c r="D95" s="34">
        <v>294001</v>
      </c>
      <c r="E95" s="35" t="s">
        <v>115</v>
      </c>
      <c r="F95" s="42">
        <f t="shared" si="5"/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</row>
    <row r="96" spans="1:18" ht="12.75" hidden="1" customHeight="1">
      <c r="A96" s="45">
        <v>0</v>
      </c>
      <c r="B96" s="45">
        <v>0</v>
      </c>
      <c r="C96" s="45">
        <v>0</v>
      </c>
      <c r="D96" s="34">
        <v>295001</v>
      </c>
      <c r="E96" s="35" t="s">
        <v>116</v>
      </c>
      <c r="F96" s="42">
        <f t="shared" si="5"/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09">
        <v>0</v>
      </c>
      <c r="O96" s="109">
        <v>0</v>
      </c>
      <c r="P96" s="109">
        <v>0</v>
      </c>
      <c r="Q96" s="109">
        <v>0</v>
      </c>
      <c r="R96" s="109">
        <v>0</v>
      </c>
    </row>
    <row r="97" spans="1:18" ht="12.75" hidden="1" customHeight="1">
      <c r="A97" s="45">
        <v>0</v>
      </c>
      <c r="B97" s="45">
        <v>0</v>
      </c>
      <c r="C97" s="45">
        <v>0</v>
      </c>
      <c r="D97" s="34">
        <v>296001</v>
      </c>
      <c r="E97" s="35" t="s">
        <v>117</v>
      </c>
      <c r="F97" s="42">
        <f t="shared" si="5"/>
        <v>0</v>
      </c>
      <c r="G97" s="109">
        <v>0</v>
      </c>
      <c r="H97" s="109">
        <v>0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09">
        <v>0</v>
      </c>
      <c r="O97" s="109">
        <v>0</v>
      </c>
      <c r="P97" s="109">
        <v>0</v>
      </c>
      <c r="Q97" s="109">
        <v>0</v>
      </c>
      <c r="R97" s="109">
        <v>0</v>
      </c>
    </row>
    <row r="98" spans="1:18" ht="12.75" hidden="1" customHeight="1">
      <c r="A98" s="45">
        <v>0</v>
      </c>
      <c r="B98" s="45">
        <v>0</v>
      </c>
      <c r="C98" s="45">
        <v>0</v>
      </c>
      <c r="D98" s="34">
        <v>297001</v>
      </c>
      <c r="E98" s="35" t="s">
        <v>118</v>
      </c>
      <c r="F98" s="42">
        <f>A98+B98+C98</f>
        <v>0</v>
      </c>
      <c r="G98" s="109">
        <v>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9">
        <v>0</v>
      </c>
      <c r="P98" s="109">
        <v>0</v>
      </c>
      <c r="Q98" s="109">
        <v>0</v>
      </c>
      <c r="R98" s="109">
        <v>0</v>
      </c>
    </row>
    <row r="99" spans="1:18" ht="12.75" hidden="1" customHeight="1">
      <c r="A99" s="45">
        <v>0</v>
      </c>
      <c r="B99" s="45">
        <v>0</v>
      </c>
      <c r="C99" s="45">
        <v>0</v>
      </c>
      <c r="D99" s="34">
        <v>298001</v>
      </c>
      <c r="E99" s="35" t="s">
        <v>119</v>
      </c>
      <c r="F99" s="42">
        <f>A99+B99+C99</f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9">
        <v>0</v>
      </c>
      <c r="P99" s="109">
        <v>0</v>
      </c>
      <c r="Q99" s="109">
        <v>0</v>
      </c>
      <c r="R99" s="109">
        <v>0</v>
      </c>
    </row>
    <row r="100" spans="1:18" ht="12.75" hidden="1" customHeight="1">
      <c r="A100" s="45">
        <v>0</v>
      </c>
      <c r="B100" s="45">
        <v>0</v>
      </c>
      <c r="C100" s="45">
        <v>0</v>
      </c>
      <c r="D100" s="34">
        <v>299001</v>
      </c>
      <c r="E100" s="35" t="s">
        <v>120</v>
      </c>
      <c r="F100" s="42">
        <f>A100+B100+C100</f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09">
        <v>0</v>
      </c>
      <c r="O100" s="109">
        <v>0</v>
      </c>
      <c r="P100" s="109">
        <v>0</v>
      </c>
      <c r="Q100" s="109">
        <v>0</v>
      </c>
      <c r="R100" s="109">
        <v>0</v>
      </c>
    </row>
    <row r="101" spans="1:18" ht="12.75" customHeight="1">
      <c r="A101" s="42">
        <v>0</v>
      </c>
      <c r="B101" s="42">
        <f>SUM(B102:B211)</f>
        <v>0</v>
      </c>
      <c r="C101" s="42">
        <f>SUM(C102:C211)</f>
        <v>0</v>
      </c>
      <c r="D101" s="32">
        <v>3000</v>
      </c>
      <c r="E101" s="38" t="s">
        <v>121</v>
      </c>
      <c r="F101" s="42">
        <f>SUM(F102:F211)</f>
        <v>0</v>
      </c>
      <c r="G101" s="147">
        <f>SUM(G102:G211)</f>
        <v>0</v>
      </c>
      <c r="H101" s="147">
        <f t="shared" ref="H101:R101" si="6">SUM(H102:H211)</f>
        <v>0</v>
      </c>
      <c r="I101" s="147">
        <f t="shared" si="6"/>
        <v>0</v>
      </c>
      <c r="J101" s="147">
        <f t="shared" si="6"/>
        <v>0</v>
      </c>
      <c r="K101" s="147">
        <f t="shared" si="6"/>
        <v>0</v>
      </c>
      <c r="L101" s="147">
        <f t="shared" si="6"/>
        <v>0</v>
      </c>
      <c r="M101" s="147">
        <f t="shared" si="6"/>
        <v>0</v>
      </c>
      <c r="N101" s="147">
        <f t="shared" si="6"/>
        <v>0</v>
      </c>
      <c r="O101" s="147">
        <f t="shared" si="6"/>
        <v>0</v>
      </c>
      <c r="P101" s="147">
        <f t="shared" si="6"/>
        <v>0</v>
      </c>
      <c r="Q101" s="147">
        <f t="shared" si="6"/>
        <v>0</v>
      </c>
      <c r="R101" s="147">
        <f t="shared" si="6"/>
        <v>0</v>
      </c>
    </row>
    <row r="102" spans="1:18" hidden="1">
      <c r="A102" s="45">
        <v>0</v>
      </c>
      <c r="B102" s="45">
        <v>0</v>
      </c>
      <c r="C102" s="45">
        <v>0</v>
      </c>
      <c r="D102" s="34">
        <v>311001</v>
      </c>
      <c r="E102" s="35" t="s">
        <v>122</v>
      </c>
      <c r="F102" s="42">
        <f>A102+B102+C102</f>
        <v>0</v>
      </c>
      <c r="G102" s="109">
        <v>0</v>
      </c>
      <c r="H102" s="109">
        <v>0</v>
      </c>
      <c r="I102" s="109">
        <v>0</v>
      </c>
      <c r="J102" s="109">
        <v>0</v>
      </c>
      <c r="K102" s="109">
        <v>0</v>
      </c>
      <c r="L102" s="109">
        <v>0</v>
      </c>
      <c r="M102" s="109">
        <v>0</v>
      </c>
      <c r="N102" s="109">
        <v>0</v>
      </c>
      <c r="O102" s="109">
        <v>0</v>
      </c>
      <c r="P102" s="109">
        <v>0</v>
      </c>
      <c r="Q102" s="109">
        <v>0</v>
      </c>
      <c r="R102" s="109">
        <v>0</v>
      </c>
    </row>
    <row r="103" spans="1:18" ht="12.75" hidden="1" customHeight="1">
      <c r="A103" s="45">
        <v>0</v>
      </c>
      <c r="B103" s="45">
        <v>0</v>
      </c>
      <c r="C103" s="45">
        <v>0</v>
      </c>
      <c r="D103" s="34">
        <v>312001</v>
      </c>
      <c r="E103" s="35" t="s">
        <v>123</v>
      </c>
      <c r="F103" s="42">
        <f>A103+B103+C103</f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0</v>
      </c>
      <c r="Q103" s="109">
        <v>0</v>
      </c>
      <c r="R103" s="109">
        <v>0</v>
      </c>
    </row>
    <row r="104" spans="1:18" ht="12.75" hidden="1" customHeight="1">
      <c r="A104" s="45">
        <v>0</v>
      </c>
      <c r="B104" s="45">
        <v>0</v>
      </c>
      <c r="C104" s="45">
        <v>0</v>
      </c>
      <c r="D104" s="34">
        <v>313001</v>
      </c>
      <c r="E104" s="35" t="s">
        <v>124</v>
      </c>
      <c r="F104" s="42">
        <f t="shared" ref="F104:F167" si="7">A104+B104+C104</f>
        <v>0</v>
      </c>
      <c r="G104" s="109">
        <v>0</v>
      </c>
      <c r="H104" s="109">
        <v>0</v>
      </c>
      <c r="I104" s="109">
        <v>0</v>
      </c>
      <c r="J104" s="109">
        <v>0</v>
      </c>
      <c r="K104" s="109">
        <v>0</v>
      </c>
      <c r="L104" s="109">
        <v>0</v>
      </c>
      <c r="M104" s="109">
        <v>0</v>
      </c>
      <c r="N104" s="109">
        <v>0</v>
      </c>
      <c r="O104" s="109">
        <v>0</v>
      </c>
      <c r="P104" s="109">
        <v>0</v>
      </c>
      <c r="Q104" s="109">
        <v>0</v>
      </c>
      <c r="R104" s="109">
        <v>0</v>
      </c>
    </row>
    <row r="105" spans="1:18" ht="12.75" hidden="1" customHeight="1">
      <c r="A105" s="45">
        <v>0</v>
      </c>
      <c r="B105" s="45">
        <v>0</v>
      </c>
      <c r="C105" s="45">
        <v>0</v>
      </c>
      <c r="D105" s="34">
        <v>314001</v>
      </c>
      <c r="E105" s="35" t="s">
        <v>125</v>
      </c>
      <c r="F105" s="42">
        <f t="shared" si="7"/>
        <v>0</v>
      </c>
      <c r="G105" s="109">
        <v>0</v>
      </c>
      <c r="H105" s="109">
        <v>0</v>
      </c>
      <c r="I105" s="109">
        <v>0</v>
      </c>
      <c r="J105" s="109">
        <v>0</v>
      </c>
      <c r="K105" s="109">
        <v>0</v>
      </c>
      <c r="L105" s="109">
        <v>0</v>
      </c>
      <c r="M105" s="109">
        <v>0</v>
      </c>
      <c r="N105" s="109">
        <v>0</v>
      </c>
      <c r="O105" s="109">
        <v>0</v>
      </c>
      <c r="P105" s="109">
        <v>0</v>
      </c>
      <c r="Q105" s="109">
        <v>0</v>
      </c>
      <c r="R105" s="109">
        <v>0</v>
      </c>
    </row>
    <row r="106" spans="1:18" ht="12.75" hidden="1" customHeight="1">
      <c r="A106" s="45">
        <v>0</v>
      </c>
      <c r="B106" s="45">
        <v>0</v>
      </c>
      <c r="C106" s="45">
        <v>0</v>
      </c>
      <c r="D106" s="34">
        <v>315001</v>
      </c>
      <c r="E106" s="35" t="s">
        <v>126</v>
      </c>
      <c r="F106" s="42">
        <f t="shared" si="7"/>
        <v>0</v>
      </c>
      <c r="G106" s="109">
        <v>0</v>
      </c>
      <c r="H106" s="109">
        <v>0</v>
      </c>
      <c r="I106" s="109">
        <v>0</v>
      </c>
      <c r="J106" s="109">
        <v>0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0</v>
      </c>
    </row>
    <row r="107" spans="1:18" ht="12.75" hidden="1" customHeight="1">
      <c r="A107" s="45">
        <v>0</v>
      </c>
      <c r="B107" s="45">
        <v>0</v>
      </c>
      <c r="C107" s="45">
        <v>0</v>
      </c>
      <c r="D107" s="34">
        <v>316001</v>
      </c>
      <c r="E107" s="35" t="s">
        <v>127</v>
      </c>
      <c r="F107" s="42">
        <f t="shared" si="7"/>
        <v>0</v>
      </c>
      <c r="G107" s="109">
        <v>0</v>
      </c>
      <c r="H107" s="109">
        <v>0</v>
      </c>
      <c r="I107" s="109">
        <v>0</v>
      </c>
      <c r="J107" s="109">
        <v>0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</row>
    <row r="108" spans="1:18" ht="12.75" hidden="1" customHeight="1">
      <c r="A108" s="45">
        <v>0</v>
      </c>
      <c r="B108" s="45">
        <v>0</v>
      </c>
      <c r="C108" s="45">
        <v>0</v>
      </c>
      <c r="D108" s="34">
        <v>316002</v>
      </c>
      <c r="E108" s="35" t="s">
        <v>128</v>
      </c>
      <c r="F108" s="42">
        <f t="shared" si="7"/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0</v>
      </c>
      <c r="P108" s="109">
        <v>0</v>
      </c>
      <c r="Q108" s="109">
        <v>0</v>
      </c>
      <c r="R108" s="109">
        <v>0</v>
      </c>
    </row>
    <row r="109" spans="1:18" ht="12.75" hidden="1" customHeight="1">
      <c r="A109" s="45">
        <v>0</v>
      </c>
      <c r="B109" s="45">
        <v>0</v>
      </c>
      <c r="C109" s="45">
        <v>0</v>
      </c>
      <c r="D109" s="34">
        <v>316003</v>
      </c>
      <c r="E109" s="35" t="s">
        <v>129</v>
      </c>
      <c r="F109" s="42">
        <f t="shared" si="7"/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</row>
    <row r="110" spans="1:18" ht="12.75" hidden="1" customHeight="1">
      <c r="A110" s="45">
        <v>0</v>
      </c>
      <c r="B110" s="45">
        <v>0</v>
      </c>
      <c r="C110" s="45">
        <v>0</v>
      </c>
      <c r="D110" s="34">
        <v>317001</v>
      </c>
      <c r="E110" s="35" t="s">
        <v>130</v>
      </c>
      <c r="F110" s="42">
        <f t="shared" si="7"/>
        <v>0</v>
      </c>
      <c r="G110" s="109">
        <v>0</v>
      </c>
      <c r="H110" s="109">
        <v>0</v>
      </c>
      <c r="I110" s="109">
        <v>0</v>
      </c>
      <c r="J110" s="109">
        <v>0</v>
      </c>
      <c r="K110" s="109">
        <v>0</v>
      </c>
      <c r="L110" s="109">
        <v>0</v>
      </c>
      <c r="M110" s="109">
        <v>0</v>
      </c>
      <c r="N110" s="109">
        <v>0</v>
      </c>
      <c r="O110" s="109">
        <v>0</v>
      </c>
      <c r="P110" s="109">
        <v>0</v>
      </c>
      <c r="Q110" s="109">
        <v>0</v>
      </c>
      <c r="R110" s="109">
        <v>0</v>
      </c>
    </row>
    <row r="111" spans="1:18" ht="12.75" hidden="1" customHeight="1">
      <c r="A111" s="45">
        <v>0</v>
      </c>
      <c r="B111" s="45">
        <v>0</v>
      </c>
      <c r="C111" s="45">
        <v>0</v>
      </c>
      <c r="D111" s="34">
        <v>318001</v>
      </c>
      <c r="E111" s="35" t="s">
        <v>131</v>
      </c>
      <c r="F111" s="42">
        <f t="shared" si="7"/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0</v>
      </c>
      <c r="P111" s="109">
        <v>0</v>
      </c>
      <c r="Q111" s="109">
        <v>0</v>
      </c>
      <c r="R111" s="109">
        <v>0</v>
      </c>
    </row>
    <row r="112" spans="1:18" ht="12.75" hidden="1" customHeight="1">
      <c r="A112" s="45">
        <v>0</v>
      </c>
      <c r="B112" s="45">
        <v>0</v>
      </c>
      <c r="C112" s="45">
        <v>0</v>
      </c>
      <c r="D112" s="34">
        <v>318002</v>
      </c>
      <c r="E112" s="35" t="s">
        <v>132</v>
      </c>
      <c r="F112" s="42">
        <f t="shared" si="7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</row>
    <row r="113" spans="1:18" ht="12.75" hidden="1" customHeight="1">
      <c r="A113" s="45">
        <v>0</v>
      </c>
      <c r="B113" s="45">
        <v>0</v>
      </c>
      <c r="C113" s="45">
        <v>0</v>
      </c>
      <c r="D113" s="34">
        <v>319001</v>
      </c>
      <c r="E113" s="35" t="s">
        <v>133</v>
      </c>
      <c r="F113" s="42">
        <f t="shared" si="7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</row>
    <row r="114" spans="1:18" ht="12.75" hidden="1" customHeight="1">
      <c r="A114" s="45">
        <v>0</v>
      </c>
      <c r="B114" s="45">
        <v>0</v>
      </c>
      <c r="C114" s="45">
        <v>0</v>
      </c>
      <c r="D114" s="34">
        <v>319004</v>
      </c>
      <c r="E114" s="35" t="s">
        <v>134</v>
      </c>
      <c r="F114" s="42">
        <f t="shared" si="7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</row>
    <row r="115" spans="1:18" ht="12.75" hidden="1" customHeight="1">
      <c r="A115" s="45">
        <v>0</v>
      </c>
      <c r="B115" s="45">
        <v>0</v>
      </c>
      <c r="C115" s="45">
        <v>0</v>
      </c>
      <c r="D115" s="34">
        <v>321001</v>
      </c>
      <c r="E115" s="35" t="s">
        <v>135</v>
      </c>
      <c r="F115" s="42">
        <f t="shared" si="7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</row>
    <row r="116" spans="1:18" ht="12.75" hidden="1" customHeight="1">
      <c r="A116" s="45">
        <v>0</v>
      </c>
      <c r="B116" s="45">
        <v>0</v>
      </c>
      <c r="C116" s="45">
        <v>0</v>
      </c>
      <c r="D116" s="34">
        <v>322001</v>
      </c>
      <c r="E116" s="35" t="s">
        <v>136</v>
      </c>
      <c r="F116" s="42">
        <f t="shared" si="7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</row>
    <row r="117" spans="1:18" ht="12.75" hidden="1" customHeight="1">
      <c r="A117" s="45">
        <v>0</v>
      </c>
      <c r="B117" s="45">
        <v>0</v>
      </c>
      <c r="C117" s="45">
        <v>0</v>
      </c>
      <c r="D117" s="34">
        <v>323001</v>
      </c>
      <c r="E117" s="35" t="s">
        <v>137</v>
      </c>
      <c r="F117" s="42">
        <f t="shared" si="7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</row>
    <row r="118" spans="1:18" ht="12.75" hidden="1" customHeight="1">
      <c r="A118" s="45">
        <v>0</v>
      </c>
      <c r="B118" s="45">
        <v>0</v>
      </c>
      <c r="C118" s="45">
        <v>0</v>
      </c>
      <c r="D118" s="34">
        <v>323002</v>
      </c>
      <c r="E118" s="35" t="s">
        <v>138</v>
      </c>
      <c r="F118" s="42">
        <f t="shared" si="7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</row>
    <row r="119" spans="1:18" ht="12.75" hidden="1" customHeight="1">
      <c r="A119" s="45">
        <v>0</v>
      </c>
      <c r="B119" s="45">
        <v>0</v>
      </c>
      <c r="C119" s="45">
        <v>0</v>
      </c>
      <c r="D119" s="34">
        <v>323004</v>
      </c>
      <c r="E119" s="35" t="s">
        <v>139</v>
      </c>
      <c r="F119" s="42">
        <f t="shared" si="7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</row>
    <row r="120" spans="1:18" ht="12.75" hidden="1" customHeight="1">
      <c r="A120" s="45">
        <v>0</v>
      </c>
      <c r="B120" s="45">
        <v>0</v>
      </c>
      <c r="C120" s="45">
        <v>0</v>
      </c>
      <c r="D120" s="34">
        <v>324001</v>
      </c>
      <c r="E120" s="35" t="s">
        <v>140</v>
      </c>
      <c r="F120" s="42">
        <f t="shared" si="7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</row>
    <row r="121" spans="1:18" ht="12.75" hidden="1" customHeight="1">
      <c r="A121" s="45">
        <v>0</v>
      </c>
      <c r="B121" s="45">
        <v>0</v>
      </c>
      <c r="C121" s="45">
        <v>0</v>
      </c>
      <c r="D121" s="34">
        <v>325001</v>
      </c>
      <c r="E121" s="35" t="s">
        <v>141</v>
      </c>
      <c r="F121" s="42">
        <f t="shared" si="7"/>
        <v>0</v>
      </c>
      <c r="G121" s="109"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0</v>
      </c>
      <c r="Q121" s="109">
        <v>0</v>
      </c>
      <c r="R121" s="109">
        <v>0</v>
      </c>
    </row>
    <row r="122" spans="1:18" ht="12.75" hidden="1" customHeight="1">
      <c r="A122" s="45">
        <v>0</v>
      </c>
      <c r="B122" s="45">
        <v>0</v>
      </c>
      <c r="C122" s="45">
        <v>0</v>
      </c>
      <c r="D122" s="34">
        <v>326001</v>
      </c>
      <c r="E122" s="35" t="s">
        <v>142</v>
      </c>
      <c r="F122" s="42">
        <f t="shared" si="7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</row>
    <row r="123" spans="1:18" ht="12.75" hidden="1" customHeight="1">
      <c r="A123" s="45">
        <v>0</v>
      </c>
      <c r="B123" s="45">
        <v>0</v>
      </c>
      <c r="C123" s="45">
        <v>0</v>
      </c>
      <c r="D123" s="34">
        <v>327001</v>
      </c>
      <c r="E123" s="35" t="s">
        <v>143</v>
      </c>
      <c r="F123" s="42">
        <f t="shared" si="7"/>
        <v>0</v>
      </c>
      <c r="G123" s="109">
        <v>0</v>
      </c>
      <c r="H123" s="109">
        <v>0</v>
      </c>
      <c r="I123" s="109">
        <v>0</v>
      </c>
      <c r="J123" s="109">
        <v>0</v>
      </c>
      <c r="K123" s="109">
        <v>0</v>
      </c>
      <c r="L123" s="109">
        <v>0</v>
      </c>
      <c r="M123" s="109">
        <v>0</v>
      </c>
      <c r="N123" s="109">
        <v>0</v>
      </c>
      <c r="O123" s="109">
        <v>0</v>
      </c>
      <c r="P123" s="109">
        <v>0</v>
      </c>
      <c r="Q123" s="109">
        <v>0</v>
      </c>
      <c r="R123" s="109">
        <v>0</v>
      </c>
    </row>
    <row r="124" spans="1:18" ht="12.75" hidden="1" customHeight="1">
      <c r="A124" s="45">
        <v>0</v>
      </c>
      <c r="B124" s="45">
        <v>0</v>
      </c>
      <c r="C124" s="45">
        <v>0</v>
      </c>
      <c r="D124" s="34">
        <v>328001</v>
      </c>
      <c r="E124" s="35" t="s">
        <v>144</v>
      </c>
      <c r="F124" s="42">
        <f t="shared" si="7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8" ht="12.75" hidden="1" customHeight="1">
      <c r="A125" s="45">
        <v>0</v>
      </c>
      <c r="B125" s="45">
        <v>0</v>
      </c>
      <c r="C125" s="45">
        <v>0</v>
      </c>
      <c r="D125" s="34">
        <v>329001</v>
      </c>
      <c r="E125" s="35" t="s">
        <v>145</v>
      </c>
      <c r="F125" s="42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</row>
    <row r="126" spans="1:18" ht="12.75" hidden="1" customHeight="1">
      <c r="A126" s="45">
        <v>0</v>
      </c>
      <c r="B126" s="45">
        <v>0</v>
      </c>
      <c r="C126" s="45">
        <v>0</v>
      </c>
      <c r="D126" s="34">
        <v>331001</v>
      </c>
      <c r="E126" s="35" t="s">
        <v>146</v>
      </c>
      <c r="F126" s="42">
        <f t="shared" si="7"/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</row>
    <row r="127" spans="1:18" ht="12.75" hidden="1" customHeight="1">
      <c r="A127" s="45">
        <v>0</v>
      </c>
      <c r="B127" s="45">
        <v>0</v>
      </c>
      <c r="C127" s="45">
        <v>0</v>
      </c>
      <c r="D127" s="34">
        <v>331002</v>
      </c>
      <c r="E127" s="35" t="s">
        <v>147</v>
      </c>
      <c r="F127" s="42">
        <f t="shared" si="7"/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</row>
    <row r="128" spans="1:18" ht="12.75" hidden="1" customHeight="1">
      <c r="A128" s="45">
        <v>0</v>
      </c>
      <c r="B128" s="45">
        <v>0</v>
      </c>
      <c r="C128" s="45">
        <v>0</v>
      </c>
      <c r="D128" s="34">
        <v>331003</v>
      </c>
      <c r="E128" s="35" t="s">
        <v>148</v>
      </c>
      <c r="F128" s="42">
        <f t="shared" si="7"/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</row>
    <row r="129" spans="1:18" ht="12.75" hidden="1" customHeight="1">
      <c r="A129" s="45">
        <v>0</v>
      </c>
      <c r="B129" s="45">
        <v>0</v>
      </c>
      <c r="C129" s="45">
        <v>0</v>
      </c>
      <c r="D129" s="34">
        <v>332001</v>
      </c>
      <c r="E129" s="35" t="s">
        <v>149</v>
      </c>
      <c r="F129" s="42">
        <f t="shared" si="7"/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</row>
    <row r="130" spans="1:18" ht="12.75" hidden="1" customHeight="1">
      <c r="A130" s="45">
        <v>0</v>
      </c>
      <c r="B130" s="45">
        <v>0</v>
      </c>
      <c r="C130" s="45">
        <v>0</v>
      </c>
      <c r="D130" s="34">
        <v>333001</v>
      </c>
      <c r="E130" s="35" t="s">
        <v>150</v>
      </c>
      <c r="F130" s="42">
        <f t="shared" si="7"/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</row>
    <row r="131" spans="1:18" ht="12.75" hidden="1" customHeight="1">
      <c r="A131" s="45">
        <v>0</v>
      </c>
      <c r="B131" s="45">
        <v>0</v>
      </c>
      <c r="C131" s="45">
        <v>0</v>
      </c>
      <c r="D131" s="34">
        <v>334001</v>
      </c>
      <c r="E131" s="35" t="s">
        <v>151</v>
      </c>
      <c r="F131" s="42">
        <f t="shared" si="7"/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</row>
    <row r="132" spans="1:18" hidden="1">
      <c r="A132" s="45">
        <v>0</v>
      </c>
      <c r="B132" s="45">
        <v>0</v>
      </c>
      <c r="C132" s="45">
        <v>0</v>
      </c>
      <c r="D132" s="34">
        <v>334002</v>
      </c>
      <c r="E132" s="35" t="s">
        <v>152</v>
      </c>
      <c r="F132" s="42">
        <f t="shared" si="7"/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</row>
    <row r="133" spans="1:18" ht="12.75" hidden="1" customHeight="1">
      <c r="A133" s="45">
        <v>0</v>
      </c>
      <c r="B133" s="45">
        <v>0</v>
      </c>
      <c r="C133" s="45">
        <v>0</v>
      </c>
      <c r="D133" s="34">
        <v>334003</v>
      </c>
      <c r="E133" s="35" t="s">
        <v>153</v>
      </c>
      <c r="F133" s="42">
        <f t="shared" si="7"/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</row>
    <row r="134" spans="1:18" ht="12.75" hidden="1" customHeight="1">
      <c r="A134" s="45">
        <v>0</v>
      </c>
      <c r="B134" s="45">
        <v>0</v>
      </c>
      <c r="C134" s="45">
        <v>0</v>
      </c>
      <c r="D134" s="34">
        <v>335001</v>
      </c>
      <c r="E134" s="35" t="s">
        <v>154</v>
      </c>
      <c r="F134" s="42">
        <f t="shared" si="7"/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</row>
    <row r="135" spans="1:18" ht="12.75" hidden="1" customHeight="1">
      <c r="A135" s="45">
        <v>0</v>
      </c>
      <c r="B135" s="45">
        <v>0</v>
      </c>
      <c r="C135" s="45">
        <v>0</v>
      </c>
      <c r="D135" s="34">
        <v>336001</v>
      </c>
      <c r="E135" s="35" t="s">
        <v>155</v>
      </c>
      <c r="F135" s="42">
        <f t="shared" si="7"/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</row>
    <row r="136" spans="1:18" ht="12.75" hidden="1" customHeight="1">
      <c r="A136" s="45">
        <v>0</v>
      </c>
      <c r="B136" s="45">
        <v>0</v>
      </c>
      <c r="C136" s="45">
        <v>0</v>
      </c>
      <c r="D136" s="34">
        <v>336002</v>
      </c>
      <c r="E136" s="35" t="s">
        <v>156</v>
      </c>
      <c r="F136" s="42">
        <f t="shared" si="7"/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</row>
    <row r="137" spans="1:18" ht="12.75" hidden="1" customHeight="1">
      <c r="A137" s="45">
        <v>0</v>
      </c>
      <c r="B137" s="45">
        <v>0</v>
      </c>
      <c r="C137" s="45">
        <v>0</v>
      </c>
      <c r="D137" s="34">
        <v>336003</v>
      </c>
      <c r="E137" s="35" t="s">
        <v>157</v>
      </c>
      <c r="F137" s="42">
        <f t="shared" si="7"/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</row>
    <row r="138" spans="1:18" ht="12.75" hidden="1" customHeight="1">
      <c r="A138" s="45">
        <v>0</v>
      </c>
      <c r="B138" s="45">
        <v>0</v>
      </c>
      <c r="C138" s="45">
        <v>0</v>
      </c>
      <c r="D138" s="34">
        <v>336006</v>
      </c>
      <c r="E138" s="35" t="s">
        <v>158</v>
      </c>
      <c r="F138" s="42">
        <f t="shared" si="7"/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</row>
    <row r="139" spans="1:18" ht="12.75" hidden="1" customHeight="1">
      <c r="A139" s="45">
        <v>0</v>
      </c>
      <c r="B139" s="45">
        <v>0</v>
      </c>
      <c r="C139" s="45">
        <v>0</v>
      </c>
      <c r="D139" s="34">
        <v>337001</v>
      </c>
      <c r="E139" s="35" t="s">
        <v>159</v>
      </c>
      <c r="F139" s="42">
        <f t="shared" si="7"/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</row>
    <row r="140" spans="1:18" ht="12.75" hidden="1" customHeight="1">
      <c r="A140" s="45">
        <v>0</v>
      </c>
      <c r="B140" s="45">
        <v>0</v>
      </c>
      <c r="C140" s="45">
        <v>0</v>
      </c>
      <c r="D140" s="34">
        <v>338001</v>
      </c>
      <c r="E140" s="35" t="s">
        <v>160</v>
      </c>
      <c r="F140" s="42">
        <f t="shared" si="7"/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</row>
    <row r="141" spans="1:18" ht="12.75" hidden="1" customHeight="1">
      <c r="A141" s="45">
        <v>0</v>
      </c>
      <c r="B141" s="45">
        <v>0</v>
      </c>
      <c r="C141" s="45">
        <v>0</v>
      </c>
      <c r="D141" s="34">
        <v>339001</v>
      </c>
      <c r="E141" s="35" t="s">
        <v>161</v>
      </c>
      <c r="F141" s="42">
        <f t="shared" si="7"/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</row>
    <row r="142" spans="1:18" ht="12.75" hidden="1" customHeight="1">
      <c r="A142" s="45">
        <v>0</v>
      </c>
      <c r="B142" s="45">
        <v>0</v>
      </c>
      <c r="C142" s="45">
        <v>0</v>
      </c>
      <c r="D142" s="34">
        <v>339002</v>
      </c>
      <c r="E142" s="35" t="s">
        <v>162</v>
      </c>
      <c r="F142" s="42">
        <f t="shared" si="7"/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</row>
    <row r="143" spans="1:18" ht="12.75" hidden="1" customHeight="1">
      <c r="A143" s="45">
        <v>0</v>
      </c>
      <c r="B143" s="45">
        <v>0</v>
      </c>
      <c r="C143" s="45">
        <v>0</v>
      </c>
      <c r="D143" s="34">
        <v>339003</v>
      </c>
      <c r="E143" s="35" t="s">
        <v>163</v>
      </c>
      <c r="F143" s="42">
        <f t="shared" si="7"/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</row>
    <row r="144" spans="1:18" ht="12.75" hidden="1" customHeight="1">
      <c r="A144" s="45">
        <v>0</v>
      </c>
      <c r="B144" s="45">
        <v>0</v>
      </c>
      <c r="C144" s="45">
        <v>0</v>
      </c>
      <c r="D144" s="34">
        <v>341001</v>
      </c>
      <c r="E144" s="35" t="s">
        <v>164</v>
      </c>
      <c r="F144" s="42">
        <f t="shared" si="7"/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</row>
    <row r="145" spans="1:18" ht="12.75" hidden="1" customHeight="1">
      <c r="A145" s="45">
        <v>0</v>
      </c>
      <c r="B145" s="45">
        <v>0</v>
      </c>
      <c r="C145" s="45">
        <v>0</v>
      </c>
      <c r="D145" s="34">
        <v>342001</v>
      </c>
      <c r="E145" s="35" t="s">
        <v>165</v>
      </c>
      <c r="F145" s="42">
        <f t="shared" si="7"/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</row>
    <row r="146" spans="1:18" ht="12.75" hidden="1" customHeight="1">
      <c r="A146" s="45">
        <v>0</v>
      </c>
      <c r="B146" s="45">
        <v>0</v>
      </c>
      <c r="C146" s="45">
        <v>0</v>
      </c>
      <c r="D146" s="34">
        <v>343001</v>
      </c>
      <c r="E146" s="35" t="s">
        <v>166</v>
      </c>
      <c r="F146" s="42">
        <f t="shared" si="7"/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</row>
    <row r="147" spans="1:18" ht="12.75" hidden="1" customHeight="1">
      <c r="A147" s="45">
        <v>0</v>
      </c>
      <c r="B147" s="45">
        <v>0</v>
      </c>
      <c r="C147" s="45">
        <v>0</v>
      </c>
      <c r="D147" s="34">
        <v>344001</v>
      </c>
      <c r="E147" s="35" t="s">
        <v>167</v>
      </c>
      <c r="F147" s="42">
        <f t="shared" si="7"/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</row>
    <row r="148" spans="1:18" ht="12.75" hidden="1" customHeight="1">
      <c r="A148" s="45">
        <v>0</v>
      </c>
      <c r="B148" s="45">
        <v>0</v>
      </c>
      <c r="C148" s="45">
        <v>0</v>
      </c>
      <c r="D148" s="34">
        <v>345001</v>
      </c>
      <c r="E148" s="35" t="s">
        <v>168</v>
      </c>
      <c r="F148" s="42">
        <f t="shared" si="7"/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</row>
    <row r="149" spans="1:18" ht="12.75" hidden="1" customHeight="1">
      <c r="A149" s="45">
        <v>0</v>
      </c>
      <c r="B149" s="45">
        <v>0</v>
      </c>
      <c r="C149" s="45">
        <v>0</v>
      </c>
      <c r="D149" s="34">
        <v>345002</v>
      </c>
      <c r="E149" s="35" t="s">
        <v>169</v>
      </c>
      <c r="F149" s="42">
        <f t="shared" si="7"/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</row>
    <row r="150" spans="1:18" ht="12.75" hidden="1" customHeight="1">
      <c r="A150" s="45">
        <v>0</v>
      </c>
      <c r="B150" s="45">
        <v>0</v>
      </c>
      <c r="C150" s="45">
        <v>0</v>
      </c>
      <c r="D150" s="34">
        <v>345003</v>
      </c>
      <c r="E150" s="35" t="s">
        <v>170</v>
      </c>
      <c r="F150" s="42">
        <f t="shared" si="7"/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</row>
    <row r="151" spans="1:18" ht="12.75" hidden="1" customHeight="1">
      <c r="A151" s="45">
        <v>0</v>
      </c>
      <c r="B151" s="45">
        <v>0</v>
      </c>
      <c r="C151" s="45">
        <v>0</v>
      </c>
      <c r="D151" s="34">
        <v>345004</v>
      </c>
      <c r="E151" s="35" t="s">
        <v>171</v>
      </c>
      <c r="F151" s="42">
        <f t="shared" si="7"/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</row>
    <row r="152" spans="1:18" ht="12.75" hidden="1" customHeight="1">
      <c r="A152" s="45">
        <v>0</v>
      </c>
      <c r="B152" s="45">
        <v>0</v>
      </c>
      <c r="C152" s="45">
        <v>0</v>
      </c>
      <c r="D152" s="34">
        <v>346001</v>
      </c>
      <c r="E152" s="35" t="s">
        <v>172</v>
      </c>
      <c r="F152" s="42">
        <f t="shared" si="7"/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</row>
    <row r="153" spans="1:18" ht="12.75" hidden="1" customHeight="1">
      <c r="A153" s="45">
        <v>0</v>
      </c>
      <c r="B153" s="45">
        <v>0</v>
      </c>
      <c r="C153" s="45">
        <v>0</v>
      </c>
      <c r="D153" s="34">
        <v>347001</v>
      </c>
      <c r="E153" s="35" t="s">
        <v>173</v>
      </c>
      <c r="F153" s="42">
        <f t="shared" si="7"/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</row>
    <row r="154" spans="1:18" ht="12.75" hidden="1" customHeight="1">
      <c r="A154" s="45">
        <v>0</v>
      </c>
      <c r="B154" s="45">
        <v>0</v>
      </c>
      <c r="C154" s="45">
        <v>0</v>
      </c>
      <c r="D154" s="34">
        <v>348001</v>
      </c>
      <c r="E154" s="35" t="s">
        <v>174</v>
      </c>
      <c r="F154" s="42">
        <f t="shared" si="7"/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</row>
    <row r="155" spans="1:18" ht="12.75" hidden="1" customHeight="1">
      <c r="A155" s="45">
        <v>0</v>
      </c>
      <c r="B155" s="45">
        <v>0</v>
      </c>
      <c r="C155" s="45">
        <v>0</v>
      </c>
      <c r="D155" s="34">
        <v>349001</v>
      </c>
      <c r="E155" s="35" t="s">
        <v>175</v>
      </c>
      <c r="F155" s="42">
        <f t="shared" si="7"/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</row>
    <row r="156" spans="1:18" ht="12.75" hidden="1" customHeight="1">
      <c r="A156" s="45">
        <v>0</v>
      </c>
      <c r="B156" s="45">
        <v>0</v>
      </c>
      <c r="C156" s="45">
        <v>0</v>
      </c>
      <c r="D156" s="34">
        <v>351001</v>
      </c>
      <c r="E156" s="35" t="s">
        <v>176</v>
      </c>
      <c r="F156" s="42">
        <f t="shared" si="7"/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</row>
    <row r="157" spans="1:18" ht="12.75" hidden="1" customHeight="1">
      <c r="A157" s="45">
        <v>0</v>
      </c>
      <c r="B157" s="45">
        <v>0</v>
      </c>
      <c r="C157" s="45">
        <v>0</v>
      </c>
      <c r="D157" s="34">
        <v>352001</v>
      </c>
      <c r="E157" s="35" t="s">
        <v>177</v>
      </c>
      <c r="F157" s="42">
        <f t="shared" si="7"/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</row>
    <row r="158" spans="1:18" ht="12.75" hidden="1" customHeight="1">
      <c r="A158" s="45">
        <v>0</v>
      </c>
      <c r="B158" s="45">
        <v>0</v>
      </c>
      <c r="C158" s="45">
        <v>0</v>
      </c>
      <c r="D158" s="34">
        <v>352002</v>
      </c>
      <c r="E158" s="35" t="s">
        <v>178</v>
      </c>
      <c r="F158" s="42">
        <f t="shared" si="7"/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</row>
    <row r="159" spans="1:18" ht="12.75" hidden="1" customHeight="1">
      <c r="A159" s="45">
        <v>0</v>
      </c>
      <c r="B159" s="45">
        <v>0</v>
      </c>
      <c r="C159" s="45">
        <v>0</v>
      </c>
      <c r="D159" s="34">
        <v>353001</v>
      </c>
      <c r="E159" s="35" t="s">
        <v>179</v>
      </c>
      <c r="F159" s="42">
        <f t="shared" si="7"/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</row>
    <row r="160" spans="1:18" ht="12.75" hidden="1" customHeight="1">
      <c r="A160" s="45">
        <v>0</v>
      </c>
      <c r="B160" s="45">
        <v>0</v>
      </c>
      <c r="C160" s="45">
        <v>0</v>
      </c>
      <c r="D160" s="34">
        <v>354001</v>
      </c>
      <c r="E160" s="35" t="s">
        <v>180</v>
      </c>
      <c r="F160" s="42">
        <f t="shared" si="7"/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</row>
    <row r="161" spans="1:18" ht="12.75" hidden="1" customHeight="1">
      <c r="A161" s="45">
        <v>0</v>
      </c>
      <c r="B161" s="45">
        <v>0</v>
      </c>
      <c r="C161" s="45">
        <v>0</v>
      </c>
      <c r="D161" s="34">
        <v>355001</v>
      </c>
      <c r="E161" s="35" t="s">
        <v>181</v>
      </c>
      <c r="F161" s="42">
        <f t="shared" si="7"/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</row>
    <row r="162" spans="1:18" ht="12.75" hidden="1" customHeight="1">
      <c r="A162" s="45">
        <v>0</v>
      </c>
      <c r="B162" s="45">
        <v>0</v>
      </c>
      <c r="C162" s="45">
        <v>0</v>
      </c>
      <c r="D162" s="34">
        <v>355002</v>
      </c>
      <c r="E162" s="35" t="s">
        <v>182</v>
      </c>
      <c r="F162" s="42">
        <f t="shared" si="7"/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</row>
    <row r="163" spans="1:18" ht="12.75" hidden="1" customHeight="1">
      <c r="A163" s="45">
        <v>0</v>
      </c>
      <c r="B163" s="45">
        <v>0</v>
      </c>
      <c r="C163" s="45">
        <v>0</v>
      </c>
      <c r="D163" s="34">
        <v>355003</v>
      </c>
      <c r="E163" s="35" t="s">
        <v>183</v>
      </c>
      <c r="F163" s="42">
        <f t="shared" si="7"/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</row>
    <row r="164" spans="1:18" ht="12.75" hidden="1" customHeight="1">
      <c r="A164" s="45">
        <v>0</v>
      </c>
      <c r="B164" s="45">
        <v>0</v>
      </c>
      <c r="C164" s="45">
        <v>0</v>
      </c>
      <c r="D164" s="34">
        <v>356001</v>
      </c>
      <c r="E164" s="35" t="s">
        <v>184</v>
      </c>
      <c r="F164" s="42">
        <f t="shared" si="7"/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</row>
    <row r="165" spans="1:18" ht="12.75" hidden="1" customHeight="1">
      <c r="A165" s="45">
        <v>0</v>
      </c>
      <c r="B165" s="45">
        <v>0</v>
      </c>
      <c r="C165" s="45">
        <v>0</v>
      </c>
      <c r="D165" s="34">
        <v>357001</v>
      </c>
      <c r="E165" s="35" t="s">
        <v>185</v>
      </c>
      <c r="F165" s="42">
        <f t="shared" si="7"/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</row>
    <row r="166" spans="1:18" ht="12.75" hidden="1" customHeight="1">
      <c r="A166" s="45">
        <v>0</v>
      </c>
      <c r="B166" s="45">
        <v>0</v>
      </c>
      <c r="C166" s="45">
        <v>0</v>
      </c>
      <c r="D166" s="34">
        <v>357002</v>
      </c>
      <c r="E166" s="35" t="s">
        <v>186</v>
      </c>
      <c r="F166" s="42">
        <f t="shared" si="7"/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</row>
    <row r="167" spans="1:18" ht="12.75" hidden="1" customHeight="1">
      <c r="A167" s="45">
        <v>0</v>
      </c>
      <c r="B167" s="45">
        <v>0</v>
      </c>
      <c r="C167" s="45">
        <v>0</v>
      </c>
      <c r="D167" s="34">
        <v>357003</v>
      </c>
      <c r="E167" s="35" t="s">
        <v>187</v>
      </c>
      <c r="F167" s="42">
        <f t="shared" si="7"/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</row>
    <row r="168" spans="1:18" ht="12.75" hidden="1" customHeight="1">
      <c r="A168" s="45">
        <v>0</v>
      </c>
      <c r="B168" s="45">
        <v>0</v>
      </c>
      <c r="C168" s="45">
        <v>0</v>
      </c>
      <c r="D168" s="34">
        <v>358001</v>
      </c>
      <c r="E168" s="35" t="s">
        <v>188</v>
      </c>
      <c r="F168" s="42">
        <f t="shared" ref="F168:F211" si="8">A168+B168+C168</f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</row>
    <row r="169" spans="1:18" ht="12.75" hidden="1" customHeight="1">
      <c r="A169" s="45">
        <v>0</v>
      </c>
      <c r="B169" s="45">
        <v>0</v>
      </c>
      <c r="C169" s="45">
        <v>0</v>
      </c>
      <c r="D169" s="34">
        <v>359001</v>
      </c>
      <c r="E169" s="35" t="s">
        <v>189</v>
      </c>
      <c r="F169" s="42">
        <f t="shared" si="8"/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</row>
    <row r="170" spans="1:18" ht="12.75" hidden="1" customHeight="1">
      <c r="A170" s="45">
        <v>0</v>
      </c>
      <c r="B170" s="45">
        <v>0</v>
      </c>
      <c r="C170" s="45">
        <v>0</v>
      </c>
      <c r="D170" s="34">
        <v>361001</v>
      </c>
      <c r="E170" s="35" t="s">
        <v>190</v>
      </c>
      <c r="F170" s="42">
        <f t="shared" si="8"/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</row>
    <row r="171" spans="1:18" ht="12.75" hidden="1" customHeight="1">
      <c r="A171" s="45">
        <v>0</v>
      </c>
      <c r="B171" s="45">
        <v>0</v>
      </c>
      <c r="C171" s="45">
        <v>0</v>
      </c>
      <c r="D171" s="34">
        <v>361002</v>
      </c>
      <c r="E171" s="35" t="s">
        <v>191</v>
      </c>
      <c r="F171" s="42">
        <f>A171+B171+C171</f>
        <v>0</v>
      </c>
      <c r="G171" s="148">
        <v>0</v>
      </c>
      <c r="H171" s="148">
        <v>0</v>
      </c>
      <c r="I171" s="148">
        <v>0</v>
      </c>
      <c r="J171" s="148">
        <v>0</v>
      </c>
      <c r="K171" s="148">
        <v>0</v>
      </c>
      <c r="L171" s="148">
        <v>0</v>
      </c>
      <c r="M171" s="146">
        <v>0</v>
      </c>
      <c r="N171" s="146">
        <v>0</v>
      </c>
      <c r="O171" s="146">
        <v>0</v>
      </c>
      <c r="P171" s="146">
        <v>0</v>
      </c>
      <c r="Q171" s="146">
        <v>0</v>
      </c>
      <c r="R171" s="146">
        <v>0</v>
      </c>
    </row>
    <row r="172" spans="1:18" ht="12.75" hidden="1" customHeight="1">
      <c r="A172" s="45">
        <v>0</v>
      </c>
      <c r="B172" s="45">
        <v>0</v>
      </c>
      <c r="C172" s="45">
        <v>0</v>
      </c>
      <c r="D172" s="34">
        <v>362001</v>
      </c>
      <c r="E172" s="35" t="s">
        <v>192</v>
      </c>
      <c r="F172" s="42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</row>
    <row r="173" spans="1:18" ht="12.75" hidden="1" customHeight="1">
      <c r="A173" s="45">
        <v>0</v>
      </c>
      <c r="B173" s="45">
        <v>0</v>
      </c>
      <c r="C173" s="45">
        <v>0</v>
      </c>
      <c r="D173" s="34">
        <v>363001</v>
      </c>
      <c r="E173" s="35" t="s">
        <v>193</v>
      </c>
      <c r="F173" s="42">
        <f t="shared" si="8"/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</row>
    <row r="174" spans="1:18" ht="12.75" hidden="1" customHeight="1">
      <c r="A174" s="45">
        <v>0</v>
      </c>
      <c r="B174" s="45">
        <v>0</v>
      </c>
      <c r="C174" s="45">
        <v>0</v>
      </c>
      <c r="D174" s="34">
        <v>364001</v>
      </c>
      <c r="E174" s="35" t="s">
        <v>194</v>
      </c>
      <c r="F174" s="42">
        <f t="shared" si="8"/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</row>
    <row r="175" spans="1:18" ht="12.75" hidden="1" customHeight="1">
      <c r="A175" s="45">
        <v>0</v>
      </c>
      <c r="B175" s="45">
        <v>0</v>
      </c>
      <c r="C175" s="45">
        <v>0</v>
      </c>
      <c r="D175" s="34">
        <v>366001</v>
      </c>
      <c r="E175" s="35" t="s">
        <v>195</v>
      </c>
      <c r="F175" s="42">
        <f t="shared" si="8"/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</row>
    <row r="176" spans="1:18" ht="12.75" hidden="1" customHeight="1">
      <c r="A176" s="45">
        <v>0</v>
      </c>
      <c r="B176" s="45">
        <v>0</v>
      </c>
      <c r="C176" s="45">
        <v>0</v>
      </c>
      <c r="D176" s="34">
        <v>369001</v>
      </c>
      <c r="E176" s="35" t="s">
        <v>196</v>
      </c>
      <c r="F176" s="42">
        <f t="shared" si="8"/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</row>
    <row r="177" spans="1:18" ht="12.75" hidden="1" customHeight="1">
      <c r="A177" s="45">
        <v>0</v>
      </c>
      <c r="B177" s="45">
        <v>0</v>
      </c>
      <c r="C177" s="45">
        <v>0</v>
      </c>
      <c r="D177" s="34">
        <v>371001</v>
      </c>
      <c r="E177" s="35" t="s">
        <v>197</v>
      </c>
      <c r="F177" s="42">
        <f t="shared" si="8"/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</row>
    <row r="178" spans="1:18" ht="12.75" hidden="1" customHeight="1">
      <c r="A178" s="45">
        <v>0</v>
      </c>
      <c r="B178" s="45">
        <v>0</v>
      </c>
      <c r="C178" s="45">
        <v>0</v>
      </c>
      <c r="D178" s="34">
        <v>372001</v>
      </c>
      <c r="E178" s="35" t="s">
        <v>198</v>
      </c>
      <c r="F178" s="42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v>0</v>
      </c>
    </row>
    <row r="179" spans="1:18" ht="12.75" hidden="1" customHeight="1">
      <c r="A179" s="45">
        <v>0</v>
      </c>
      <c r="B179" s="45">
        <v>0</v>
      </c>
      <c r="C179" s="45">
        <v>0</v>
      </c>
      <c r="D179" s="34">
        <v>372007</v>
      </c>
      <c r="E179" s="35" t="s">
        <v>199</v>
      </c>
      <c r="F179" s="42">
        <f t="shared" si="8"/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</row>
    <row r="180" spans="1:18" ht="12.75" hidden="1" customHeight="1">
      <c r="A180" s="45">
        <v>0</v>
      </c>
      <c r="B180" s="45">
        <v>0</v>
      </c>
      <c r="C180" s="45">
        <v>0</v>
      </c>
      <c r="D180" s="34">
        <v>373001</v>
      </c>
      <c r="E180" s="35" t="s">
        <v>200</v>
      </c>
      <c r="F180" s="42">
        <f t="shared" si="8"/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</row>
    <row r="181" spans="1:18" ht="12.75" hidden="1" customHeight="1">
      <c r="A181" s="45">
        <v>0</v>
      </c>
      <c r="B181" s="45">
        <v>0</v>
      </c>
      <c r="C181" s="45">
        <v>0</v>
      </c>
      <c r="D181" s="34">
        <v>374001</v>
      </c>
      <c r="E181" s="35" t="s">
        <v>201</v>
      </c>
      <c r="F181" s="42">
        <f t="shared" si="8"/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</row>
    <row r="182" spans="1:18" ht="12.75" hidden="1" customHeight="1">
      <c r="A182" s="45">
        <v>0</v>
      </c>
      <c r="B182" s="45">
        <v>0</v>
      </c>
      <c r="C182" s="45">
        <v>0</v>
      </c>
      <c r="D182" s="39">
        <v>375001</v>
      </c>
      <c r="E182" s="35" t="s">
        <v>202</v>
      </c>
      <c r="F182" s="42">
        <f>A182+B182+C182</f>
        <v>0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0</v>
      </c>
      <c r="N182" s="129">
        <v>0</v>
      </c>
      <c r="O182" s="129">
        <v>0</v>
      </c>
      <c r="P182" s="129">
        <v>0</v>
      </c>
      <c r="Q182" s="129">
        <v>0</v>
      </c>
      <c r="R182" s="129">
        <v>0</v>
      </c>
    </row>
    <row r="183" spans="1:18" hidden="1">
      <c r="A183" s="45">
        <v>0</v>
      </c>
      <c r="B183" s="45">
        <v>0</v>
      </c>
      <c r="C183" s="45">
        <v>0</v>
      </c>
      <c r="D183" s="34">
        <v>376001</v>
      </c>
      <c r="E183" s="35" t="s">
        <v>203</v>
      </c>
      <c r="F183" s="42">
        <f t="shared" si="8"/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</row>
    <row r="184" spans="1:18" ht="12.75" hidden="1" customHeight="1">
      <c r="A184" s="45">
        <v>0</v>
      </c>
      <c r="B184" s="45">
        <v>0</v>
      </c>
      <c r="C184" s="45">
        <v>0</v>
      </c>
      <c r="D184" s="34">
        <v>377001</v>
      </c>
      <c r="E184" s="35" t="s">
        <v>204</v>
      </c>
      <c r="F184" s="42">
        <f t="shared" si="8"/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</row>
    <row r="185" spans="1:18" ht="12.75" hidden="1" customHeight="1">
      <c r="A185" s="45">
        <v>0</v>
      </c>
      <c r="B185" s="45">
        <v>0</v>
      </c>
      <c r="C185" s="45">
        <v>0</v>
      </c>
      <c r="D185" s="43">
        <v>378001</v>
      </c>
      <c r="E185" s="35" t="s">
        <v>205</v>
      </c>
      <c r="F185" s="42">
        <f t="shared" si="8"/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</row>
    <row r="186" spans="1:18" ht="12.75" hidden="1" customHeight="1">
      <c r="A186" s="45">
        <v>0</v>
      </c>
      <c r="B186" s="45">
        <v>0</v>
      </c>
      <c r="C186" s="45">
        <v>0</v>
      </c>
      <c r="D186" s="44">
        <v>379001</v>
      </c>
      <c r="E186" s="35" t="s">
        <v>206</v>
      </c>
      <c r="F186" s="42">
        <f t="shared" si="8"/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v>0</v>
      </c>
    </row>
    <row r="187" spans="1:18" ht="12.75" hidden="1" customHeight="1">
      <c r="A187" s="45">
        <v>0</v>
      </c>
      <c r="B187" s="45">
        <v>0</v>
      </c>
      <c r="C187" s="45">
        <v>0</v>
      </c>
      <c r="D187" s="44">
        <v>381001</v>
      </c>
      <c r="E187" s="35" t="s">
        <v>207</v>
      </c>
      <c r="F187" s="42">
        <f t="shared" si="8"/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</row>
    <row r="188" spans="1:18" ht="12.75" hidden="1" customHeight="1">
      <c r="A188" s="45">
        <v>0</v>
      </c>
      <c r="B188" s="45">
        <v>0</v>
      </c>
      <c r="C188" s="45">
        <v>0</v>
      </c>
      <c r="D188" s="44">
        <v>382001</v>
      </c>
      <c r="E188" s="35" t="s">
        <v>208</v>
      </c>
      <c r="F188" s="42">
        <f t="shared" si="8"/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</row>
    <row r="189" spans="1:18" ht="12.75" hidden="1" customHeight="1">
      <c r="A189" s="45">
        <v>0</v>
      </c>
      <c r="B189" s="45">
        <v>0</v>
      </c>
      <c r="C189" s="45">
        <v>0</v>
      </c>
      <c r="D189" s="34">
        <v>382002</v>
      </c>
      <c r="E189" s="35" t="s">
        <v>209</v>
      </c>
      <c r="F189" s="42">
        <f t="shared" si="8"/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</row>
    <row r="190" spans="1:18" ht="12.75" hidden="1" customHeight="1">
      <c r="A190" s="45">
        <v>0</v>
      </c>
      <c r="B190" s="45">
        <v>0</v>
      </c>
      <c r="C190" s="45">
        <v>0</v>
      </c>
      <c r="D190" s="34">
        <v>383001</v>
      </c>
      <c r="E190" s="35" t="s">
        <v>210</v>
      </c>
      <c r="F190" s="42">
        <f t="shared" si="8"/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29">
        <v>0</v>
      </c>
    </row>
    <row r="191" spans="1:18" ht="12.75" hidden="1" customHeight="1">
      <c r="A191" s="45">
        <v>0</v>
      </c>
      <c r="B191" s="45">
        <v>0</v>
      </c>
      <c r="C191" s="45">
        <v>0</v>
      </c>
      <c r="D191" s="34">
        <v>384001</v>
      </c>
      <c r="E191" s="35" t="s">
        <v>211</v>
      </c>
      <c r="F191" s="42">
        <f t="shared" si="8"/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v>0</v>
      </c>
    </row>
    <row r="192" spans="1:18" ht="12.75" hidden="1" customHeight="1">
      <c r="A192" s="45">
        <v>0</v>
      </c>
      <c r="B192" s="45">
        <v>0</v>
      </c>
      <c r="C192" s="45">
        <v>0</v>
      </c>
      <c r="D192" s="34">
        <v>385001</v>
      </c>
      <c r="E192" s="35" t="s">
        <v>212</v>
      </c>
      <c r="F192" s="42">
        <f t="shared" si="8"/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v>0</v>
      </c>
    </row>
    <row r="193" spans="1:18" ht="12.75" hidden="1" customHeight="1">
      <c r="A193" s="45">
        <v>0</v>
      </c>
      <c r="B193" s="45">
        <v>0</v>
      </c>
      <c r="C193" s="45">
        <v>0</v>
      </c>
      <c r="D193" s="34">
        <v>391001</v>
      </c>
      <c r="E193" s="35" t="s">
        <v>213</v>
      </c>
      <c r="F193" s="42">
        <f t="shared" si="8"/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v>0</v>
      </c>
    </row>
    <row r="194" spans="1:18" ht="12.75" hidden="1" customHeight="1">
      <c r="A194" s="45">
        <v>0</v>
      </c>
      <c r="B194" s="45">
        <v>0</v>
      </c>
      <c r="C194" s="45">
        <v>0</v>
      </c>
      <c r="D194" s="34">
        <v>392001</v>
      </c>
      <c r="E194" s="35" t="s">
        <v>214</v>
      </c>
      <c r="F194" s="42">
        <f t="shared" si="8"/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v>0</v>
      </c>
    </row>
    <row r="195" spans="1:18" ht="12.75" hidden="1" customHeight="1">
      <c r="A195" s="45">
        <v>0</v>
      </c>
      <c r="B195" s="45">
        <v>0</v>
      </c>
      <c r="C195" s="45">
        <v>0</v>
      </c>
      <c r="D195" s="34">
        <v>392002</v>
      </c>
      <c r="E195" s="35" t="s">
        <v>215</v>
      </c>
      <c r="F195" s="42">
        <f t="shared" si="8"/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v>0</v>
      </c>
    </row>
    <row r="196" spans="1:18" ht="12.75" hidden="1" customHeight="1">
      <c r="A196" s="45">
        <v>0</v>
      </c>
      <c r="B196" s="45">
        <v>0</v>
      </c>
      <c r="C196" s="45">
        <v>0</v>
      </c>
      <c r="D196" s="34">
        <v>392003</v>
      </c>
      <c r="E196" s="35" t="s">
        <v>216</v>
      </c>
      <c r="F196" s="42">
        <f t="shared" si="8"/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v>0</v>
      </c>
    </row>
    <row r="197" spans="1:18" ht="12.75" hidden="1" customHeight="1">
      <c r="A197" s="45">
        <v>0</v>
      </c>
      <c r="B197" s="45">
        <v>0</v>
      </c>
      <c r="C197" s="45">
        <v>0</v>
      </c>
      <c r="D197" s="34">
        <v>392004</v>
      </c>
      <c r="E197" s="35" t="s">
        <v>217</v>
      </c>
      <c r="F197" s="42">
        <f t="shared" si="8"/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</row>
    <row r="198" spans="1:18" ht="12.75" hidden="1" customHeight="1">
      <c r="A198" s="45">
        <v>0</v>
      </c>
      <c r="B198" s="45">
        <v>0</v>
      </c>
      <c r="C198" s="45">
        <v>0</v>
      </c>
      <c r="D198" s="34">
        <v>392005</v>
      </c>
      <c r="E198" s="35" t="s">
        <v>218</v>
      </c>
      <c r="F198" s="42">
        <f t="shared" si="8"/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</row>
    <row r="199" spans="1:18" ht="12.75" hidden="1" customHeight="1">
      <c r="A199" s="45">
        <v>0</v>
      </c>
      <c r="B199" s="45">
        <v>0</v>
      </c>
      <c r="C199" s="45">
        <v>0</v>
      </c>
      <c r="D199" s="34">
        <v>392006</v>
      </c>
      <c r="E199" s="35" t="s">
        <v>219</v>
      </c>
      <c r="F199" s="42">
        <f t="shared" si="8"/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</row>
    <row r="200" spans="1:18" ht="12.75" hidden="1" customHeight="1">
      <c r="A200" s="45">
        <v>0</v>
      </c>
      <c r="B200" s="45">
        <v>0</v>
      </c>
      <c r="C200" s="45">
        <v>0</v>
      </c>
      <c r="D200" s="34">
        <v>393001</v>
      </c>
      <c r="E200" s="35" t="s">
        <v>220</v>
      </c>
      <c r="F200" s="42">
        <f t="shared" si="8"/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</row>
    <row r="201" spans="1:18" ht="12.75" hidden="1" customHeight="1">
      <c r="A201" s="45">
        <v>0</v>
      </c>
      <c r="B201" s="45">
        <v>0</v>
      </c>
      <c r="C201" s="45">
        <v>0</v>
      </c>
      <c r="D201" s="34">
        <v>394001</v>
      </c>
      <c r="E201" s="35" t="s">
        <v>221</v>
      </c>
      <c r="F201" s="42">
        <f t="shared" si="8"/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</row>
    <row r="202" spans="1:18" ht="12.75" hidden="1" customHeight="1">
      <c r="A202" s="45">
        <v>0</v>
      </c>
      <c r="B202" s="45">
        <v>0</v>
      </c>
      <c r="C202" s="45">
        <v>0</v>
      </c>
      <c r="D202" s="34">
        <v>395001</v>
      </c>
      <c r="E202" s="35" t="s">
        <v>222</v>
      </c>
      <c r="F202" s="42">
        <f t="shared" si="8"/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</row>
    <row r="203" spans="1:18" ht="12.75" hidden="1" customHeight="1">
      <c r="A203" s="45">
        <v>0</v>
      </c>
      <c r="B203" s="45">
        <v>0</v>
      </c>
      <c r="C203" s="45">
        <v>0</v>
      </c>
      <c r="D203" s="34">
        <v>396001</v>
      </c>
      <c r="E203" s="35" t="s">
        <v>223</v>
      </c>
      <c r="F203" s="42">
        <f t="shared" si="8"/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</row>
    <row r="204" spans="1:18" ht="12.75" hidden="1" customHeight="1">
      <c r="A204" s="45">
        <v>0</v>
      </c>
      <c r="B204" s="45">
        <v>0</v>
      </c>
      <c r="C204" s="45">
        <v>0</v>
      </c>
      <c r="D204" s="34">
        <v>397001</v>
      </c>
      <c r="E204" s="35" t="s">
        <v>224</v>
      </c>
      <c r="F204" s="42">
        <f t="shared" si="8"/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</row>
    <row r="205" spans="1:18" ht="12.75" hidden="1" customHeight="1">
      <c r="A205" s="45">
        <v>0</v>
      </c>
      <c r="B205" s="45">
        <v>0</v>
      </c>
      <c r="C205" s="45">
        <v>0</v>
      </c>
      <c r="D205" s="34">
        <v>398001</v>
      </c>
      <c r="E205" s="35" t="s">
        <v>225</v>
      </c>
      <c r="F205" s="42">
        <f t="shared" si="8"/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v>0</v>
      </c>
    </row>
    <row r="206" spans="1:18" ht="12.75" hidden="1" customHeight="1">
      <c r="A206" s="45">
        <v>0</v>
      </c>
      <c r="B206" s="45">
        <v>0</v>
      </c>
      <c r="C206" s="45">
        <v>0</v>
      </c>
      <c r="D206" s="34">
        <v>399001</v>
      </c>
      <c r="E206" s="35" t="s">
        <v>226</v>
      </c>
      <c r="F206" s="42">
        <f t="shared" si="8"/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</row>
    <row r="207" spans="1:18" ht="12.75" hidden="1" customHeight="1">
      <c r="A207" s="45">
        <v>0</v>
      </c>
      <c r="B207" s="45">
        <v>0</v>
      </c>
      <c r="C207" s="45">
        <v>0</v>
      </c>
      <c r="D207" s="34">
        <v>399002</v>
      </c>
      <c r="E207" s="35" t="s">
        <v>227</v>
      </c>
      <c r="F207" s="42">
        <f t="shared" si="8"/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</row>
    <row r="208" spans="1:18" ht="12.75" hidden="1" customHeight="1">
      <c r="A208" s="45">
        <v>0</v>
      </c>
      <c r="B208" s="45">
        <v>0</v>
      </c>
      <c r="C208" s="45">
        <v>0</v>
      </c>
      <c r="D208" s="34">
        <v>399003</v>
      </c>
      <c r="E208" s="35" t="s">
        <v>228</v>
      </c>
      <c r="F208" s="42">
        <f t="shared" si="8"/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</row>
    <row r="209" spans="1:18" ht="12.75" hidden="1" customHeight="1">
      <c r="A209" s="45">
        <v>0</v>
      </c>
      <c r="B209" s="45">
        <v>0</v>
      </c>
      <c r="C209" s="45">
        <v>0</v>
      </c>
      <c r="D209" s="34">
        <v>399004</v>
      </c>
      <c r="E209" s="35" t="s">
        <v>229</v>
      </c>
      <c r="F209" s="42">
        <f t="shared" si="8"/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</row>
    <row r="210" spans="1:18" ht="12.75" hidden="1" customHeight="1">
      <c r="A210" s="45">
        <v>0</v>
      </c>
      <c r="B210" s="45">
        <v>0</v>
      </c>
      <c r="C210" s="45">
        <v>0</v>
      </c>
      <c r="D210" s="34">
        <v>399005</v>
      </c>
      <c r="E210" s="35" t="s">
        <v>230</v>
      </c>
      <c r="F210" s="42">
        <f t="shared" si="8"/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</row>
    <row r="211" spans="1:18" ht="12.75" hidden="1" customHeight="1">
      <c r="A211" s="45">
        <v>0</v>
      </c>
      <c r="B211" s="45">
        <v>0</v>
      </c>
      <c r="C211" s="45">
        <v>0</v>
      </c>
      <c r="D211" s="34">
        <v>399006</v>
      </c>
      <c r="E211" s="35" t="s">
        <v>231</v>
      </c>
      <c r="F211" s="42">
        <f t="shared" si="8"/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</row>
    <row r="212" spans="1:18" ht="12.75" customHeight="1">
      <c r="A212" s="42">
        <f>A213</f>
        <v>0</v>
      </c>
      <c r="B212" s="42">
        <v>0</v>
      </c>
      <c r="C212" s="42">
        <v>0</v>
      </c>
      <c r="D212" s="32">
        <v>4000</v>
      </c>
      <c r="E212" s="38" t="s">
        <v>232</v>
      </c>
      <c r="F212" s="42">
        <f>SUM(F213)</f>
        <v>0</v>
      </c>
      <c r="G212" s="109">
        <f>SUM(G213)</f>
        <v>0</v>
      </c>
      <c r="H212" s="109">
        <f t="shared" ref="H212:R212" si="9">SUM(H213)</f>
        <v>0</v>
      </c>
      <c r="I212" s="109">
        <f t="shared" si="9"/>
        <v>0</v>
      </c>
      <c r="J212" s="109">
        <f t="shared" si="9"/>
        <v>0</v>
      </c>
      <c r="K212" s="109">
        <f t="shared" si="9"/>
        <v>0</v>
      </c>
      <c r="L212" s="109">
        <f t="shared" si="9"/>
        <v>0</v>
      </c>
      <c r="M212" s="109">
        <f t="shared" si="9"/>
        <v>0</v>
      </c>
      <c r="N212" s="109">
        <f t="shared" si="9"/>
        <v>0</v>
      </c>
      <c r="O212" s="109">
        <f t="shared" si="9"/>
        <v>0</v>
      </c>
      <c r="P212" s="109">
        <f t="shared" si="9"/>
        <v>0</v>
      </c>
      <c r="Q212" s="109">
        <f t="shared" si="9"/>
        <v>0</v>
      </c>
      <c r="R212" s="109">
        <f t="shared" si="9"/>
        <v>0</v>
      </c>
    </row>
    <row r="213" spans="1:18" ht="12.75" hidden="1" customHeight="1">
      <c r="A213" s="45">
        <f>SUM(A214)</f>
        <v>0</v>
      </c>
      <c r="B213" s="45">
        <v>0</v>
      </c>
      <c r="C213" s="45">
        <v>0</v>
      </c>
      <c r="D213" s="34">
        <v>442001</v>
      </c>
      <c r="E213" s="35" t="s">
        <v>233</v>
      </c>
      <c r="F213" s="42">
        <f>A213+B213+C213</f>
        <v>0</v>
      </c>
      <c r="G213" s="109">
        <v>0</v>
      </c>
      <c r="H213" s="109">
        <v>0</v>
      </c>
      <c r="I213" s="109">
        <v>0</v>
      </c>
      <c r="J213" s="109">
        <v>0</v>
      </c>
      <c r="K213" s="109">
        <v>0</v>
      </c>
      <c r="L213" s="109">
        <v>0</v>
      </c>
      <c r="M213" s="109">
        <v>0</v>
      </c>
      <c r="N213" s="109">
        <v>0</v>
      </c>
      <c r="O213" s="109">
        <v>0</v>
      </c>
      <c r="P213" s="109">
        <v>0</v>
      </c>
      <c r="Q213" s="109">
        <v>0</v>
      </c>
      <c r="R213" s="109">
        <v>0</v>
      </c>
    </row>
    <row r="214" spans="1:18" ht="12.75" customHeight="1">
      <c r="A214" s="42">
        <f>SUM(A215:A247)</f>
        <v>0</v>
      </c>
      <c r="B214" s="42">
        <v>0</v>
      </c>
      <c r="C214" s="42">
        <v>0</v>
      </c>
      <c r="D214" s="32">
        <v>5000</v>
      </c>
      <c r="E214" s="38" t="s">
        <v>234</v>
      </c>
      <c r="F214" s="42">
        <f>SUM(F215:F247)</f>
        <v>0</v>
      </c>
      <c r="G214" s="109">
        <f>SUM(G215:G247)</f>
        <v>0</v>
      </c>
      <c r="H214" s="109">
        <f t="shared" ref="H214:R214" si="10">SUM(H215:H247)</f>
        <v>0</v>
      </c>
      <c r="I214" s="109">
        <f t="shared" si="10"/>
        <v>0</v>
      </c>
      <c r="J214" s="109">
        <f t="shared" si="10"/>
        <v>0</v>
      </c>
      <c r="K214" s="109">
        <f t="shared" si="10"/>
        <v>0</v>
      </c>
      <c r="L214" s="109">
        <f t="shared" si="10"/>
        <v>0</v>
      </c>
      <c r="M214" s="109">
        <f t="shared" si="10"/>
        <v>0</v>
      </c>
      <c r="N214" s="109">
        <f t="shared" si="10"/>
        <v>0</v>
      </c>
      <c r="O214" s="109">
        <f t="shared" si="10"/>
        <v>0</v>
      </c>
      <c r="P214" s="109">
        <f t="shared" si="10"/>
        <v>0</v>
      </c>
      <c r="Q214" s="109">
        <f t="shared" si="10"/>
        <v>0</v>
      </c>
      <c r="R214" s="109">
        <f t="shared" si="10"/>
        <v>0</v>
      </c>
    </row>
    <row r="215" spans="1:18" ht="12.75" hidden="1" customHeight="1">
      <c r="A215" s="45">
        <f>SUM(A216:A247)</f>
        <v>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42">
        <f>A215+B215+C215</f>
        <v>0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09">
        <v>0</v>
      </c>
      <c r="N215" s="109">
        <v>0</v>
      </c>
      <c r="O215" s="109">
        <v>0</v>
      </c>
      <c r="P215" s="109">
        <v>0</v>
      </c>
      <c r="Q215" s="109">
        <v>0</v>
      </c>
      <c r="R215" s="109"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42">
        <f>A216+B216+C216</f>
        <v>0</v>
      </c>
      <c r="G216" s="109">
        <v>0</v>
      </c>
      <c r="H216" s="109">
        <v>0</v>
      </c>
      <c r="I216" s="109">
        <v>0</v>
      </c>
      <c r="J216" s="109">
        <v>0</v>
      </c>
      <c r="K216" s="109">
        <v>0</v>
      </c>
      <c r="L216" s="109">
        <v>0</v>
      </c>
      <c r="M216" s="109">
        <v>0</v>
      </c>
      <c r="N216" s="109">
        <v>0</v>
      </c>
      <c r="O216" s="109">
        <v>0</v>
      </c>
      <c r="P216" s="109">
        <v>0</v>
      </c>
      <c r="Q216" s="109">
        <v>0</v>
      </c>
      <c r="R216" s="109"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42">
        <f t="shared" ref="F217:F247" si="11">A217+B217+C217</f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09">
        <v>0</v>
      </c>
      <c r="O217" s="109">
        <v>0</v>
      </c>
      <c r="P217" s="109">
        <v>0</v>
      </c>
      <c r="Q217" s="109">
        <v>0</v>
      </c>
      <c r="R217" s="109"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42">
        <f t="shared" si="11"/>
        <v>0</v>
      </c>
      <c r="G218" s="109">
        <v>0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>
        <v>0</v>
      </c>
      <c r="N218" s="109">
        <v>0</v>
      </c>
      <c r="O218" s="109">
        <v>0</v>
      </c>
      <c r="P218" s="109">
        <v>0</v>
      </c>
      <c r="Q218" s="109">
        <v>0</v>
      </c>
      <c r="R218" s="109">
        <v>0</v>
      </c>
    </row>
    <row r="219" spans="1:18" ht="12.75" hidden="1" customHeight="1">
      <c r="A219" s="45">
        <v>0</v>
      </c>
      <c r="B219" s="45">
        <v>0</v>
      </c>
      <c r="C219" s="45">
        <v>0</v>
      </c>
      <c r="D219" s="34">
        <v>515001</v>
      </c>
      <c r="E219" s="35" t="s">
        <v>239</v>
      </c>
      <c r="F219" s="42">
        <f t="shared" si="11"/>
        <v>0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</v>
      </c>
      <c r="O219" s="109">
        <v>0</v>
      </c>
      <c r="P219" s="109">
        <v>0</v>
      </c>
      <c r="Q219" s="109">
        <v>0</v>
      </c>
      <c r="R219" s="109">
        <v>0</v>
      </c>
    </row>
    <row r="220" spans="1:18" ht="12.75" hidden="1" customHeight="1">
      <c r="A220" s="45">
        <v>0</v>
      </c>
      <c r="B220" s="45">
        <v>0</v>
      </c>
      <c r="C220" s="45">
        <v>0</v>
      </c>
      <c r="D220" s="34">
        <v>519001</v>
      </c>
      <c r="E220" s="35" t="s">
        <v>240</v>
      </c>
      <c r="F220" s="42">
        <f t="shared" si="11"/>
        <v>0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09">
        <v>0</v>
      </c>
      <c r="N220" s="109">
        <v>0</v>
      </c>
      <c r="O220" s="109">
        <v>0</v>
      </c>
      <c r="P220" s="109">
        <v>0</v>
      </c>
      <c r="Q220" s="109">
        <v>0</v>
      </c>
      <c r="R220" s="109"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42">
        <f t="shared" si="11"/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42">
        <f t="shared" si="11"/>
        <v>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09">
        <v>0</v>
      </c>
      <c r="O222" s="109">
        <v>0</v>
      </c>
      <c r="P222" s="109">
        <v>0</v>
      </c>
      <c r="Q222" s="109">
        <v>0</v>
      </c>
      <c r="R222" s="109"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42">
        <f t="shared" si="11"/>
        <v>0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0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42">
        <f t="shared" si="11"/>
        <v>0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42">
        <f t="shared" si="11"/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42">
        <f t="shared" si="11"/>
        <v>0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42">
        <f t="shared" si="11"/>
        <v>0</v>
      </c>
      <c r="G227" s="109">
        <v>0</v>
      </c>
      <c r="H227" s="109">
        <v>0</v>
      </c>
      <c r="I227" s="109">
        <v>0</v>
      </c>
      <c r="J227" s="109">
        <v>0</v>
      </c>
      <c r="K227" s="109">
        <v>0</v>
      </c>
      <c r="L227" s="109">
        <v>0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42">
        <f t="shared" si="11"/>
        <v>0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</v>
      </c>
      <c r="R228" s="109"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42">
        <f t="shared" si="11"/>
        <v>0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42">
        <f t="shared" si="11"/>
        <v>0</v>
      </c>
      <c r="G230" s="109">
        <v>0</v>
      </c>
      <c r="H230" s="109">
        <v>0</v>
      </c>
      <c r="I230" s="109">
        <v>0</v>
      </c>
      <c r="J230" s="109">
        <v>0</v>
      </c>
      <c r="K230" s="109">
        <v>0</v>
      </c>
      <c r="L230" s="109">
        <v>0</v>
      </c>
      <c r="M230" s="109">
        <v>0</v>
      </c>
      <c r="N230" s="109">
        <v>0</v>
      </c>
      <c r="O230" s="109">
        <v>0</v>
      </c>
      <c r="P230" s="109">
        <v>0</v>
      </c>
      <c r="Q230" s="109">
        <v>0</v>
      </c>
      <c r="R230" s="109"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42">
        <f t="shared" si="11"/>
        <v>0</v>
      </c>
      <c r="G231" s="109">
        <v>0</v>
      </c>
      <c r="H231" s="109">
        <v>0</v>
      </c>
      <c r="I231" s="109">
        <v>0</v>
      </c>
      <c r="J231" s="109">
        <v>0</v>
      </c>
      <c r="K231" s="109">
        <v>0</v>
      </c>
      <c r="L231" s="109">
        <v>0</v>
      </c>
      <c r="M231" s="109">
        <v>0</v>
      </c>
      <c r="N231" s="109">
        <v>0</v>
      </c>
      <c r="O231" s="109">
        <v>0</v>
      </c>
      <c r="P231" s="109">
        <v>0</v>
      </c>
      <c r="Q231" s="109">
        <v>0</v>
      </c>
      <c r="R231" s="109"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42">
        <f t="shared" si="11"/>
        <v>0</v>
      </c>
      <c r="G232" s="109">
        <v>0</v>
      </c>
      <c r="H232" s="109">
        <v>0</v>
      </c>
      <c r="I232" s="109">
        <v>0</v>
      </c>
      <c r="J232" s="109">
        <v>0</v>
      </c>
      <c r="K232" s="109">
        <v>0</v>
      </c>
      <c r="L232" s="109">
        <v>0</v>
      </c>
      <c r="M232" s="109">
        <v>0</v>
      </c>
      <c r="N232" s="109">
        <v>0</v>
      </c>
      <c r="O232" s="109">
        <v>0</v>
      </c>
      <c r="P232" s="109">
        <v>0</v>
      </c>
      <c r="Q232" s="109">
        <v>0</v>
      </c>
      <c r="R232" s="109"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42">
        <f t="shared" si="11"/>
        <v>0</v>
      </c>
      <c r="G233" s="109">
        <v>0</v>
      </c>
      <c r="H233" s="109">
        <v>0</v>
      </c>
      <c r="I233" s="109">
        <v>0</v>
      </c>
      <c r="J233" s="109">
        <v>0</v>
      </c>
      <c r="K233" s="109">
        <v>0</v>
      </c>
      <c r="L233" s="109">
        <v>0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42">
        <f t="shared" si="11"/>
        <v>0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09">
        <v>0</v>
      </c>
      <c r="O234" s="109">
        <v>0</v>
      </c>
      <c r="P234" s="109">
        <v>0</v>
      </c>
      <c r="Q234" s="109">
        <v>0</v>
      </c>
      <c r="R234" s="109"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42">
        <f t="shared" si="11"/>
        <v>0</v>
      </c>
      <c r="G235" s="109">
        <v>0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09">
        <v>0</v>
      </c>
      <c r="N235" s="109">
        <v>0</v>
      </c>
      <c r="O235" s="109">
        <v>0</v>
      </c>
      <c r="P235" s="109">
        <v>0</v>
      </c>
      <c r="Q235" s="109">
        <v>0</v>
      </c>
      <c r="R235" s="109"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42">
        <f t="shared" si="11"/>
        <v>0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</v>
      </c>
      <c r="Q236" s="109">
        <v>0</v>
      </c>
      <c r="R236" s="109"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42">
        <f t="shared" si="11"/>
        <v>0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09">
        <v>0</v>
      </c>
      <c r="N237" s="109">
        <v>0</v>
      </c>
      <c r="O237" s="109">
        <v>0</v>
      </c>
      <c r="P237" s="109">
        <v>0</v>
      </c>
      <c r="Q237" s="109">
        <v>0</v>
      </c>
      <c r="R237" s="109"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42">
        <f t="shared" si="11"/>
        <v>0</v>
      </c>
      <c r="G238" s="109">
        <v>0</v>
      </c>
      <c r="H238" s="109">
        <v>0</v>
      </c>
      <c r="I238" s="109">
        <v>0</v>
      </c>
      <c r="J238" s="109">
        <v>0</v>
      </c>
      <c r="K238" s="109">
        <v>0</v>
      </c>
      <c r="L238" s="109">
        <v>0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42">
        <f t="shared" si="11"/>
        <v>0</v>
      </c>
      <c r="G239" s="109">
        <v>0</v>
      </c>
      <c r="H239" s="109">
        <v>0</v>
      </c>
      <c r="I239" s="109">
        <v>0</v>
      </c>
      <c r="J239" s="109">
        <v>0</v>
      </c>
      <c r="K239" s="109">
        <v>0</v>
      </c>
      <c r="L239" s="109">
        <v>0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42">
        <f t="shared" si="11"/>
        <v>0</v>
      </c>
      <c r="G240" s="109">
        <v>0</v>
      </c>
      <c r="H240" s="109">
        <v>0</v>
      </c>
      <c r="I240" s="109">
        <v>0</v>
      </c>
      <c r="J240" s="109">
        <v>0</v>
      </c>
      <c r="K240" s="109">
        <v>0</v>
      </c>
      <c r="L240" s="109">
        <v>0</v>
      </c>
      <c r="M240" s="109">
        <v>0</v>
      </c>
      <c r="N240" s="109">
        <v>0</v>
      </c>
      <c r="O240" s="109">
        <v>0</v>
      </c>
      <c r="P240" s="109">
        <v>0</v>
      </c>
      <c r="Q240" s="109">
        <v>0</v>
      </c>
      <c r="R240" s="109">
        <v>0</v>
      </c>
    </row>
    <row r="241" spans="1:18" ht="12.75" hidden="1" customHeight="1">
      <c r="A241" s="45">
        <v>0</v>
      </c>
      <c r="B241" s="45">
        <v>0</v>
      </c>
      <c r="C241" s="45">
        <v>0</v>
      </c>
      <c r="D241" s="34">
        <v>569001</v>
      </c>
      <c r="E241" s="35" t="s">
        <v>261</v>
      </c>
      <c r="F241" s="42">
        <f t="shared" si="11"/>
        <v>0</v>
      </c>
      <c r="G241" s="109">
        <v>0</v>
      </c>
      <c r="H241" s="109">
        <v>0</v>
      </c>
      <c r="I241" s="109">
        <v>0</v>
      </c>
      <c r="J241" s="109">
        <v>0</v>
      </c>
      <c r="K241" s="109">
        <v>0</v>
      </c>
      <c r="L241" s="109">
        <v>0</v>
      </c>
      <c r="M241" s="109">
        <v>0</v>
      </c>
      <c r="N241" s="109">
        <v>0</v>
      </c>
      <c r="O241" s="109">
        <v>0</v>
      </c>
      <c r="P241" s="109">
        <v>0</v>
      </c>
      <c r="Q241" s="109">
        <v>0</v>
      </c>
      <c r="R241" s="109"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42">
        <f t="shared" si="11"/>
        <v>0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09">
        <v>0</v>
      </c>
      <c r="N242" s="109">
        <v>0</v>
      </c>
      <c r="O242" s="109">
        <v>0</v>
      </c>
      <c r="P242" s="109">
        <v>0</v>
      </c>
      <c r="Q242" s="109">
        <v>0</v>
      </c>
      <c r="R242" s="109"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42">
        <f t="shared" si="11"/>
        <v>0</v>
      </c>
      <c r="G243" s="109">
        <v>0</v>
      </c>
      <c r="H243" s="109">
        <v>0</v>
      </c>
      <c r="I243" s="109">
        <v>0</v>
      </c>
      <c r="J243" s="109">
        <v>0</v>
      </c>
      <c r="K243" s="109">
        <v>0</v>
      </c>
      <c r="L243" s="109">
        <v>0</v>
      </c>
      <c r="M243" s="109">
        <v>0</v>
      </c>
      <c r="N243" s="109">
        <v>0</v>
      </c>
      <c r="O243" s="109">
        <v>0</v>
      </c>
      <c r="P243" s="109">
        <v>0</v>
      </c>
      <c r="Q243" s="109">
        <v>0</v>
      </c>
      <c r="R243" s="109"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42">
        <f t="shared" si="11"/>
        <v>0</v>
      </c>
      <c r="G244" s="109">
        <v>0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09">
        <v>0</v>
      </c>
      <c r="O244" s="109">
        <v>0</v>
      </c>
      <c r="P244" s="109">
        <v>0</v>
      </c>
      <c r="Q244" s="109">
        <v>0</v>
      </c>
      <c r="R244" s="109"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42">
        <f t="shared" si="11"/>
        <v>0</v>
      </c>
      <c r="G245" s="109">
        <v>0</v>
      </c>
      <c r="H245" s="109">
        <v>0</v>
      </c>
      <c r="I245" s="109">
        <v>0</v>
      </c>
      <c r="J245" s="109">
        <v>0</v>
      </c>
      <c r="K245" s="109">
        <v>0</v>
      </c>
      <c r="L245" s="109">
        <v>0</v>
      </c>
      <c r="M245" s="109">
        <v>0</v>
      </c>
      <c r="N245" s="109">
        <v>0</v>
      </c>
      <c r="O245" s="109">
        <v>0</v>
      </c>
      <c r="P245" s="109">
        <v>0</v>
      </c>
      <c r="Q245" s="109">
        <v>0</v>
      </c>
      <c r="R245" s="109"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42">
        <f t="shared" si="11"/>
        <v>0</v>
      </c>
      <c r="G246" s="109">
        <v>0</v>
      </c>
      <c r="H246" s="109">
        <v>0</v>
      </c>
      <c r="I246" s="109">
        <v>0</v>
      </c>
      <c r="J246" s="109">
        <v>0</v>
      </c>
      <c r="K246" s="109">
        <v>0</v>
      </c>
      <c r="L246" s="109">
        <v>0</v>
      </c>
      <c r="M246" s="109">
        <v>0</v>
      </c>
      <c r="N246" s="109">
        <v>0</v>
      </c>
      <c r="O246" s="109">
        <v>0</v>
      </c>
      <c r="P246" s="109">
        <v>0</v>
      </c>
      <c r="Q246" s="109">
        <v>0</v>
      </c>
      <c r="R246" s="109"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42">
        <f t="shared" si="11"/>
        <v>0</v>
      </c>
      <c r="G247" s="109">
        <v>0</v>
      </c>
      <c r="H247" s="109">
        <v>0</v>
      </c>
      <c r="I247" s="109">
        <v>0</v>
      </c>
      <c r="J247" s="109">
        <v>0</v>
      </c>
      <c r="K247" s="109">
        <v>0</v>
      </c>
      <c r="L247" s="109">
        <v>0</v>
      </c>
      <c r="M247" s="109">
        <v>0</v>
      </c>
      <c r="N247" s="109">
        <v>0</v>
      </c>
      <c r="O247" s="109">
        <v>0</v>
      </c>
      <c r="P247" s="109">
        <v>0</v>
      </c>
      <c r="Q247" s="109">
        <v>0</v>
      </c>
      <c r="R247" s="109">
        <v>0</v>
      </c>
    </row>
    <row r="248" spans="1:18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A12+A31+A101+A212+A214</f>
        <v>0</v>
      </c>
      <c r="B249" s="42">
        <f>B12+B31+B101+B212+B214</f>
        <v>5600</v>
      </c>
      <c r="C249" s="42">
        <f>C12+C31+C101+C212+C214</f>
        <v>0</v>
      </c>
      <c r="D249" s="42"/>
      <c r="E249" s="42"/>
      <c r="F249" s="42">
        <f>F12+F31+F101+F212+F214</f>
        <v>5600</v>
      </c>
      <c r="G249" s="42">
        <f t="shared" ref="G249:R249" si="12">G12+G31+G101+G212+G214</f>
        <v>0</v>
      </c>
      <c r="H249" s="42">
        <f t="shared" si="12"/>
        <v>0</v>
      </c>
      <c r="I249" s="42">
        <f t="shared" si="12"/>
        <v>0</v>
      </c>
      <c r="J249" s="42">
        <f t="shared" si="12"/>
        <v>0</v>
      </c>
      <c r="K249" s="42">
        <f t="shared" si="12"/>
        <v>0</v>
      </c>
      <c r="L249" s="42">
        <f t="shared" si="12"/>
        <v>0</v>
      </c>
      <c r="M249" s="42">
        <f t="shared" si="12"/>
        <v>0</v>
      </c>
      <c r="N249" s="42">
        <f t="shared" si="12"/>
        <v>0</v>
      </c>
      <c r="O249" s="42">
        <f t="shared" si="12"/>
        <v>600</v>
      </c>
      <c r="P249" s="42">
        <f t="shared" si="12"/>
        <v>0</v>
      </c>
      <c r="Q249" s="42">
        <f t="shared" si="12"/>
        <v>300</v>
      </c>
      <c r="R249" s="42">
        <f t="shared" si="12"/>
        <v>0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</sheetData>
  <mergeCells count="5">
    <mergeCell ref="O1:Q2"/>
    <mergeCell ref="A3:R3"/>
    <mergeCell ref="A5:R5"/>
    <mergeCell ref="A6:R6"/>
    <mergeCell ref="C9:L9"/>
  </mergeCells>
  <pageMargins left="0.74803149606299213" right="0.15748031496062992" top="0.74803149606299213" bottom="0.74803149606299213" header="0.31496062992125984" footer="0.31496062992125984"/>
  <pageSetup scale="57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R250"/>
  <sheetViews>
    <sheetView topLeftCell="A6" zoomScale="110" zoomScaleNormal="110" workbookViewId="0">
      <selection activeCell="F253" sqref="F253"/>
    </sheetView>
  </sheetViews>
  <sheetFormatPr baseColWidth="10" defaultRowHeight="12.75"/>
  <cols>
    <col min="2" max="2" width="14" customWidth="1"/>
    <col min="5" max="5" width="24.140625" customWidth="1"/>
    <col min="6" max="6" width="13.28515625" customWidth="1"/>
    <col min="7" max="18" width="11.7109375" customWidth="1"/>
  </cols>
  <sheetData>
    <row r="1" spans="1:18">
      <c r="L1" s="1"/>
      <c r="M1" s="1"/>
      <c r="N1" s="1"/>
      <c r="O1" s="169"/>
      <c r="P1" s="169"/>
      <c r="Q1" s="169"/>
    </row>
    <row r="2" spans="1:18" ht="28.5" customHeight="1">
      <c r="B2" s="155"/>
      <c r="F2" s="25"/>
      <c r="L2" s="1"/>
      <c r="M2" s="1"/>
      <c r="N2" s="1"/>
      <c r="O2" s="169"/>
      <c r="P2" s="169"/>
      <c r="Q2" s="169"/>
    </row>
    <row r="3" spans="1:18" ht="18">
      <c r="A3" s="170" t="s">
        <v>268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35" customHeight="1">
      <c r="A5" s="171" t="s">
        <v>622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</row>
    <row r="6" spans="1:18" ht="15.75">
      <c r="A6" s="172" t="s">
        <v>29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</row>
    <row r="8" spans="1:18" s="1" customFormat="1" ht="15.75" customHeight="1">
      <c r="A8" s="4" t="s">
        <v>509</v>
      </c>
      <c r="B8" s="107"/>
      <c r="C8" s="107" t="s">
        <v>632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5.75" customHeight="1">
      <c r="A9" s="4" t="s">
        <v>510</v>
      </c>
      <c r="B9" s="7"/>
      <c r="C9" s="173" t="s">
        <v>531</v>
      </c>
      <c r="D9" s="173"/>
      <c r="E9" s="173"/>
      <c r="F9" s="173"/>
      <c r="G9" s="173"/>
      <c r="H9" s="173"/>
      <c r="I9" s="173"/>
      <c r="J9" s="173"/>
      <c r="K9" s="173"/>
      <c r="L9" s="173"/>
    </row>
    <row r="11" spans="1:18" s="3" customFormat="1" ht="4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3" t="s">
        <v>1</v>
      </c>
      <c r="H11" s="23" t="s">
        <v>2</v>
      </c>
      <c r="I11" s="23" t="s">
        <v>3</v>
      </c>
      <c r="J11" s="23" t="s">
        <v>4</v>
      </c>
      <c r="K11" s="23" t="s">
        <v>5</v>
      </c>
      <c r="L11" s="23" t="s">
        <v>6</v>
      </c>
      <c r="M11" s="23" t="s">
        <v>7</v>
      </c>
      <c r="N11" s="23" t="s">
        <v>8</v>
      </c>
      <c r="O11" s="23" t="s">
        <v>9</v>
      </c>
      <c r="P11" s="23" t="s">
        <v>10</v>
      </c>
      <c r="Q11" s="23" t="s">
        <v>11</v>
      </c>
      <c r="R11" s="23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f>SUM(G13:G30)</f>
        <v>0</v>
      </c>
      <c r="H12" s="109">
        <f t="shared" ref="H12:R12" si="0">SUM(H13:H30)</f>
        <v>0</v>
      </c>
      <c r="I12" s="109">
        <f t="shared" si="0"/>
        <v>0</v>
      </c>
      <c r="J12" s="109">
        <f t="shared" si="0"/>
        <v>0</v>
      </c>
      <c r="K12" s="109">
        <f t="shared" si="0"/>
        <v>0</v>
      </c>
      <c r="L12" s="109">
        <f t="shared" si="0"/>
        <v>0</v>
      </c>
      <c r="M12" s="109">
        <f t="shared" si="0"/>
        <v>0</v>
      </c>
      <c r="N12" s="109">
        <f t="shared" si="0"/>
        <v>0</v>
      </c>
      <c r="O12" s="109">
        <f t="shared" si="0"/>
        <v>0</v>
      </c>
      <c r="P12" s="109">
        <f t="shared" si="0"/>
        <v>0</v>
      </c>
      <c r="Q12" s="109">
        <f t="shared" si="0"/>
        <v>0</v>
      </c>
      <c r="R12" s="109">
        <f t="shared" si="0"/>
        <v>0</v>
      </c>
    </row>
    <row r="13" spans="1:18" s="1" customFormat="1" ht="12.6" hidden="1" customHeight="1">
      <c r="A13" s="45">
        <v>0</v>
      </c>
      <c r="B13" s="45">
        <v>0</v>
      </c>
      <c r="C13" s="45">
        <v>0</v>
      </c>
      <c r="D13" s="34">
        <v>113001</v>
      </c>
      <c r="E13" s="35" t="s">
        <v>35</v>
      </c>
      <c r="F13" s="42">
        <f>A13+B13+C13</f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1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42">
        <f t="shared" si="1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42">
        <f t="shared" si="1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</row>
    <row r="17" spans="1:18" s="1" customFormat="1" ht="12.6" hidden="1" customHeight="1">
      <c r="A17" s="45">
        <v>0</v>
      </c>
      <c r="B17" s="45">
        <v>0</v>
      </c>
      <c r="C17" s="45">
        <v>0</v>
      </c>
      <c r="D17" s="34">
        <v>131003</v>
      </c>
      <c r="E17" s="35" t="s">
        <v>39</v>
      </c>
      <c r="F17" s="42">
        <f t="shared" si="1"/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</row>
    <row r="18" spans="1:18" s="1" customFormat="1" ht="12.6" hidden="1" customHeight="1">
      <c r="A18" s="45">
        <v>0</v>
      </c>
      <c r="B18" s="45">
        <v>0</v>
      </c>
      <c r="C18" s="45">
        <v>0</v>
      </c>
      <c r="D18" s="34">
        <v>132001</v>
      </c>
      <c r="E18" s="35" t="s">
        <v>40</v>
      </c>
      <c r="F18" s="42">
        <f t="shared" si="1"/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</row>
    <row r="19" spans="1:18" s="1" customFormat="1" ht="12.6" hidden="1" customHeight="1">
      <c r="A19" s="45">
        <v>0</v>
      </c>
      <c r="B19" s="45">
        <v>0</v>
      </c>
      <c r="C19" s="45">
        <v>0</v>
      </c>
      <c r="D19" s="34">
        <v>132002</v>
      </c>
      <c r="E19" s="35" t="s">
        <v>41</v>
      </c>
      <c r="F19" s="42">
        <f t="shared" si="1"/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42">
        <f t="shared" si="1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</row>
    <row r="21" spans="1:18" s="1" customFormat="1" ht="12.6" hidden="1" customHeight="1">
      <c r="A21" s="45">
        <v>0</v>
      </c>
      <c r="B21" s="45">
        <v>0</v>
      </c>
      <c r="C21" s="45">
        <v>0</v>
      </c>
      <c r="D21" s="34">
        <v>134001</v>
      </c>
      <c r="E21" s="35" t="s">
        <v>43</v>
      </c>
      <c r="F21" s="42">
        <f t="shared" si="1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</row>
    <row r="22" spans="1:18" s="1" customFormat="1" ht="12.6" hidden="1" customHeight="1">
      <c r="A22" s="45">
        <v>0</v>
      </c>
      <c r="B22" s="45">
        <v>0</v>
      </c>
      <c r="C22" s="45">
        <v>0</v>
      </c>
      <c r="D22" s="34">
        <v>141001</v>
      </c>
      <c r="E22" s="35" t="s">
        <v>44</v>
      </c>
      <c r="F22" s="42">
        <f t="shared" si="1"/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</row>
    <row r="23" spans="1:18" s="1" customFormat="1" ht="11.25" hidden="1" customHeight="1">
      <c r="A23" s="45">
        <v>0</v>
      </c>
      <c r="B23" s="45">
        <v>0</v>
      </c>
      <c r="C23" s="45">
        <v>0</v>
      </c>
      <c r="D23" s="34">
        <v>142001</v>
      </c>
      <c r="E23" s="35" t="s">
        <v>45</v>
      </c>
      <c r="F23" s="42">
        <f t="shared" si="1"/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</row>
    <row r="24" spans="1:18" ht="12.75" hidden="1" customHeight="1">
      <c r="A24" s="45">
        <v>0</v>
      </c>
      <c r="B24" s="45">
        <v>0</v>
      </c>
      <c r="C24" s="45">
        <v>0</v>
      </c>
      <c r="D24" s="34">
        <v>143001</v>
      </c>
      <c r="E24" s="35" t="s">
        <v>46</v>
      </c>
      <c r="F24" s="42">
        <f t="shared" si="1"/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42">
        <f t="shared" si="1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42">
        <f t="shared" si="1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</row>
    <row r="27" spans="1:18" ht="12.75" hidden="1" customHeight="1">
      <c r="A27" s="45">
        <v>0</v>
      </c>
      <c r="B27" s="45">
        <v>0</v>
      </c>
      <c r="C27" s="45">
        <v>0</v>
      </c>
      <c r="D27" s="36">
        <v>154004</v>
      </c>
      <c r="E27" s="35" t="s">
        <v>49</v>
      </c>
      <c r="F27" s="42">
        <f t="shared" si="1"/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</row>
    <row r="28" spans="1:18" ht="12.75" hidden="1" customHeight="1">
      <c r="A28" s="45">
        <v>0</v>
      </c>
      <c r="B28" s="45">
        <v>0</v>
      </c>
      <c r="C28" s="45">
        <v>0</v>
      </c>
      <c r="D28" s="34">
        <v>159002</v>
      </c>
      <c r="E28" s="35" t="s">
        <v>50</v>
      </c>
      <c r="F28" s="42">
        <f t="shared" si="1"/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</row>
    <row r="29" spans="1:18" ht="12.75" hidden="1" customHeight="1">
      <c r="A29" s="45">
        <v>0</v>
      </c>
      <c r="B29" s="45">
        <v>0</v>
      </c>
      <c r="C29" s="45">
        <v>0</v>
      </c>
      <c r="D29" s="34">
        <v>161001</v>
      </c>
      <c r="E29" s="37" t="s">
        <v>51</v>
      </c>
      <c r="F29" s="42">
        <f t="shared" si="1"/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</row>
    <row r="30" spans="1:18" ht="12.75" hidden="1" customHeight="1">
      <c r="A30" s="45">
        <v>0</v>
      </c>
      <c r="B30" s="45">
        <v>0</v>
      </c>
      <c r="C30" s="45">
        <v>0</v>
      </c>
      <c r="D30" s="34">
        <v>171001</v>
      </c>
      <c r="E30" s="37" t="s">
        <v>52</v>
      </c>
      <c r="F30" s="42">
        <f t="shared" si="1"/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</row>
    <row r="31" spans="1:18">
      <c r="A31" s="42">
        <f>SUM(A32:A100)</f>
        <v>11214</v>
      </c>
      <c r="B31" s="42">
        <f>SUM(B32:B99)</f>
        <v>0</v>
      </c>
      <c r="C31" s="42">
        <f>SUM(C32:C99)</f>
        <v>0</v>
      </c>
      <c r="D31" s="32">
        <v>2000</v>
      </c>
      <c r="E31" s="38" t="s">
        <v>53</v>
      </c>
      <c r="F31" s="42">
        <f>SUM(F32:F99)</f>
        <v>11214</v>
      </c>
      <c r="G31" s="42">
        <f t="shared" ref="G31:R31" si="2">SUM(G32:G99)</f>
        <v>0</v>
      </c>
      <c r="H31" s="42">
        <f t="shared" si="2"/>
        <v>660</v>
      </c>
      <c r="I31" s="42">
        <f t="shared" si="2"/>
        <v>330</v>
      </c>
      <c r="J31" s="42">
        <f t="shared" si="2"/>
        <v>330</v>
      </c>
      <c r="K31" s="42">
        <f t="shared" si="2"/>
        <v>330</v>
      </c>
      <c r="L31" s="42">
        <f t="shared" si="2"/>
        <v>330</v>
      </c>
      <c r="M31" s="42">
        <f t="shared" si="2"/>
        <v>0</v>
      </c>
      <c r="N31" s="42">
        <f t="shared" si="2"/>
        <v>6924</v>
      </c>
      <c r="O31" s="42">
        <f t="shared" si="2"/>
        <v>330</v>
      </c>
      <c r="P31" s="42">
        <f t="shared" si="2"/>
        <v>1320</v>
      </c>
      <c r="Q31" s="42">
        <f t="shared" si="2"/>
        <v>660</v>
      </c>
      <c r="R31" s="42">
        <f t="shared" si="2"/>
        <v>0</v>
      </c>
    </row>
    <row r="32" spans="1:18" ht="12.75" customHeight="1">
      <c r="A32" s="45">
        <v>4194</v>
      </c>
      <c r="B32" s="45">
        <v>0</v>
      </c>
      <c r="C32" s="45">
        <v>0</v>
      </c>
      <c r="D32" s="39">
        <v>211001</v>
      </c>
      <c r="E32" s="35" t="s">
        <v>54</v>
      </c>
      <c r="F32" s="42">
        <f>A32+B32+C32</f>
        <v>4194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4194</v>
      </c>
      <c r="O32" s="146">
        <v>0</v>
      </c>
      <c r="P32" s="146">
        <v>0</v>
      </c>
      <c r="Q32" s="146">
        <v>0</v>
      </c>
      <c r="R32" s="146">
        <v>0</v>
      </c>
    </row>
    <row r="33" spans="1:18" ht="12.75" hidden="1" customHeight="1">
      <c r="A33" s="45">
        <v>0</v>
      </c>
      <c r="B33" s="45">
        <v>0</v>
      </c>
      <c r="C33" s="45">
        <v>0</v>
      </c>
      <c r="D33" s="34">
        <v>211002</v>
      </c>
      <c r="E33" s="35" t="s">
        <v>55</v>
      </c>
      <c r="F33" s="42">
        <f t="shared" ref="F33:F79" si="3">A33+B33+C33</f>
        <v>0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0</v>
      </c>
      <c r="P33" s="109">
        <v>0</v>
      </c>
      <c r="Q33" s="109">
        <v>0</v>
      </c>
      <c r="R33" s="109">
        <v>0</v>
      </c>
    </row>
    <row r="34" spans="1:18" ht="12.75" hidden="1" customHeight="1">
      <c r="A34" s="45">
        <v>0</v>
      </c>
      <c r="B34" s="45">
        <v>0</v>
      </c>
      <c r="C34" s="45">
        <v>0</v>
      </c>
      <c r="D34" s="34">
        <v>211003</v>
      </c>
      <c r="E34" s="35" t="s">
        <v>520</v>
      </c>
      <c r="F34" s="42">
        <f t="shared" si="3"/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</row>
    <row r="35" spans="1:18" ht="12.75" hidden="1" customHeight="1">
      <c r="A35" s="45">
        <v>0</v>
      </c>
      <c r="B35" s="45">
        <v>0</v>
      </c>
      <c r="C35" s="45">
        <v>0</v>
      </c>
      <c r="D35" s="34">
        <v>212001</v>
      </c>
      <c r="E35" s="35" t="s">
        <v>56</v>
      </c>
      <c r="F35" s="42">
        <f t="shared" si="3"/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</row>
    <row r="36" spans="1:18" ht="12.75" hidden="1" customHeight="1">
      <c r="A36" s="45">
        <v>0</v>
      </c>
      <c r="B36" s="45">
        <v>0</v>
      </c>
      <c r="C36" s="45">
        <v>0</v>
      </c>
      <c r="D36" s="34">
        <v>212002</v>
      </c>
      <c r="E36" s="35" t="s">
        <v>57</v>
      </c>
      <c r="F36" s="42">
        <f t="shared" si="3"/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109">
        <v>0</v>
      </c>
    </row>
    <row r="37" spans="1:18" ht="12.75" hidden="1" customHeight="1">
      <c r="A37" s="45">
        <v>0</v>
      </c>
      <c r="B37" s="45">
        <v>0</v>
      </c>
      <c r="C37" s="45">
        <v>0</v>
      </c>
      <c r="D37" s="34">
        <v>213001</v>
      </c>
      <c r="E37" s="35" t="s">
        <v>58</v>
      </c>
      <c r="F37" s="42">
        <f t="shared" si="3"/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</row>
    <row r="38" spans="1:18" ht="12.75" customHeight="1">
      <c r="A38" s="45">
        <v>2400</v>
      </c>
      <c r="B38" s="45">
        <v>0</v>
      </c>
      <c r="C38" s="45">
        <v>0</v>
      </c>
      <c r="D38" s="39">
        <v>214001</v>
      </c>
      <c r="E38" s="35" t="s">
        <v>59</v>
      </c>
      <c r="F38" s="42">
        <f t="shared" si="3"/>
        <v>2400</v>
      </c>
      <c r="G38" s="146">
        <v>0</v>
      </c>
      <c r="H38" s="146">
        <v>0</v>
      </c>
      <c r="I38" s="146">
        <v>0</v>
      </c>
      <c r="J38" s="146">
        <v>0</v>
      </c>
      <c r="K38" s="146">
        <v>0</v>
      </c>
      <c r="L38" s="146">
        <v>0</v>
      </c>
      <c r="M38" s="146">
        <v>0</v>
      </c>
      <c r="N38" s="146">
        <v>2400</v>
      </c>
      <c r="O38" s="146">
        <v>0</v>
      </c>
      <c r="P38" s="146">
        <v>0</v>
      </c>
      <c r="Q38" s="146">
        <v>0</v>
      </c>
      <c r="R38" s="146">
        <v>0</v>
      </c>
    </row>
    <row r="39" spans="1:18" ht="12.75" hidden="1" customHeight="1">
      <c r="A39" s="45">
        <v>0</v>
      </c>
      <c r="B39" s="45">
        <v>0</v>
      </c>
      <c r="C39" s="45">
        <v>0</v>
      </c>
      <c r="D39" s="34">
        <v>214002</v>
      </c>
      <c r="E39" s="35" t="s">
        <v>60</v>
      </c>
      <c r="F39" s="42">
        <f t="shared" si="3"/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</row>
    <row r="40" spans="1:18" ht="12.75" hidden="1" customHeight="1">
      <c r="A40" s="45">
        <v>0</v>
      </c>
      <c r="B40" s="45">
        <v>0</v>
      </c>
      <c r="C40" s="45">
        <v>0</v>
      </c>
      <c r="D40" s="34">
        <v>215001</v>
      </c>
      <c r="E40" s="35" t="s">
        <v>61</v>
      </c>
      <c r="F40" s="42">
        <f t="shared" si="3"/>
        <v>0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09">
        <v>0</v>
      </c>
      <c r="N40" s="109">
        <v>0</v>
      </c>
      <c r="O40" s="109">
        <v>0</v>
      </c>
      <c r="P40" s="109">
        <v>0</v>
      </c>
      <c r="Q40" s="109">
        <v>0</v>
      </c>
      <c r="R40" s="109">
        <v>0</v>
      </c>
    </row>
    <row r="41" spans="1:18" ht="12.75" hidden="1" customHeight="1">
      <c r="A41" s="45">
        <v>0</v>
      </c>
      <c r="B41" s="45">
        <v>0</v>
      </c>
      <c r="C41" s="45">
        <v>0</v>
      </c>
      <c r="D41" s="40">
        <v>216001</v>
      </c>
      <c r="E41" s="41" t="s">
        <v>62</v>
      </c>
      <c r="F41" s="42">
        <f t="shared" si="3"/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</row>
    <row r="42" spans="1:18" ht="12.75" hidden="1" customHeight="1">
      <c r="A42" s="45">
        <v>0</v>
      </c>
      <c r="B42" s="45">
        <v>0</v>
      </c>
      <c r="C42" s="45">
        <v>0</v>
      </c>
      <c r="D42" s="34">
        <v>217001</v>
      </c>
      <c r="E42" s="35" t="s">
        <v>63</v>
      </c>
      <c r="F42" s="42">
        <f t="shared" si="3"/>
        <v>0</v>
      </c>
      <c r="G42" s="109">
        <v>0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9">
        <v>0</v>
      </c>
      <c r="P42" s="109">
        <v>0</v>
      </c>
      <c r="Q42" s="109">
        <v>0</v>
      </c>
      <c r="R42" s="109">
        <v>0</v>
      </c>
    </row>
    <row r="43" spans="1:18" ht="12.75" hidden="1" customHeight="1">
      <c r="A43" s="45">
        <v>0</v>
      </c>
      <c r="B43" s="45">
        <v>0</v>
      </c>
      <c r="C43" s="45">
        <v>0</v>
      </c>
      <c r="D43" s="34">
        <v>218001</v>
      </c>
      <c r="E43" s="35" t="s">
        <v>64</v>
      </c>
      <c r="F43" s="42">
        <f t="shared" si="3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</row>
    <row r="44" spans="1:18" ht="12.75" hidden="1" customHeight="1">
      <c r="A44" s="45">
        <v>0</v>
      </c>
      <c r="B44" s="45">
        <v>0</v>
      </c>
      <c r="C44" s="45">
        <v>0</v>
      </c>
      <c r="D44" s="34">
        <v>218002</v>
      </c>
      <c r="E44" s="35" t="s">
        <v>65</v>
      </c>
      <c r="F44" s="42">
        <f t="shared" si="3"/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</row>
    <row r="45" spans="1:18" hidden="1">
      <c r="A45" s="45">
        <v>0</v>
      </c>
      <c r="B45" s="45">
        <v>0</v>
      </c>
      <c r="C45" s="45">
        <v>0</v>
      </c>
      <c r="D45" s="34">
        <v>221001</v>
      </c>
      <c r="E45" s="35" t="s">
        <v>66</v>
      </c>
      <c r="F45" s="42">
        <f t="shared" si="3"/>
        <v>0</v>
      </c>
      <c r="G45" s="109">
        <v>0</v>
      </c>
      <c r="H45" s="109">
        <v>0</v>
      </c>
      <c r="I45" s="109">
        <v>0</v>
      </c>
      <c r="J45" s="109">
        <v>0</v>
      </c>
      <c r="K45" s="109">
        <v>0</v>
      </c>
      <c r="L45" s="109">
        <v>0</v>
      </c>
      <c r="M45" s="109">
        <v>0</v>
      </c>
      <c r="N45" s="109">
        <v>0</v>
      </c>
      <c r="O45" s="109">
        <v>0</v>
      </c>
      <c r="P45" s="109">
        <v>0</v>
      </c>
      <c r="Q45" s="109">
        <v>0</v>
      </c>
      <c r="R45" s="109">
        <v>0</v>
      </c>
    </row>
    <row r="46" spans="1:18" ht="12.75" hidden="1" customHeight="1">
      <c r="A46" s="45">
        <v>0</v>
      </c>
      <c r="B46" s="45">
        <v>0</v>
      </c>
      <c r="C46" s="45">
        <v>0</v>
      </c>
      <c r="D46" s="34">
        <v>221002</v>
      </c>
      <c r="E46" s="35" t="s">
        <v>67</v>
      </c>
      <c r="F46" s="42">
        <f t="shared" si="3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</row>
    <row r="47" spans="1:18" ht="12.75" hidden="1" customHeight="1">
      <c r="A47" s="45">
        <v>0</v>
      </c>
      <c r="B47" s="45">
        <v>0</v>
      </c>
      <c r="C47" s="45">
        <v>0</v>
      </c>
      <c r="D47" s="34">
        <v>221006</v>
      </c>
      <c r="E47" s="35" t="s">
        <v>68</v>
      </c>
      <c r="F47" s="42">
        <f t="shared" si="3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</row>
    <row r="48" spans="1:18" ht="12.75" hidden="1" customHeight="1">
      <c r="A48" s="45">
        <v>0</v>
      </c>
      <c r="B48" s="45">
        <v>0</v>
      </c>
      <c r="C48" s="45">
        <v>0</v>
      </c>
      <c r="D48" s="34">
        <v>221007</v>
      </c>
      <c r="E48" s="35" t="s">
        <v>523</v>
      </c>
      <c r="F48" s="42">
        <f t="shared" si="3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</row>
    <row r="49" spans="1:18" ht="12.75" hidden="1" customHeight="1">
      <c r="A49" s="45">
        <v>0</v>
      </c>
      <c r="B49" s="45">
        <v>0</v>
      </c>
      <c r="C49" s="45">
        <v>0</v>
      </c>
      <c r="D49" s="34">
        <v>222001</v>
      </c>
      <c r="E49" s="35" t="s">
        <v>69</v>
      </c>
      <c r="F49" s="42">
        <f t="shared" si="3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</row>
    <row r="50" spans="1:18" ht="12.75" hidden="1" customHeight="1">
      <c r="A50" s="45">
        <v>0</v>
      </c>
      <c r="B50" s="45">
        <v>0</v>
      </c>
      <c r="C50" s="45">
        <v>0</v>
      </c>
      <c r="D50" s="34">
        <v>223001</v>
      </c>
      <c r="E50" s="35" t="s">
        <v>70</v>
      </c>
      <c r="F50" s="42">
        <f t="shared" si="3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</row>
    <row r="51" spans="1:18" ht="12.75" hidden="1" customHeight="1">
      <c r="A51" s="45">
        <v>0</v>
      </c>
      <c r="B51" s="45">
        <v>0</v>
      </c>
      <c r="C51" s="45">
        <v>0</v>
      </c>
      <c r="D51" s="34">
        <v>231001</v>
      </c>
      <c r="E51" s="35" t="s">
        <v>71</v>
      </c>
      <c r="F51" s="42">
        <f t="shared" si="3"/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</row>
    <row r="52" spans="1:18" ht="12.75" hidden="1" customHeight="1">
      <c r="A52" s="45">
        <v>0</v>
      </c>
      <c r="B52" s="45">
        <v>0</v>
      </c>
      <c r="C52" s="45">
        <v>0</v>
      </c>
      <c r="D52" s="34">
        <v>231002</v>
      </c>
      <c r="E52" s="35" t="s">
        <v>72</v>
      </c>
      <c r="F52" s="42">
        <f t="shared" si="3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</row>
    <row r="53" spans="1:18" ht="12.75" hidden="1" customHeight="1">
      <c r="A53" s="45">
        <v>0</v>
      </c>
      <c r="B53" s="45">
        <v>0</v>
      </c>
      <c r="C53" s="45">
        <v>0</v>
      </c>
      <c r="D53" s="34">
        <v>231003</v>
      </c>
      <c r="E53" s="35" t="s">
        <v>73</v>
      </c>
      <c r="F53" s="42">
        <f t="shared" si="3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</row>
    <row r="54" spans="1:18" ht="12.75" hidden="1" customHeight="1">
      <c r="A54" s="45">
        <v>0</v>
      </c>
      <c r="B54" s="45">
        <v>0</v>
      </c>
      <c r="C54" s="45">
        <v>0</v>
      </c>
      <c r="D54" s="34">
        <v>231004</v>
      </c>
      <c r="E54" s="35" t="s">
        <v>74</v>
      </c>
      <c r="F54" s="42">
        <f t="shared" si="3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</row>
    <row r="55" spans="1:18" ht="12.75" hidden="1" customHeight="1">
      <c r="A55" s="45">
        <v>0</v>
      </c>
      <c r="B55" s="45">
        <v>0</v>
      </c>
      <c r="C55" s="45">
        <v>0</v>
      </c>
      <c r="D55" s="34">
        <v>232001</v>
      </c>
      <c r="E55" s="35" t="s">
        <v>75</v>
      </c>
      <c r="F55" s="42">
        <f t="shared" si="3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</row>
    <row r="56" spans="1:18" ht="12.75" hidden="1" customHeight="1">
      <c r="A56" s="45">
        <v>0</v>
      </c>
      <c r="B56" s="45">
        <v>0</v>
      </c>
      <c r="C56" s="45">
        <v>0</v>
      </c>
      <c r="D56" s="34">
        <v>233001</v>
      </c>
      <c r="E56" s="35" t="s">
        <v>76</v>
      </c>
      <c r="F56" s="42">
        <f t="shared" si="3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</row>
    <row r="57" spans="1:18" ht="12.75" hidden="1" customHeight="1">
      <c r="A57" s="45">
        <v>0</v>
      </c>
      <c r="B57" s="45">
        <v>0</v>
      </c>
      <c r="C57" s="45">
        <v>0</v>
      </c>
      <c r="D57" s="34">
        <v>234001</v>
      </c>
      <c r="E57" s="35" t="s">
        <v>77</v>
      </c>
      <c r="F57" s="42">
        <f t="shared" si="3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</row>
    <row r="58" spans="1:18" ht="12.75" hidden="1" customHeight="1">
      <c r="A58" s="45">
        <v>0</v>
      </c>
      <c r="B58" s="45">
        <v>0</v>
      </c>
      <c r="C58" s="45">
        <v>0</v>
      </c>
      <c r="D58" s="34">
        <v>235001</v>
      </c>
      <c r="E58" s="35" t="s">
        <v>78</v>
      </c>
      <c r="F58" s="42">
        <f t="shared" si="3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</row>
    <row r="59" spans="1:18" ht="12.75" hidden="1" customHeight="1">
      <c r="A59" s="45">
        <v>0</v>
      </c>
      <c r="B59" s="45">
        <v>0</v>
      </c>
      <c r="C59" s="45">
        <v>0</v>
      </c>
      <c r="D59" s="34">
        <v>236001</v>
      </c>
      <c r="E59" s="35" t="s">
        <v>79</v>
      </c>
      <c r="F59" s="42">
        <f t="shared" si="3"/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</row>
    <row r="60" spans="1:18" ht="12.75" hidden="1" customHeight="1">
      <c r="A60" s="45">
        <v>0</v>
      </c>
      <c r="B60" s="45">
        <v>0</v>
      </c>
      <c r="C60" s="45">
        <v>0</v>
      </c>
      <c r="D60" s="34">
        <v>237001</v>
      </c>
      <c r="E60" s="35" t="s">
        <v>80</v>
      </c>
      <c r="F60" s="42">
        <f t="shared" si="3"/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</row>
    <row r="61" spans="1:18" ht="12.75" hidden="1" customHeight="1">
      <c r="A61" s="45">
        <v>0</v>
      </c>
      <c r="B61" s="45">
        <v>0</v>
      </c>
      <c r="C61" s="45">
        <v>0</v>
      </c>
      <c r="D61" s="34">
        <v>238001</v>
      </c>
      <c r="E61" s="35" t="s">
        <v>81</v>
      </c>
      <c r="F61" s="42">
        <f t="shared" si="3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</row>
    <row r="62" spans="1:18" ht="12.75" hidden="1" customHeight="1">
      <c r="A62" s="45">
        <v>0</v>
      </c>
      <c r="B62" s="45">
        <v>0</v>
      </c>
      <c r="C62" s="45">
        <v>0</v>
      </c>
      <c r="D62" s="34">
        <v>239001</v>
      </c>
      <c r="E62" s="35" t="s">
        <v>82</v>
      </c>
      <c r="F62" s="42">
        <f t="shared" si="3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</row>
    <row r="63" spans="1:18" ht="12.75" hidden="1" customHeight="1">
      <c r="A63" s="45">
        <v>0</v>
      </c>
      <c r="B63" s="45">
        <v>0</v>
      </c>
      <c r="C63" s="45">
        <v>0</v>
      </c>
      <c r="D63" s="34">
        <v>241001</v>
      </c>
      <c r="E63" s="35" t="s">
        <v>83</v>
      </c>
      <c r="F63" s="42">
        <f t="shared" si="3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</row>
    <row r="64" spans="1:18" ht="12.75" hidden="1" customHeight="1">
      <c r="A64" s="45">
        <v>0</v>
      </c>
      <c r="B64" s="45">
        <v>0</v>
      </c>
      <c r="C64" s="45">
        <v>0</v>
      </c>
      <c r="D64" s="34">
        <v>242001</v>
      </c>
      <c r="E64" s="35" t="s">
        <v>84</v>
      </c>
      <c r="F64" s="42">
        <f t="shared" si="3"/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</row>
    <row r="65" spans="1:18" ht="12.75" hidden="1" customHeight="1">
      <c r="A65" s="45">
        <v>0</v>
      </c>
      <c r="B65" s="45">
        <v>0</v>
      </c>
      <c r="C65" s="45">
        <v>0</v>
      </c>
      <c r="D65" s="34">
        <v>243001</v>
      </c>
      <c r="E65" s="35" t="s">
        <v>85</v>
      </c>
      <c r="F65" s="42">
        <f t="shared" si="3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</row>
    <row r="66" spans="1:18" ht="12.75" hidden="1" customHeight="1">
      <c r="A66" s="45">
        <v>0</v>
      </c>
      <c r="B66" s="45">
        <v>0</v>
      </c>
      <c r="C66" s="45">
        <v>0</v>
      </c>
      <c r="D66" s="34">
        <v>244001</v>
      </c>
      <c r="E66" s="35" t="s">
        <v>86</v>
      </c>
      <c r="F66" s="42">
        <f t="shared" si="3"/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</row>
    <row r="67" spans="1:18" ht="12.75" hidden="1" customHeight="1">
      <c r="A67" s="45">
        <v>0</v>
      </c>
      <c r="B67" s="45">
        <v>0</v>
      </c>
      <c r="C67" s="45">
        <v>0</v>
      </c>
      <c r="D67" s="34">
        <v>245001</v>
      </c>
      <c r="E67" s="35" t="s">
        <v>87</v>
      </c>
      <c r="F67" s="42">
        <f t="shared" si="3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</row>
    <row r="68" spans="1:18" ht="12.75" hidden="1" customHeight="1">
      <c r="A68" s="45">
        <v>0</v>
      </c>
      <c r="B68" s="45">
        <v>0</v>
      </c>
      <c r="C68" s="45">
        <v>0</v>
      </c>
      <c r="D68" s="34">
        <v>246001</v>
      </c>
      <c r="E68" s="35" t="s">
        <v>88</v>
      </c>
      <c r="F68" s="42">
        <f t="shared" si="3"/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</row>
    <row r="69" spans="1:18" ht="12.75" hidden="1" customHeight="1">
      <c r="A69" s="45">
        <v>0</v>
      </c>
      <c r="B69" s="45">
        <v>0</v>
      </c>
      <c r="C69" s="45">
        <v>0</v>
      </c>
      <c r="D69" s="34">
        <v>246002</v>
      </c>
      <c r="E69" s="35" t="s">
        <v>89</v>
      </c>
      <c r="F69" s="42">
        <f t="shared" si="3"/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</row>
    <row r="70" spans="1:18" ht="12.75" hidden="1" customHeight="1">
      <c r="A70" s="45">
        <v>0</v>
      </c>
      <c r="B70" s="45">
        <v>0</v>
      </c>
      <c r="C70" s="45">
        <v>0</v>
      </c>
      <c r="D70" s="34">
        <v>247001</v>
      </c>
      <c r="E70" s="35" t="s">
        <v>90</v>
      </c>
      <c r="F70" s="42">
        <f t="shared" si="3"/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</row>
    <row r="71" spans="1:18" ht="12.75" hidden="1" customHeight="1">
      <c r="A71" s="45">
        <v>0</v>
      </c>
      <c r="B71" s="45">
        <v>0</v>
      </c>
      <c r="C71" s="45">
        <v>0</v>
      </c>
      <c r="D71" s="34">
        <v>248001</v>
      </c>
      <c r="E71" s="35" t="s">
        <v>91</v>
      </c>
      <c r="F71" s="42">
        <f t="shared" si="3"/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</row>
    <row r="72" spans="1:18" ht="12.75" hidden="1" customHeight="1">
      <c r="A72" s="45">
        <v>0</v>
      </c>
      <c r="B72" s="45">
        <v>0</v>
      </c>
      <c r="C72" s="45">
        <v>0</v>
      </c>
      <c r="D72" s="34">
        <v>249001</v>
      </c>
      <c r="E72" s="35" t="s">
        <v>92</v>
      </c>
      <c r="F72" s="42">
        <f t="shared" si="3"/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</row>
    <row r="73" spans="1:18" ht="12.75" hidden="1" customHeight="1">
      <c r="A73" s="45">
        <v>0</v>
      </c>
      <c r="B73" s="45">
        <v>0</v>
      </c>
      <c r="C73" s="45">
        <v>0</v>
      </c>
      <c r="D73" s="34">
        <v>251001</v>
      </c>
      <c r="E73" s="35" t="s">
        <v>93</v>
      </c>
      <c r="F73" s="42">
        <f t="shared" si="3"/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</row>
    <row r="74" spans="1:18" ht="12.75" hidden="1" customHeight="1">
      <c r="A74" s="45">
        <v>0</v>
      </c>
      <c r="B74" s="45">
        <v>0</v>
      </c>
      <c r="C74" s="45">
        <v>0</v>
      </c>
      <c r="D74" s="34">
        <v>252001</v>
      </c>
      <c r="E74" s="35" t="s">
        <v>94</v>
      </c>
      <c r="F74" s="42">
        <f t="shared" si="3"/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</row>
    <row r="75" spans="1:18" ht="12.75" hidden="1" customHeight="1">
      <c r="A75" s="45">
        <v>0</v>
      </c>
      <c r="B75" s="45">
        <v>0</v>
      </c>
      <c r="C75" s="45">
        <v>0</v>
      </c>
      <c r="D75" s="34">
        <v>253001</v>
      </c>
      <c r="E75" s="35" t="s">
        <v>95</v>
      </c>
      <c r="F75" s="42">
        <f t="shared" si="3"/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</row>
    <row r="76" spans="1:18" ht="12.75" hidden="1" customHeight="1">
      <c r="A76" s="45">
        <v>0</v>
      </c>
      <c r="B76" s="45">
        <v>0</v>
      </c>
      <c r="C76" s="45">
        <v>0</v>
      </c>
      <c r="D76" s="34">
        <v>254001</v>
      </c>
      <c r="E76" s="35" t="s">
        <v>96</v>
      </c>
      <c r="F76" s="42">
        <f t="shared" si="3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</row>
    <row r="77" spans="1:18" ht="12.75" hidden="1" customHeight="1">
      <c r="A77" s="45">
        <v>0</v>
      </c>
      <c r="B77" s="45">
        <v>0</v>
      </c>
      <c r="C77" s="45">
        <v>0</v>
      </c>
      <c r="D77" s="34">
        <v>255001</v>
      </c>
      <c r="E77" s="35" t="s">
        <v>97</v>
      </c>
      <c r="F77" s="42">
        <f t="shared" si="3"/>
        <v>0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</row>
    <row r="78" spans="1:18" ht="12.75" hidden="1" customHeight="1">
      <c r="A78" s="45">
        <v>0</v>
      </c>
      <c r="B78" s="45">
        <v>0</v>
      </c>
      <c r="C78" s="45">
        <v>0</v>
      </c>
      <c r="D78" s="34">
        <v>256001</v>
      </c>
      <c r="E78" s="35" t="s">
        <v>98</v>
      </c>
      <c r="F78" s="42">
        <f t="shared" si="3"/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</row>
    <row r="79" spans="1:18" ht="12.75" hidden="1" customHeight="1">
      <c r="A79" s="45">
        <v>0</v>
      </c>
      <c r="B79" s="45">
        <v>0</v>
      </c>
      <c r="C79" s="45">
        <v>0</v>
      </c>
      <c r="D79" s="39">
        <v>259001</v>
      </c>
      <c r="E79" s="35" t="s">
        <v>99</v>
      </c>
      <c r="F79" s="42">
        <f t="shared" si="3"/>
        <v>0</v>
      </c>
      <c r="G79" s="146">
        <v>0</v>
      </c>
      <c r="H79" s="146">
        <v>0</v>
      </c>
      <c r="I79" s="146">
        <v>0</v>
      </c>
      <c r="J79" s="146">
        <v>0</v>
      </c>
      <c r="K79" s="146">
        <v>0</v>
      </c>
      <c r="L79" s="146">
        <v>0</v>
      </c>
      <c r="M79" s="146">
        <v>0</v>
      </c>
      <c r="N79" s="146">
        <v>0</v>
      </c>
      <c r="O79" s="146">
        <v>0</v>
      </c>
      <c r="P79" s="146">
        <v>0</v>
      </c>
      <c r="Q79" s="146">
        <v>0</v>
      </c>
      <c r="R79" s="146">
        <v>0</v>
      </c>
    </row>
    <row r="80" spans="1:18">
      <c r="A80" s="45">
        <v>4620</v>
      </c>
      <c r="B80" s="45">
        <v>0</v>
      </c>
      <c r="C80" s="45">
        <v>0</v>
      </c>
      <c r="D80" s="34">
        <v>261001</v>
      </c>
      <c r="E80" s="35" t="s">
        <v>100</v>
      </c>
      <c r="F80" s="42">
        <v>4620</v>
      </c>
      <c r="G80" s="109">
        <v>0</v>
      </c>
      <c r="H80" s="109">
        <v>660</v>
      </c>
      <c r="I80" s="109">
        <v>330</v>
      </c>
      <c r="J80" s="109">
        <v>330</v>
      </c>
      <c r="K80" s="109">
        <v>330</v>
      </c>
      <c r="L80" s="109">
        <v>330</v>
      </c>
      <c r="M80" s="109">
        <v>0</v>
      </c>
      <c r="N80" s="109">
        <v>330</v>
      </c>
      <c r="O80" s="109">
        <v>330</v>
      </c>
      <c r="P80" s="109">
        <v>1320</v>
      </c>
      <c r="Q80" s="109">
        <v>660</v>
      </c>
      <c r="R80" s="109">
        <v>0</v>
      </c>
    </row>
    <row r="81" spans="1:18" ht="12.75" hidden="1" customHeight="1">
      <c r="A81" s="45">
        <v>0</v>
      </c>
      <c r="B81" s="45">
        <v>0</v>
      </c>
      <c r="C81" s="45">
        <v>0</v>
      </c>
      <c r="D81" s="34">
        <v>261002</v>
      </c>
      <c r="E81" s="35" t="s">
        <v>101</v>
      </c>
      <c r="F81" s="42">
        <f t="shared" ref="F81:F97" si="4">A81+B81+C81</f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</row>
    <row r="82" spans="1:18" ht="12.75" hidden="1" customHeight="1">
      <c r="A82" s="45">
        <v>0</v>
      </c>
      <c r="B82" s="45">
        <v>0</v>
      </c>
      <c r="C82" s="45">
        <v>0</v>
      </c>
      <c r="D82" s="34">
        <v>261003</v>
      </c>
      <c r="E82" s="35" t="s">
        <v>102</v>
      </c>
      <c r="F82" s="42">
        <f t="shared" si="4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</row>
    <row r="83" spans="1:18" ht="12.75" hidden="1" customHeight="1">
      <c r="A83" s="45">
        <v>0</v>
      </c>
      <c r="B83" s="45">
        <v>0</v>
      </c>
      <c r="C83" s="45">
        <v>0</v>
      </c>
      <c r="D83" s="34">
        <v>262001</v>
      </c>
      <c r="E83" s="35" t="s">
        <v>103</v>
      </c>
      <c r="F83" s="42">
        <f t="shared" si="4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</row>
    <row r="84" spans="1:18" ht="12.75" hidden="1" customHeight="1">
      <c r="A84" s="45">
        <v>0</v>
      </c>
      <c r="B84" s="45">
        <v>0</v>
      </c>
      <c r="C84" s="45">
        <v>0</v>
      </c>
      <c r="D84" s="34">
        <v>271001</v>
      </c>
      <c r="E84" s="35" t="s">
        <v>104</v>
      </c>
      <c r="F84" s="42">
        <f t="shared" si="4"/>
        <v>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9">
        <v>0</v>
      </c>
      <c r="P84" s="109">
        <v>0</v>
      </c>
      <c r="Q84" s="109">
        <v>0</v>
      </c>
      <c r="R84" s="109">
        <v>0</v>
      </c>
    </row>
    <row r="85" spans="1:18" ht="12.75" hidden="1" customHeight="1">
      <c r="A85" s="45">
        <v>0</v>
      </c>
      <c r="B85" s="45">
        <v>0</v>
      </c>
      <c r="C85" s="45">
        <v>0</v>
      </c>
      <c r="D85" s="34">
        <v>272001</v>
      </c>
      <c r="E85" s="35" t="s">
        <v>105</v>
      </c>
      <c r="F85" s="42">
        <f t="shared" si="4"/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0</v>
      </c>
    </row>
    <row r="86" spans="1:18" ht="12.75" hidden="1" customHeight="1">
      <c r="A86" s="45">
        <v>0</v>
      </c>
      <c r="B86" s="45">
        <v>0</v>
      </c>
      <c r="C86" s="45">
        <v>0</v>
      </c>
      <c r="D86" s="34">
        <v>273001</v>
      </c>
      <c r="E86" s="35" t="s">
        <v>106</v>
      </c>
      <c r="F86" s="42">
        <f t="shared" si="4"/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0</v>
      </c>
      <c r="P86" s="109">
        <v>0</v>
      </c>
      <c r="Q86" s="109">
        <v>0</v>
      </c>
      <c r="R86" s="109">
        <v>0</v>
      </c>
    </row>
    <row r="87" spans="1:18" ht="12.75" hidden="1" customHeight="1">
      <c r="A87" s="45">
        <v>0</v>
      </c>
      <c r="B87" s="45">
        <v>0</v>
      </c>
      <c r="C87" s="45">
        <v>0</v>
      </c>
      <c r="D87" s="34">
        <v>274001</v>
      </c>
      <c r="E87" s="35" t="s">
        <v>107</v>
      </c>
      <c r="F87" s="42">
        <f t="shared" si="4"/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</row>
    <row r="88" spans="1:18" ht="12.75" hidden="1" customHeight="1">
      <c r="A88" s="45">
        <v>0</v>
      </c>
      <c r="B88" s="45">
        <v>0</v>
      </c>
      <c r="C88" s="45">
        <v>0</v>
      </c>
      <c r="D88" s="34">
        <v>275001</v>
      </c>
      <c r="E88" s="35" t="s">
        <v>108</v>
      </c>
      <c r="F88" s="42">
        <f t="shared" si="4"/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9">
        <v>0</v>
      </c>
      <c r="P88" s="109">
        <v>0</v>
      </c>
      <c r="Q88" s="109">
        <v>0</v>
      </c>
      <c r="R88" s="109">
        <v>0</v>
      </c>
    </row>
    <row r="89" spans="1:18" ht="12.75" hidden="1" customHeight="1">
      <c r="A89" s="45">
        <v>0</v>
      </c>
      <c r="B89" s="45">
        <v>0</v>
      </c>
      <c r="C89" s="45">
        <v>0</v>
      </c>
      <c r="D89" s="34">
        <v>281001</v>
      </c>
      <c r="E89" s="35" t="s">
        <v>109</v>
      </c>
      <c r="F89" s="42">
        <f t="shared" si="4"/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</row>
    <row r="90" spans="1:18" ht="12.75" hidden="1" customHeight="1">
      <c r="A90" s="45">
        <v>0</v>
      </c>
      <c r="B90" s="45">
        <v>0</v>
      </c>
      <c r="C90" s="45">
        <v>0</v>
      </c>
      <c r="D90" s="34">
        <v>282001</v>
      </c>
      <c r="E90" s="35" t="s">
        <v>110</v>
      </c>
      <c r="F90" s="42">
        <f t="shared" si="4"/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</row>
    <row r="91" spans="1:18" ht="12.75" hidden="1" customHeight="1">
      <c r="A91" s="45">
        <v>0</v>
      </c>
      <c r="B91" s="45">
        <v>0</v>
      </c>
      <c r="C91" s="45">
        <v>0</v>
      </c>
      <c r="D91" s="34">
        <v>283001</v>
      </c>
      <c r="E91" s="35" t="s">
        <v>111</v>
      </c>
      <c r="F91" s="42">
        <f t="shared" si="4"/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</row>
    <row r="92" spans="1:18" ht="12.75" hidden="1" customHeight="1">
      <c r="A92" s="45">
        <v>0</v>
      </c>
      <c r="B92" s="45">
        <v>0</v>
      </c>
      <c r="C92" s="45">
        <v>0</v>
      </c>
      <c r="D92" s="34">
        <v>291001</v>
      </c>
      <c r="E92" s="35" t="s">
        <v>112</v>
      </c>
      <c r="F92" s="42">
        <f t="shared" si="4"/>
        <v>0</v>
      </c>
      <c r="G92" s="109">
        <v>0</v>
      </c>
      <c r="H92" s="109">
        <v>0</v>
      </c>
      <c r="I92" s="109">
        <v>0</v>
      </c>
      <c r="J92" s="109">
        <v>0</v>
      </c>
      <c r="K92" s="109">
        <v>0</v>
      </c>
      <c r="L92" s="109">
        <v>0</v>
      </c>
      <c r="M92" s="109">
        <v>0</v>
      </c>
      <c r="N92" s="109">
        <v>0</v>
      </c>
      <c r="O92" s="109">
        <v>0</v>
      </c>
      <c r="P92" s="109">
        <v>0</v>
      </c>
      <c r="Q92" s="109">
        <v>0</v>
      </c>
      <c r="R92" s="109">
        <v>0</v>
      </c>
    </row>
    <row r="93" spans="1:18" ht="12.75" hidden="1" customHeight="1">
      <c r="A93" s="45">
        <v>0</v>
      </c>
      <c r="B93" s="45">
        <v>0</v>
      </c>
      <c r="C93" s="45">
        <v>0</v>
      </c>
      <c r="D93" s="34">
        <v>292001</v>
      </c>
      <c r="E93" s="35" t="s">
        <v>113</v>
      </c>
      <c r="F93" s="42">
        <f t="shared" si="4"/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</row>
    <row r="94" spans="1:18" ht="12.75" hidden="1" customHeight="1">
      <c r="A94" s="45">
        <v>0</v>
      </c>
      <c r="B94" s="45">
        <v>0</v>
      </c>
      <c r="C94" s="45">
        <v>0</v>
      </c>
      <c r="D94" s="34">
        <v>293001</v>
      </c>
      <c r="E94" s="35" t="s">
        <v>114</v>
      </c>
      <c r="F94" s="42">
        <f t="shared" si="4"/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0</v>
      </c>
      <c r="R94" s="109">
        <v>0</v>
      </c>
    </row>
    <row r="95" spans="1:18" ht="12.75" hidden="1" customHeight="1">
      <c r="A95" s="45">
        <v>0</v>
      </c>
      <c r="B95" s="45">
        <v>0</v>
      </c>
      <c r="C95" s="45">
        <v>0</v>
      </c>
      <c r="D95" s="34">
        <v>294001</v>
      </c>
      <c r="E95" s="35" t="s">
        <v>115</v>
      </c>
      <c r="F95" s="42">
        <f t="shared" si="4"/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</row>
    <row r="96" spans="1:18" ht="12.75" hidden="1" customHeight="1">
      <c r="A96" s="45">
        <v>0</v>
      </c>
      <c r="B96" s="45">
        <v>0</v>
      </c>
      <c r="C96" s="45">
        <v>0</v>
      </c>
      <c r="D96" s="34">
        <v>295001</v>
      </c>
      <c r="E96" s="35" t="s">
        <v>116</v>
      </c>
      <c r="F96" s="42">
        <f t="shared" si="4"/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09">
        <v>0</v>
      </c>
      <c r="O96" s="109">
        <v>0</v>
      </c>
      <c r="P96" s="109">
        <v>0</v>
      </c>
      <c r="Q96" s="109">
        <v>0</v>
      </c>
      <c r="R96" s="109">
        <v>0</v>
      </c>
    </row>
    <row r="97" spans="1:18" ht="12.75" hidden="1" customHeight="1">
      <c r="A97" s="45">
        <v>0</v>
      </c>
      <c r="B97" s="45">
        <v>0</v>
      </c>
      <c r="C97" s="45">
        <v>0</v>
      </c>
      <c r="D97" s="34">
        <v>296001</v>
      </c>
      <c r="E97" s="35" t="s">
        <v>117</v>
      </c>
      <c r="F97" s="42">
        <f t="shared" si="4"/>
        <v>0</v>
      </c>
      <c r="G97" s="109">
        <v>0</v>
      </c>
      <c r="H97" s="109">
        <v>0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09">
        <v>0</v>
      </c>
      <c r="O97" s="109">
        <v>0</v>
      </c>
      <c r="P97" s="109">
        <v>0</v>
      </c>
      <c r="Q97" s="109">
        <v>0</v>
      </c>
      <c r="R97" s="109">
        <v>0</v>
      </c>
    </row>
    <row r="98" spans="1:18" ht="12.75" hidden="1" customHeight="1">
      <c r="A98" s="45">
        <v>0</v>
      </c>
      <c r="B98" s="45">
        <v>0</v>
      </c>
      <c r="C98" s="45">
        <v>0</v>
      </c>
      <c r="D98" s="34">
        <v>297001</v>
      </c>
      <c r="E98" s="35" t="s">
        <v>118</v>
      </c>
      <c r="F98" s="42">
        <f>A98+B98+C98</f>
        <v>0</v>
      </c>
      <c r="G98" s="109">
        <v>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9">
        <v>0</v>
      </c>
      <c r="P98" s="109">
        <v>0</v>
      </c>
      <c r="Q98" s="109">
        <v>0</v>
      </c>
      <c r="R98" s="109">
        <v>0</v>
      </c>
    </row>
    <row r="99" spans="1:18" ht="12.75" hidden="1" customHeight="1">
      <c r="A99" s="45">
        <v>0</v>
      </c>
      <c r="B99" s="45">
        <v>0</v>
      </c>
      <c r="C99" s="45">
        <v>0</v>
      </c>
      <c r="D99" s="34">
        <v>298001</v>
      </c>
      <c r="E99" s="35" t="s">
        <v>119</v>
      </c>
      <c r="F99" s="42">
        <f>A99+B99+C99</f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9">
        <v>0</v>
      </c>
      <c r="P99" s="109">
        <v>0</v>
      </c>
      <c r="Q99" s="109">
        <v>0</v>
      </c>
      <c r="R99" s="109">
        <v>0</v>
      </c>
    </row>
    <row r="100" spans="1:18" ht="12.75" hidden="1" customHeight="1">
      <c r="A100" s="45">
        <v>0</v>
      </c>
      <c r="B100" s="45">
        <v>0</v>
      </c>
      <c r="C100" s="45">
        <v>0</v>
      </c>
      <c r="D100" s="34">
        <v>299001</v>
      </c>
      <c r="E100" s="35" t="s">
        <v>120</v>
      </c>
      <c r="F100" s="42">
        <f>A100+B100+C100</f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09">
        <v>0</v>
      </c>
      <c r="O100" s="109">
        <v>0</v>
      </c>
      <c r="P100" s="109">
        <v>0</v>
      </c>
      <c r="Q100" s="109">
        <v>0</v>
      </c>
      <c r="R100" s="109">
        <v>0</v>
      </c>
    </row>
    <row r="101" spans="1:18" ht="12.75" customHeight="1">
      <c r="A101" s="42">
        <f>SUM(A102:A211)</f>
        <v>2012427</v>
      </c>
      <c r="B101" s="42">
        <f>SUM(B102:B211)</f>
        <v>0</v>
      </c>
      <c r="C101" s="42">
        <f>SUM(C102:C211)</f>
        <v>0</v>
      </c>
      <c r="D101" s="32">
        <v>3000</v>
      </c>
      <c r="E101" s="38" t="s">
        <v>121</v>
      </c>
      <c r="F101" s="42">
        <f>SUM(F102:F211)</f>
        <v>2012427</v>
      </c>
      <c r="G101" s="147">
        <f>SUM(G102:G211)</f>
        <v>0</v>
      </c>
      <c r="H101" s="147">
        <f t="shared" ref="H101:R101" si="5">SUM(H102:H211)</f>
        <v>333300</v>
      </c>
      <c r="I101" s="147">
        <f t="shared" si="5"/>
        <v>180150</v>
      </c>
      <c r="J101" s="147">
        <f t="shared" si="5"/>
        <v>177915</v>
      </c>
      <c r="K101" s="147">
        <f t="shared" si="5"/>
        <v>180950</v>
      </c>
      <c r="L101" s="147">
        <f t="shared" si="5"/>
        <v>137767</v>
      </c>
      <c r="M101" s="147">
        <f t="shared" si="5"/>
        <v>38592</v>
      </c>
      <c r="N101" s="147">
        <f t="shared" si="5"/>
        <v>185150</v>
      </c>
      <c r="O101" s="147">
        <f t="shared" si="5"/>
        <v>213150</v>
      </c>
      <c r="P101" s="147">
        <f t="shared" si="5"/>
        <v>254192</v>
      </c>
      <c r="Q101" s="147">
        <f t="shared" si="5"/>
        <v>311261</v>
      </c>
      <c r="R101" s="147">
        <f t="shared" si="5"/>
        <v>0</v>
      </c>
    </row>
    <row r="102" spans="1:18" hidden="1">
      <c r="A102" s="45">
        <v>0</v>
      </c>
      <c r="B102" s="45">
        <v>0</v>
      </c>
      <c r="C102" s="45">
        <v>0</v>
      </c>
      <c r="D102" s="34">
        <v>311001</v>
      </c>
      <c r="E102" s="35" t="s">
        <v>122</v>
      </c>
      <c r="F102" s="42">
        <f>A102+B102+C102</f>
        <v>0</v>
      </c>
      <c r="G102" s="109">
        <v>0</v>
      </c>
      <c r="H102" s="109">
        <v>0</v>
      </c>
      <c r="I102" s="109">
        <v>0</v>
      </c>
      <c r="J102" s="109">
        <v>0</v>
      </c>
      <c r="K102" s="109">
        <v>0</v>
      </c>
      <c r="L102" s="109">
        <v>0</v>
      </c>
      <c r="M102" s="109">
        <v>0</v>
      </c>
      <c r="N102" s="109">
        <v>0</v>
      </c>
      <c r="O102" s="109">
        <v>0</v>
      </c>
      <c r="P102" s="109">
        <v>0</v>
      </c>
      <c r="Q102" s="109">
        <v>0</v>
      </c>
      <c r="R102" s="109">
        <v>0</v>
      </c>
    </row>
    <row r="103" spans="1:18" ht="12.75" hidden="1" customHeight="1">
      <c r="A103" s="45">
        <v>0</v>
      </c>
      <c r="B103" s="45">
        <v>0</v>
      </c>
      <c r="C103" s="45">
        <v>0</v>
      </c>
      <c r="D103" s="34">
        <v>312001</v>
      </c>
      <c r="E103" s="35" t="s">
        <v>123</v>
      </c>
      <c r="F103" s="42">
        <f>A103+B103+C103</f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0</v>
      </c>
      <c r="Q103" s="109">
        <v>0</v>
      </c>
      <c r="R103" s="109">
        <v>0</v>
      </c>
    </row>
    <row r="104" spans="1:18" ht="12.75" hidden="1" customHeight="1">
      <c r="A104" s="45">
        <v>0</v>
      </c>
      <c r="B104" s="45">
        <v>0</v>
      </c>
      <c r="C104" s="45">
        <v>0</v>
      </c>
      <c r="D104" s="34">
        <v>313001</v>
      </c>
      <c r="E104" s="35" t="s">
        <v>124</v>
      </c>
      <c r="F104" s="42">
        <f t="shared" ref="F104:F167" si="6">A104+B104+C104</f>
        <v>0</v>
      </c>
      <c r="G104" s="109">
        <v>0</v>
      </c>
      <c r="H104" s="109">
        <v>0</v>
      </c>
      <c r="I104" s="109">
        <v>0</v>
      </c>
      <c r="J104" s="109">
        <v>0</v>
      </c>
      <c r="K104" s="109">
        <v>0</v>
      </c>
      <c r="L104" s="109">
        <v>0</v>
      </c>
      <c r="M104" s="109">
        <v>0</v>
      </c>
      <c r="N104" s="109">
        <v>0</v>
      </c>
      <c r="O104" s="109">
        <v>0</v>
      </c>
      <c r="P104" s="109">
        <v>0</v>
      </c>
      <c r="Q104" s="109">
        <v>0</v>
      </c>
      <c r="R104" s="109">
        <v>0</v>
      </c>
    </row>
    <row r="105" spans="1:18" ht="12.75" hidden="1" customHeight="1">
      <c r="A105" s="45">
        <v>0</v>
      </c>
      <c r="B105" s="45">
        <v>0</v>
      </c>
      <c r="C105" s="45">
        <v>0</v>
      </c>
      <c r="D105" s="34">
        <v>314001</v>
      </c>
      <c r="E105" s="35" t="s">
        <v>125</v>
      </c>
      <c r="F105" s="42">
        <f t="shared" si="6"/>
        <v>0</v>
      </c>
      <c r="G105" s="109">
        <v>0</v>
      </c>
      <c r="H105" s="109">
        <v>0</v>
      </c>
      <c r="I105" s="109">
        <v>0</v>
      </c>
      <c r="J105" s="109">
        <v>0</v>
      </c>
      <c r="K105" s="109">
        <v>0</v>
      </c>
      <c r="L105" s="109">
        <v>0</v>
      </c>
      <c r="M105" s="109">
        <v>0</v>
      </c>
      <c r="N105" s="109">
        <v>0</v>
      </c>
      <c r="O105" s="109">
        <v>0</v>
      </c>
      <c r="P105" s="109">
        <v>0</v>
      </c>
      <c r="Q105" s="109">
        <v>0</v>
      </c>
      <c r="R105" s="109">
        <v>0</v>
      </c>
    </row>
    <row r="106" spans="1:18" ht="12.75" hidden="1" customHeight="1">
      <c r="A106" s="45">
        <v>0</v>
      </c>
      <c r="B106" s="45">
        <v>0</v>
      </c>
      <c r="C106" s="45">
        <v>0</v>
      </c>
      <c r="D106" s="34">
        <v>315001</v>
      </c>
      <c r="E106" s="35" t="s">
        <v>126</v>
      </c>
      <c r="F106" s="42">
        <f t="shared" si="6"/>
        <v>0</v>
      </c>
      <c r="G106" s="109">
        <v>0</v>
      </c>
      <c r="H106" s="109">
        <v>0</v>
      </c>
      <c r="I106" s="109">
        <v>0</v>
      </c>
      <c r="J106" s="109">
        <v>0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0</v>
      </c>
    </row>
    <row r="107" spans="1:18" ht="12.75" hidden="1" customHeight="1">
      <c r="A107" s="45">
        <v>0</v>
      </c>
      <c r="B107" s="45">
        <v>0</v>
      </c>
      <c r="C107" s="45">
        <v>0</v>
      </c>
      <c r="D107" s="34">
        <v>316001</v>
      </c>
      <c r="E107" s="35" t="s">
        <v>127</v>
      </c>
      <c r="F107" s="42">
        <f t="shared" si="6"/>
        <v>0</v>
      </c>
      <c r="G107" s="109">
        <v>0</v>
      </c>
      <c r="H107" s="109">
        <v>0</v>
      </c>
      <c r="I107" s="109">
        <v>0</v>
      </c>
      <c r="J107" s="109">
        <v>0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</row>
    <row r="108" spans="1:18" ht="12.75" hidden="1" customHeight="1">
      <c r="A108" s="45">
        <v>0</v>
      </c>
      <c r="B108" s="45">
        <v>0</v>
      </c>
      <c r="C108" s="45">
        <v>0</v>
      </c>
      <c r="D108" s="34">
        <v>316002</v>
      </c>
      <c r="E108" s="35" t="s">
        <v>128</v>
      </c>
      <c r="F108" s="42">
        <f t="shared" si="6"/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0</v>
      </c>
      <c r="P108" s="109">
        <v>0</v>
      </c>
      <c r="Q108" s="109">
        <v>0</v>
      </c>
      <c r="R108" s="109">
        <v>0</v>
      </c>
    </row>
    <row r="109" spans="1:18" ht="12.75" hidden="1" customHeight="1">
      <c r="A109" s="45">
        <v>0</v>
      </c>
      <c r="B109" s="45">
        <v>0</v>
      </c>
      <c r="C109" s="45">
        <v>0</v>
      </c>
      <c r="D109" s="34">
        <v>316003</v>
      </c>
      <c r="E109" s="35" t="s">
        <v>129</v>
      </c>
      <c r="F109" s="42">
        <f t="shared" si="6"/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</row>
    <row r="110" spans="1:18" ht="12.75" hidden="1" customHeight="1">
      <c r="A110" s="45">
        <v>0</v>
      </c>
      <c r="B110" s="45">
        <v>0</v>
      </c>
      <c r="C110" s="45">
        <v>0</v>
      </c>
      <c r="D110" s="34">
        <v>317001</v>
      </c>
      <c r="E110" s="35" t="s">
        <v>130</v>
      </c>
      <c r="F110" s="42">
        <f t="shared" si="6"/>
        <v>0</v>
      </c>
      <c r="G110" s="109">
        <v>0</v>
      </c>
      <c r="H110" s="109">
        <v>0</v>
      </c>
      <c r="I110" s="109">
        <v>0</v>
      </c>
      <c r="J110" s="109">
        <v>0</v>
      </c>
      <c r="K110" s="109">
        <v>0</v>
      </c>
      <c r="L110" s="109">
        <v>0</v>
      </c>
      <c r="M110" s="109">
        <v>0</v>
      </c>
      <c r="N110" s="109">
        <v>0</v>
      </c>
      <c r="O110" s="109">
        <v>0</v>
      </c>
      <c r="P110" s="109">
        <v>0</v>
      </c>
      <c r="Q110" s="109">
        <v>0</v>
      </c>
      <c r="R110" s="109">
        <v>0</v>
      </c>
    </row>
    <row r="111" spans="1:18" ht="12.75" hidden="1" customHeight="1">
      <c r="A111" s="45">
        <v>0</v>
      </c>
      <c r="B111" s="45">
        <v>0</v>
      </c>
      <c r="C111" s="45">
        <v>0</v>
      </c>
      <c r="D111" s="34">
        <v>318001</v>
      </c>
      <c r="E111" s="35" t="s">
        <v>131</v>
      </c>
      <c r="F111" s="42">
        <f t="shared" si="6"/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0</v>
      </c>
      <c r="P111" s="109">
        <v>0</v>
      </c>
      <c r="Q111" s="109">
        <v>0</v>
      </c>
      <c r="R111" s="109">
        <v>0</v>
      </c>
    </row>
    <row r="112" spans="1:18" ht="12.75" hidden="1" customHeight="1">
      <c r="A112" s="45">
        <v>0</v>
      </c>
      <c r="B112" s="45">
        <v>0</v>
      </c>
      <c r="C112" s="45">
        <v>0</v>
      </c>
      <c r="D112" s="34">
        <v>318002</v>
      </c>
      <c r="E112" s="35" t="s">
        <v>132</v>
      </c>
      <c r="F112" s="42">
        <f t="shared" si="6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</row>
    <row r="113" spans="1:18" ht="12.75" hidden="1" customHeight="1">
      <c r="A113" s="45">
        <v>0</v>
      </c>
      <c r="B113" s="45">
        <v>0</v>
      </c>
      <c r="C113" s="45">
        <v>0</v>
      </c>
      <c r="D113" s="34">
        <v>319001</v>
      </c>
      <c r="E113" s="35" t="s">
        <v>133</v>
      </c>
      <c r="F113" s="42">
        <f t="shared" si="6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</row>
    <row r="114" spans="1:18" ht="12.75" hidden="1" customHeight="1">
      <c r="A114" s="45">
        <v>0</v>
      </c>
      <c r="B114" s="45">
        <v>0</v>
      </c>
      <c r="C114" s="45">
        <v>0</v>
      </c>
      <c r="D114" s="34">
        <v>319004</v>
      </c>
      <c r="E114" s="35" t="s">
        <v>134</v>
      </c>
      <c r="F114" s="42">
        <f t="shared" si="6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</row>
    <row r="115" spans="1:18" ht="12.75" hidden="1" customHeight="1">
      <c r="A115" s="45">
        <v>0</v>
      </c>
      <c r="B115" s="45">
        <v>0</v>
      </c>
      <c r="C115" s="45">
        <v>0</v>
      </c>
      <c r="D115" s="34">
        <v>321001</v>
      </c>
      <c r="E115" s="35" t="s">
        <v>135</v>
      </c>
      <c r="F115" s="42">
        <f t="shared" si="6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</row>
    <row r="116" spans="1:18" ht="12.75" hidden="1" customHeight="1">
      <c r="A116" s="45">
        <v>0</v>
      </c>
      <c r="B116" s="45">
        <v>0</v>
      </c>
      <c r="C116" s="45">
        <v>0</v>
      </c>
      <c r="D116" s="34">
        <v>322001</v>
      </c>
      <c r="E116" s="35" t="s">
        <v>136</v>
      </c>
      <c r="F116" s="42">
        <f t="shared" si="6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</row>
    <row r="117" spans="1:18" ht="12.75" hidden="1" customHeight="1">
      <c r="A117" s="45">
        <v>0</v>
      </c>
      <c r="B117" s="45">
        <v>0</v>
      </c>
      <c r="C117" s="45">
        <v>0</v>
      </c>
      <c r="D117" s="34">
        <v>323001</v>
      </c>
      <c r="E117" s="35" t="s">
        <v>137</v>
      </c>
      <c r="F117" s="42">
        <f t="shared" si="6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</row>
    <row r="118" spans="1:18" ht="12.75" hidden="1" customHeight="1">
      <c r="A118" s="45">
        <v>0</v>
      </c>
      <c r="B118" s="45">
        <v>0</v>
      </c>
      <c r="C118" s="45">
        <v>0</v>
      </c>
      <c r="D118" s="34">
        <v>323002</v>
      </c>
      <c r="E118" s="35" t="s">
        <v>138</v>
      </c>
      <c r="F118" s="42">
        <f t="shared" si="6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</row>
    <row r="119" spans="1:18" ht="12.75" hidden="1" customHeight="1">
      <c r="A119" s="45">
        <v>0</v>
      </c>
      <c r="B119" s="45">
        <v>0</v>
      </c>
      <c r="C119" s="45">
        <v>0</v>
      </c>
      <c r="D119" s="34">
        <v>323004</v>
      </c>
      <c r="E119" s="35" t="s">
        <v>139</v>
      </c>
      <c r="F119" s="42">
        <f t="shared" si="6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</row>
    <row r="120" spans="1:18" ht="12.75" hidden="1" customHeight="1">
      <c r="A120" s="45">
        <v>0</v>
      </c>
      <c r="B120" s="45">
        <v>0</v>
      </c>
      <c r="C120" s="45">
        <v>0</v>
      </c>
      <c r="D120" s="34">
        <v>324001</v>
      </c>
      <c r="E120" s="35" t="s">
        <v>140</v>
      </c>
      <c r="F120" s="42">
        <f t="shared" si="6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</row>
    <row r="121" spans="1:18" ht="12.75" hidden="1" customHeight="1">
      <c r="A121" s="45">
        <v>0</v>
      </c>
      <c r="B121" s="45">
        <v>0</v>
      </c>
      <c r="C121" s="45">
        <v>0</v>
      </c>
      <c r="D121" s="34">
        <v>325001</v>
      </c>
      <c r="E121" s="35" t="s">
        <v>141</v>
      </c>
      <c r="F121" s="42">
        <f t="shared" si="6"/>
        <v>0</v>
      </c>
      <c r="G121" s="109"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0</v>
      </c>
      <c r="Q121" s="109">
        <v>0</v>
      </c>
      <c r="R121" s="109">
        <v>0</v>
      </c>
    </row>
    <row r="122" spans="1:18" ht="12.75" hidden="1" customHeight="1">
      <c r="A122" s="45">
        <v>0</v>
      </c>
      <c r="B122" s="45">
        <v>0</v>
      </c>
      <c r="C122" s="45">
        <v>0</v>
      </c>
      <c r="D122" s="34">
        <v>326001</v>
      </c>
      <c r="E122" s="35" t="s">
        <v>142</v>
      </c>
      <c r="F122" s="42">
        <f t="shared" si="6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</row>
    <row r="123" spans="1:18" ht="12.75" hidden="1" customHeight="1">
      <c r="A123" s="45">
        <v>0</v>
      </c>
      <c r="B123" s="45">
        <v>0</v>
      </c>
      <c r="C123" s="45">
        <v>0</v>
      </c>
      <c r="D123" s="34">
        <v>327001</v>
      </c>
      <c r="E123" s="35" t="s">
        <v>143</v>
      </c>
      <c r="F123" s="42">
        <f t="shared" si="6"/>
        <v>0</v>
      </c>
      <c r="G123" s="109">
        <v>0</v>
      </c>
      <c r="H123" s="109">
        <v>0</v>
      </c>
      <c r="I123" s="109">
        <v>0</v>
      </c>
      <c r="J123" s="109">
        <v>0</v>
      </c>
      <c r="K123" s="109">
        <v>0</v>
      </c>
      <c r="L123" s="109">
        <v>0</v>
      </c>
      <c r="M123" s="109">
        <v>0</v>
      </c>
      <c r="N123" s="109">
        <v>0</v>
      </c>
      <c r="O123" s="109">
        <v>0</v>
      </c>
      <c r="P123" s="109">
        <v>0</v>
      </c>
      <c r="Q123" s="109">
        <v>0</v>
      </c>
      <c r="R123" s="109">
        <v>0</v>
      </c>
    </row>
    <row r="124" spans="1:18" ht="12.75" hidden="1" customHeight="1">
      <c r="A124" s="45">
        <v>0</v>
      </c>
      <c r="B124" s="45">
        <v>0</v>
      </c>
      <c r="C124" s="45">
        <v>0</v>
      </c>
      <c r="D124" s="34">
        <v>328001</v>
      </c>
      <c r="E124" s="35" t="s">
        <v>144</v>
      </c>
      <c r="F124" s="42">
        <f t="shared" si="6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8" ht="12.75" hidden="1" customHeight="1">
      <c r="A125" s="45">
        <v>0</v>
      </c>
      <c r="B125" s="45">
        <v>0</v>
      </c>
      <c r="C125" s="45">
        <v>0</v>
      </c>
      <c r="D125" s="34">
        <v>329001</v>
      </c>
      <c r="E125" s="35" t="s">
        <v>145</v>
      </c>
      <c r="F125" s="42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</row>
    <row r="126" spans="1:18" ht="12.75" hidden="1" customHeight="1">
      <c r="A126" s="45">
        <v>0</v>
      </c>
      <c r="B126" s="45">
        <v>0</v>
      </c>
      <c r="C126" s="45">
        <v>0</v>
      </c>
      <c r="D126" s="34">
        <v>331001</v>
      </c>
      <c r="E126" s="35" t="s">
        <v>146</v>
      </c>
      <c r="F126" s="42">
        <f t="shared" si="6"/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</row>
    <row r="127" spans="1:18" ht="12.75" hidden="1" customHeight="1">
      <c r="A127" s="45">
        <v>0</v>
      </c>
      <c r="B127" s="45">
        <v>0</v>
      </c>
      <c r="C127" s="45">
        <v>0</v>
      </c>
      <c r="D127" s="34">
        <v>331002</v>
      </c>
      <c r="E127" s="35" t="s">
        <v>147</v>
      </c>
      <c r="F127" s="42">
        <f t="shared" si="6"/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</row>
    <row r="128" spans="1:18" ht="12.75" customHeight="1">
      <c r="A128" s="45">
        <v>2010552</v>
      </c>
      <c r="B128" s="45">
        <v>0</v>
      </c>
      <c r="C128" s="45">
        <v>0</v>
      </c>
      <c r="D128" s="34">
        <v>331003</v>
      </c>
      <c r="E128" s="35" t="s">
        <v>148</v>
      </c>
      <c r="F128" s="42">
        <f t="shared" si="6"/>
        <v>2010552</v>
      </c>
      <c r="G128" s="129">
        <v>0</v>
      </c>
      <c r="H128" s="129">
        <v>333000</v>
      </c>
      <c r="I128" s="129">
        <v>180000</v>
      </c>
      <c r="J128" s="129">
        <v>177765</v>
      </c>
      <c r="K128" s="129">
        <v>180800</v>
      </c>
      <c r="L128" s="129">
        <v>137692</v>
      </c>
      <c r="M128" s="129">
        <v>38592</v>
      </c>
      <c r="N128" s="129">
        <v>185000</v>
      </c>
      <c r="O128" s="129">
        <v>213000</v>
      </c>
      <c r="P128" s="129">
        <v>253742</v>
      </c>
      <c r="Q128" s="129">
        <v>310961</v>
      </c>
      <c r="R128" s="129">
        <v>0</v>
      </c>
    </row>
    <row r="129" spans="1:18" ht="12.75" hidden="1" customHeight="1">
      <c r="A129" s="45">
        <v>0</v>
      </c>
      <c r="B129" s="45">
        <v>0</v>
      </c>
      <c r="C129" s="45">
        <v>0</v>
      </c>
      <c r="D129" s="34">
        <v>332001</v>
      </c>
      <c r="E129" s="35" t="s">
        <v>149</v>
      </c>
      <c r="F129" s="42">
        <f t="shared" si="6"/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</row>
    <row r="130" spans="1:18" ht="12.75" hidden="1" customHeight="1">
      <c r="A130" s="45">
        <v>0</v>
      </c>
      <c r="B130" s="45">
        <v>0</v>
      </c>
      <c r="C130" s="45">
        <v>0</v>
      </c>
      <c r="D130" s="34">
        <v>333001</v>
      </c>
      <c r="E130" s="35" t="s">
        <v>150</v>
      </c>
      <c r="F130" s="42">
        <f t="shared" si="6"/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</row>
    <row r="131" spans="1:18" ht="12.75" hidden="1" customHeight="1">
      <c r="A131" s="45">
        <v>0</v>
      </c>
      <c r="B131" s="45">
        <v>0</v>
      </c>
      <c r="C131" s="45">
        <v>0</v>
      </c>
      <c r="D131" s="34">
        <v>334001</v>
      </c>
      <c r="E131" s="35" t="s">
        <v>151</v>
      </c>
      <c r="F131" s="42">
        <f t="shared" si="6"/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</row>
    <row r="132" spans="1:18" hidden="1">
      <c r="A132" s="45">
        <v>0</v>
      </c>
      <c r="B132" s="45">
        <v>0</v>
      </c>
      <c r="C132" s="45">
        <v>0</v>
      </c>
      <c r="D132" s="34">
        <v>334002</v>
      </c>
      <c r="E132" s="35" t="s">
        <v>152</v>
      </c>
      <c r="F132" s="42">
        <f t="shared" si="6"/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</row>
    <row r="133" spans="1:18" ht="12.75" hidden="1" customHeight="1">
      <c r="A133" s="45">
        <v>0</v>
      </c>
      <c r="B133" s="45">
        <v>0</v>
      </c>
      <c r="C133" s="45">
        <v>0</v>
      </c>
      <c r="D133" s="34">
        <v>334003</v>
      </c>
      <c r="E133" s="35" t="s">
        <v>153</v>
      </c>
      <c r="F133" s="42">
        <f t="shared" si="6"/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</row>
    <row r="134" spans="1:18" ht="12.75" hidden="1" customHeight="1">
      <c r="A134" s="45">
        <v>0</v>
      </c>
      <c r="B134" s="45">
        <v>0</v>
      </c>
      <c r="C134" s="45">
        <v>0</v>
      </c>
      <c r="D134" s="34">
        <v>335001</v>
      </c>
      <c r="E134" s="35" t="s">
        <v>154</v>
      </c>
      <c r="F134" s="42">
        <f t="shared" si="6"/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</row>
    <row r="135" spans="1:18" ht="12.75" hidden="1" customHeight="1">
      <c r="A135" s="45">
        <v>0</v>
      </c>
      <c r="B135" s="45">
        <v>0</v>
      </c>
      <c r="C135" s="45">
        <v>0</v>
      </c>
      <c r="D135" s="34">
        <v>336001</v>
      </c>
      <c r="E135" s="35" t="s">
        <v>155</v>
      </c>
      <c r="F135" s="42">
        <f t="shared" si="6"/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</row>
    <row r="136" spans="1:18" ht="12.75" hidden="1" customHeight="1">
      <c r="A136" s="45">
        <v>0</v>
      </c>
      <c r="B136" s="45">
        <v>0</v>
      </c>
      <c r="C136" s="45">
        <v>0</v>
      </c>
      <c r="D136" s="34">
        <v>336002</v>
      </c>
      <c r="E136" s="35" t="s">
        <v>156</v>
      </c>
      <c r="F136" s="42">
        <f t="shared" si="6"/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</row>
    <row r="137" spans="1:18" ht="12.75" hidden="1" customHeight="1">
      <c r="A137" s="45">
        <v>0</v>
      </c>
      <c r="B137" s="45">
        <v>0</v>
      </c>
      <c r="C137" s="45">
        <v>0</v>
      </c>
      <c r="D137" s="34">
        <v>336003</v>
      </c>
      <c r="E137" s="35" t="s">
        <v>157</v>
      </c>
      <c r="F137" s="42">
        <f t="shared" si="6"/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</row>
    <row r="138" spans="1:18" ht="12.75" hidden="1" customHeight="1">
      <c r="A138" s="45">
        <v>0</v>
      </c>
      <c r="B138" s="45">
        <v>0</v>
      </c>
      <c r="C138" s="45">
        <v>0</v>
      </c>
      <c r="D138" s="34">
        <v>336006</v>
      </c>
      <c r="E138" s="35" t="s">
        <v>158</v>
      </c>
      <c r="F138" s="42">
        <f t="shared" si="6"/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</row>
    <row r="139" spans="1:18" ht="12.75" hidden="1" customHeight="1">
      <c r="A139" s="45">
        <v>0</v>
      </c>
      <c r="B139" s="45">
        <v>0</v>
      </c>
      <c r="C139" s="45">
        <v>0</v>
      </c>
      <c r="D139" s="34">
        <v>337001</v>
      </c>
      <c r="E139" s="35" t="s">
        <v>159</v>
      </c>
      <c r="F139" s="42">
        <f t="shared" si="6"/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</row>
    <row r="140" spans="1:18" ht="12.75" hidden="1" customHeight="1">
      <c r="A140" s="45">
        <v>0</v>
      </c>
      <c r="B140" s="45">
        <v>0</v>
      </c>
      <c r="C140" s="45">
        <v>0</v>
      </c>
      <c r="D140" s="34">
        <v>338001</v>
      </c>
      <c r="E140" s="35" t="s">
        <v>160</v>
      </c>
      <c r="F140" s="42">
        <f t="shared" si="6"/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</row>
    <row r="141" spans="1:18" ht="12.75" hidden="1" customHeight="1">
      <c r="A141" s="45">
        <v>0</v>
      </c>
      <c r="B141" s="45">
        <v>0</v>
      </c>
      <c r="C141" s="45">
        <v>0</v>
      </c>
      <c r="D141" s="34">
        <v>339001</v>
      </c>
      <c r="E141" s="35" t="s">
        <v>161</v>
      </c>
      <c r="F141" s="42">
        <f t="shared" si="6"/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</row>
    <row r="142" spans="1:18" ht="12.75" hidden="1" customHeight="1">
      <c r="A142" s="45">
        <v>0</v>
      </c>
      <c r="B142" s="45">
        <v>0</v>
      </c>
      <c r="C142" s="45">
        <v>0</v>
      </c>
      <c r="D142" s="34">
        <v>339002</v>
      </c>
      <c r="E142" s="35" t="s">
        <v>162</v>
      </c>
      <c r="F142" s="42">
        <f t="shared" si="6"/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</row>
    <row r="143" spans="1:18" ht="12.75" hidden="1" customHeight="1">
      <c r="A143" s="45">
        <v>0</v>
      </c>
      <c r="B143" s="45">
        <v>0</v>
      </c>
      <c r="C143" s="45">
        <v>0</v>
      </c>
      <c r="D143" s="34">
        <v>339003</v>
      </c>
      <c r="E143" s="35" t="s">
        <v>163</v>
      </c>
      <c r="F143" s="42">
        <f t="shared" si="6"/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</row>
    <row r="144" spans="1:18" ht="12.75" hidden="1" customHeight="1">
      <c r="A144" s="45">
        <v>0</v>
      </c>
      <c r="B144" s="45">
        <v>0</v>
      </c>
      <c r="C144" s="45">
        <v>0</v>
      </c>
      <c r="D144" s="34">
        <v>341001</v>
      </c>
      <c r="E144" s="35" t="s">
        <v>164</v>
      </c>
      <c r="F144" s="42">
        <f t="shared" si="6"/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</row>
    <row r="145" spans="1:18" ht="12.75" hidden="1" customHeight="1">
      <c r="A145" s="45">
        <v>0</v>
      </c>
      <c r="B145" s="45">
        <v>0</v>
      </c>
      <c r="C145" s="45">
        <v>0</v>
      </c>
      <c r="D145" s="34">
        <v>342001</v>
      </c>
      <c r="E145" s="35" t="s">
        <v>165</v>
      </c>
      <c r="F145" s="42">
        <f t="shared" si="6"/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</row>
    <row r="146" spans="1:18" ht="12.75" hidden="1" customHeight="1">
      <c r="A146" s="45">
        <v>0</v>
      </c>
      <c r="B146" s="45">
        <v>0</v>
      </c>
      <c r="C146" s="45">
        <v>0</v>
      </c>
      <c r="D146" s="34">
        <v>343001</v>
      </c>
      <c r="E146" s="35" t="s">
        <v>166</v>
      </c>
      <c r="F146" s="42">
        <f t="shared" si="6"/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</row>
    <row r="147" spans="1:18" ht="12.75" hidden="1" customHeight="1">
      <c r="A147" s="45">
        <v>0</v>
      </c>
      <c r="B147" s="45">
        <v>0</v>
      </c>
      <c r="C147" s="45">
        <v>0</v>
      </c>
      <c r="D147" s="34">
        <v>344001</v>
      </c>
      <c r="E147" s="35" t="s">
        <v>167</v>
      </c>
      <c r="F147" s="42">
        <f t="shared" si="6"/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</row>
    <row r="148" spans="1:18" ht="12.75" hidden="1" customHeight="1">
      <c r="A148" s="45">
        <v>0</v>
      </c>
      <c r="B148" s="45">
        <v>0</v>
      </c>
      <c r="C148" s="45">
        <v>0</v>
      </c>
      <c r="D148" s="34">
        <v>345001</v>
      </c>
      <c r="E148" s="35" t="s">
        <v>168</v>
      </c>
      <c r="F148" s="42">
        <f t="shared" si="6"/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</row>
    <row r="149" spans="1:18" ht="12.75" hidden="1" customHeight="1">
      <c r="A149" s="45">
        <v>0</v>
      </c>
      <c r="B149" s="45">
        <v>0</v>
      </c>
      <c r="C149" s="45">
        <v>0</v>
      </c>
      <c r="D149" s="34">
        <v>345002</v>
      </c>
      <c r="E149" s="35" t="s">
        <v>169</v>
      </c>
      <c r="F149" s="42">
        <f t="shared" si="6"/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</row>
    <row r="150" spans="1:18" ht="12.75" hidden="1" customHeight="1">
      <c r="A150" s="45">
        <v>0</v>
      </c>
      <c r="B150" s="45">
        <v>0</v>
      </c>
      <c r="C150" s="45">
        <v>0</v>
      </c>
      <c r="D150" s="34">
        <v>345003</v>
      </c>
      <c r="E150" s="35" t="s">
        <v>170</v>
      </c>
      <c r="F150" s="42">
        <f t="shared" si="6"/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</row>
    <row r="151" spans="1:18" ht="12.75" hidden="1" customHeight="1">
      <c r="A151" s="45">
        <v>0</v>
      </c>
      <c r="B151" s="45">
        <v>0</v>
      </c>
      <c r="C151" s="45">
        <v>0</v>
      </c>
      <c r="D151" s="34">
        <v>345004</v>
      </c>
      <c r="E151" s="35" t="s">
        <v>171</v>
      </c>
      <c r="F151" s="42">
        <f t="shared" si="6"/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</row>
    <row r="152" spans="1:18" ht="12.75" hidden="1" customHeight="1">
      <c r="A152" s="45">
        <v>0</v>
      </c>
      <c r="B152" s="45">
        <v>0</v>
      </c>
      <c r="C152" s="45">
        <v>0</v>
      </c>
      <c r="D152" s="34">
        <v>346001</v>
      </c>
      <c r="E152" s="35" t="s">
        <v>172</v>
      </c>
      <c r="F152" s="42">
        <f t="shared" si="6"/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</row>
    <row r="153" spans="1:18" ht="12.75" hidden="1" customHeight="1">
      <c r="A153" s="45">
        <v>0</v>
      </c>
      <c r="B153" s="45">
        <v>0</v>
      </c>
      <c r="C153" s="45">
        <v>0</v>
      </c>
      <c r="D153" s="34">
        <v>347001</v>
      </c>
      <c r="E153" s="35" t="s">
        <v>173</v>
      </c>
      <c r="F153" s="42">
        <f t="shared" si="6"/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</row>
    <row r="154" spans="1:18" ht="12.75" hidden="1" customHeight="1">
      <c r="A154" s="45">
        <v>0</v>
      </c>
      <c r="B154" s="45">
        <v>0</v>
      </c>
      <c r="C154" s="45">
        <v>0</v>
      </c>
      <c r="D154" s="34">
        <v>348001</v>
      </c>
      <c r="E154" s="35" t="s">
        <v>174</v>
      </c>
      <c r="F154" s="42">
        <f t="shared" si="6"/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</row>
    <row r="155" spans="1:18" ht="12.75" hidden="1" customHeight="1">
      <c r="A155" s="45">
        <v>0</v>
      </c>
      <c r="B155" s="45">
        <v>0</v>
      </c>
      <c r="C155" s="45">
        <v>0</v>
      </c>
      <c r="D155" s="34">
        <v>349001</v>
      </c>
      <c r="E155" s="35" t="s">
        <v>175</v>
      </c>
      <c r="F155" s="42">
        <f t="shared" si="6"/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</row>
    <row r="156" spans="1:18" ht="12.75" hidden="1" customHeight="1">
      <c r="A156" s="45">
        <v>0</v>
      </c>
      <c r="B156" s="45">
        <v>0</v>
      </c>
      <c r="C156" s="45">
        <v>0</v>
      </c>
      <c r="D156" s="34">
        <v>351001</v>
      </c>
      <c r="E156" s="35" t="s">
        <v>176</v>
      </c>
      <c r="F156" s="42">
        <f t="shared" si="6"/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</row>
    <row r="157" spans="1:18" ht="12.75" hidden="1" customHeight="1">
      <c r="A157" s="45">
        <v>0</v>
      </c>
      <c r="B157" s="45">
        <v>0</v>
      </c>
      <c r="C157" s="45">
        <v>0</v>
      </c>
      <c r="D157" s="34">
        <v>352001</v>
      </c>
      <c r="E157" s="35" t="s">
        <v>177</v>
      </c>
      <c r="F157" s="42">
        <f t="shared" si="6"/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</row>
    <row r="158" spans="1:18" ht="12.75" hidden="1" customHeight="1">
      <c r="A158" s="45">
        <v>0</v>
      </c>
      <c r="B158" s="45">
        <v>0</v>
      </c>
      <c r="C158" s="45">
        <v>0</v>
      </c>
      <c r="D158" s="34">
        <v>352002</v>
      </c>
      <c r="E158" s="35" t="s">
        <v>178</v>
      </c>
      <c r="F158" s="42">
        <f t="shared" si="6"/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</row>
    <row r="159" spans="1:18" ht="12.75" hidden="1" customHeight="1">
      <c r="A159" s="45">
        <v>0</v>
      </c>
      <c r="B159" s="45">
        <v>0</v>
      </c>
      <c r="C159" s="45">
        <v>0</v>
      </c>
      <c r="D159" s="34">
        <v>353001</v>
      </c>
      <c r="E159" s="35" t="s">
        <v>179</v>
      </c>
      <c r="F159" s="42">
        <f t="shared" si="6"/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</row>
    <row r="160" spans="1:18" ht="12.75" hidden="1" customHeight="1">
      <c r="A160" s="45">
        <v>0</v>
      </c>
      <c r="B160" s="45">
        <v>0</v>
      </c>
      <c r="C160" s="45">
        <v>0</v>
      </c>
      <c r="D160" s="34">
        <v>354001</v>
      </c>
      <c r="E160" s="35" t="s">
        <v>180</v>
      </c>
      <c r="F160" s="42">
        <f t="shared" si="6"/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</row>
    <row r="161" spans="1:18" ht="12.75" hidden="1" customHeight="1">
      <c r="A161" s="45">
        <v>0</v>
      </c>
      <c r="B161" s="45">
        <v>0</v>
      </c>
      <c r="C161" s="45">
        <v>0</v>
      </c>
      <c r="D161" s="34">
        <v>355001</v>
      </c>
      <c r="E161" s="35" t="s">
        <v>181</v>
      </c>
      <c r="F161" s="42">
        <f t="shared" si="6"/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</row>
    <row r="162" spans="1:18" ht="12.75" hidden="1" customHeight="1">
      <c r="A162" s="45">
        <v>0</v>
      </c>
      <c r="B162" s="45">
        <v>0</v>
      </c>
      <c r="C162" s="45">
        <v>0</v>
      </c>
      <c r="D162" s="34">
        <v>355002</v>
      </c>
      <c r="E162" s="35" t="s">
        <v>182</v>
      </c>
      <c r="F162" s="42">
        <f t="shared" si="6"/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</row>
    <row r="163" spans="1:18" ht="12.75" hidden="1" customHeight="1">
      <c r="A163" s="45">
        <v>0</v>
      </c>
      <c r="B163" s="45">
        <v>0</v>
      </c>
      <c r="C163" s="45">
        <v>0</v>
      </c>
      <c r="D163" s="34">
        <v>355003</v>
      </c>
      <c r="E163" s="35" t="s">
        <v>183</v>
      </c>
      <c r="F163" s="42">
        <f t="shared" si="6"/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</row>
    <row r="164" spans="1:18" ht="12.75" hidden="1" customHeight="1">
      <c r="A164" s="45">
        <v>0</v>
      </c>
      <c r="B164" s="45">
        <v>0</v>
      </c>
      <c r="C164" s="45">
        <v>0</v>
      </c>
      <c r="D164" s="34">
        <v>356001</v>
      </c>
      <c r="E164" s="35" t="s">
        <v>184</v>
      </c>
      <c r="F164" s="42">
        <f t="shared" si="6"/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</row>
    <row r="165" spans="1:18" ht="12.75" hidden="1" customHeight="1">
      <c r="A165" s="45">
        <v>0</v>
      </c>
      <c r="B165" s="45">
        <v>0</v>
      </c>
      <c r="C165" s="45">
        <v>0</v>
      </c>
      <c r="D165" s="34">
        <v>357001</v>
      </c>
      <c r="E165" s="35" t="s">
        <v>185</v>
      </c>
      <c r="F165" s="42">
        <f t="shared" si="6"/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</row>
    <row r="166" spans="1:18" ht="12.75" hidden="1" customHeight="1">
      <c r="A166" s="45">
        <v>0</v>
      </c>
      <c r="B166" s="45">
        <v>0</v>
      </c>
      <c r="C166" s="45">
        <v>0</v>
      </c>
      <c r="D166" s="34">
        <v>357002</v>
      </c>
      <c r="E166" s="35" t="s">
        <v>186</v>
      </c>
      <c r="F166" s="42">
        <f t="shared" si="6"/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</row>
    <row r="167" spans="1:18" ht="12.75" hidden="1" customHeight="1">
      <c r="A167" s="45">
        <v>0</v>
      </c>
      <c r="B167" s="45">
        <v>0</v>
      </c>
      <c r="C167" s="45">
        <v>0</v>
      </c>
      <c r="D167" s="34">
        <v>357003</v>
      </c>
      <c r="E167" s="35" t="s">
        <v>187</v>
      </c>
      <c r="F167" s="42">
        <f t="shared" si="6"/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</row>
    <row r="168" spans="1:18" ht="12.75" hidden="1" customHeight="1">
      <c r="A168" s="45">
        <v>0</v>
      </c>
      <c r="B168" s="45">
        <v>0</v>
      </c>
      <c r="C168" s="45">
        <v>0</v>
      </c>
      <c r="D168" s="34">
        <v>358001</v>
      </c>
      <c r="E168" s="35" t="s">
        <v>188</v>
      </c>
      <c r="F168" s="42">
        <f t="shared" ref="F168:F211" si="7">A168+B168+C168</f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</row>
    <row r="169" spans="1:18" ht="12.75" hidden="1" customHeight="1">
      <c r="A169" s="45">
        <v>0</v>
      </c>
      <c r="B169" s="45">
        <v>0</v>
      </c>
      <c r="C169" s="45">
        <v>0</v>
      </c>
      <c r="D169" s="34">
        <v>359001</v>
      </c>
      <c r="E169" s="35" t="s">
        <v>189</v>
      </c>
      <c r="F169" s="42">
        <f t="shared" si="7"/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</row>
    <row r="170" spans="1:18" ht="12.75" hidden="1" customHeight="1">
      <c r="A170" s="45">
        <v>0</v>
      </c>
      <c r="B170" s="45">
        <v>0</v>
      </c>
      <c r="C170" s="45">
        <v>0</v>
      </c>
      <c r="D170" s="34">
        <v>361001</v>
      </c>
      <c r="E170" s="35" t="s">
        <v>190</v>
      </c>
      <c r="F170" s="42">
        <f t="shared" si="7"/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</row>
    <row r="171" spans="1:18" ht="12.75" hidden="1" customHeight="1">
      <c r="A171" s="45">
        <v>0</v>
      </c>
      <c r="B171" s="45">
        <v>0</v>
      </c>
      <c r="C171" s="45">
        <v>0</v>
      </c>
      <c r="D171" s="34">
        <v>361002</v>
      </c>
      <c r="E171" s="35" t="s">
        <v>191</v>
      </c>
      <c r="F171" s="42">
        <f>A171+B171+C171</f>
        <v>0</v>
      </c>
      <c r="G171" s="148">
        <v>0</v>
      </c>
      <c r="H171" s="148">
        <v>0</v>
      </c>
      <c r="I171" s="148">
        <v>0</v>
      </c>
      <c r="J171" s="148">
        <v>0</v>
      </c>
      <c r="K171" s="148">
        <v>0</v>
      </c>
      <c r="L171" s="148">
        <v>0</v>
      </c>
      <c r="M171" s="146">
        <v>0</v>
      </c>
      <c r="N171" s="146">
        <v>0</v>
      </c>
      <c r="O171" s="146">
        <v>0</v>
      </c>
      <c r="P171" s="146">
        <v>0</v>
      </c>
      <c r="Q171" s="146">
        <v>0</v>
      </c>
      <c r="R171" s="146">
        <v>0</v>
      </c>
    </row>
    <row r="172" spans="1:18" ht="12.75" hidden="1" customHeight="1">
      <c r="A172" s="45">
        <v>0</v>
      </c>
      <c r="B172" s="45">
        <v>0</v>
      </c>
      <c r="C172" s="45">
        <v>0</v>
      </c>
      <c r="D172" s="34">
        <v>362001</v>
      </c>
      <c r="E172" s="35" t="s">
        <v>192</v>
      </c>
      <c r="F172" s="42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</row>
    <row r="173" spans="1:18" ht="12.75" hidden="1" customHeight="1">
      <c r="A173" s="45">
        <v>0</v>
      </c>
      <c r="B173" s="45">
        <v>0</v>
      </c>
      <c r="C173" s="45">
        <v>0</v>
      </c>
      <c r="D173" s="34">
        <v>363001</v>
      </c>
      <c r="E173" s="35" t="s">
        <v>193</v>
      </c>
      <c r="F173" s="42">
        <f t="shared" si="7"/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</row>
    <row r="174" spans="1:18" ht="12.75" hidden="1" customHeight="1">
      <c r="A174" s="45">
        <v>0</v>
      </c>
      <c r="B174" s="45">
        <v>0</v>
      </c>
      <c r="C174" s="45">
        <v>0</v>
      </c>
      <c r="D174" s="34">
        <v>364001</v>
      </c>
      <c r="E174" s="35" t="s">
        <v>194</v>
      </c>
      <c r="F174" s="42">
        <f t="shared" si="7"/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</row>
    <row r="175" spans="1:18" ht="12.75" hidden="1" customHeight="1">
      <c r="A175" s="45">
        <v>0</v>
      </c>
      <c r="B175" s="45">
        <v>0</v>
      </c>
      <c r="C175" s="45">
        <v>0</v>
      </c>
      <c r="D175" s="34">
        <v>366001</v>
      </c>
      <c r="E175" s="35" t="s">
        <v>195</v>
      </c>
      <c r="F175" s="42">
        <f t="shared" si="7"/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</row>
    <row r="176" spans="1:18" ht="12.75" hidden="1" customHeight="1">
      <c r="A176" s="45">
        <v>0</v>
      </c>
      <c r="B176" s="45">
        <v>0</v>
      </c>
      <c r="C176" s="45">
        <v>0</v>
      </c>
      <c r="D176" s="34">
        <v>369001</v>
      </c>
      <c r="E176" s="35" t="s">
        <v>196</v>
      </c>
      <c r="F176" s="42">
        <f t="shared" si="7"/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</row>
    <row r="177" spans="1:18" ht="12.75" hidden="1" customHeight="1">
      <c r="A177" s="45">
        <v>0</v>
      </c>
      <c r="B177" s="45">
        <v>0</v>
      </c>
      <c r="C177" s="45">
        <v>0</v>
      </c>
      <c r="D177" s="34">
        <v>371001</v>
      </c>
      <c r="E177" s="35" t="s">
        <v>197</v>
      </c>
      <c r="F177" s="42">
        <f t="shared" si="7"/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</row>
    <row r="178" spans="1:18" ht="12.75" hidden="1" customHeight="1">
      <c r="A178" s="45">
        <v>0</v>
      </c>
      <c r="B178" s="45">
        <v>0</v>
      </c>
      <c r="C178" s="45">
        <v>0</v>
      </c>
      <c r="D178" s="34">
        <v>372001</v>
      </c>
      <c r="E178" s="35" t="s">
        <v>198</v>
      </c>
      <c r="F178" s="42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v>0</v>
      </c>
    </row>
    <row r="179" spans="1:18" ht="12.75" hidden="1" customHeight="1">
      <c r="A179" s="45">
        <v>0</v>
      </c>
      <c r="B179" s="45">
        <v>0</v>
      </c>
      <c r="C179" s="45">
        <v>0</v>
      </c>
      <c r="D179" s="34">
        <v>372007</v>
      </c>
      <c r="E179" s="35" t="s">
        <v>199</v>
      </c>
      <c r="F179" s="42">
        <f t="shared" si="7"/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</row>
    <row r="180" spans="1:18" ht="12.75" hidden="1" customHeight="1">
      <c r="A180" s="45">
        <v>0</v>
      </c>
      <c r="B180" s="45">
        <v>0</v>
      </c>
      <c r="C180" s="45">
        <v>0</v>
      </c>
      <c r="D180" s="34">
        <v>373001</v>
      </c>
      <c r="E180" s="35" t="s">
        <v>200</v>
      </c>
      <c r="F180" s="42">
        <f t="shared" si="7"/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</row>
    <row r="181" spans="1:18" ht="12.75" hidden="1" customHeight="1">
      <c r="A181" s="45">
        <v>0</v>
      </c>
      <c r="B181" s="45">
        <v>0</v>
      </c>
      <c r="C181" s="45">
        <v>0</v>
      </c>
      <c r="D181" s="34">
        <v>374001</v>
      </c>
      <c r="E181" s="35" t="s">
        <v>201</v>
      </c>
      <c r="F181" s="42">
        <f t="shared" si="7"/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</row>
    <row r="182" spans="1:18" ht="12.75" customHeight="1">
      <c r="A182" s="45">
        <v>1875</v>
      </c>
      <c r="B182" s="45">
        <v>0</v>
      </c>
      <c r="C182" s="45">
        <v>0</v>
      </c>
      <c r="D182" s="39">
        <v>375001</v>
      </c>
      <c r="E182" s="35" t="s">
        <v>202</v>
      </c>
      <c r="F182" s="42">
        <f>A182+B182+C182</f>
        <v>1875</v>
      </c>
      <c r="G182" s="129">
        <v>0</v>
      </c>
      <c r="H182" s="129">
        <v>300</v>
      </c>
      <c r="I182" s="129">
        <v>150</v>
      </c>
      <c r="J182" s="129">
        <v>150</v>
      </c>
      <c r="K182" s="129">
        <v>150</v>
      </c>
      <c r="L182" s="129">
        <v>75</v>
      </c>
      <c r="M182" s="129">
        <v>0</v>
      </c>
      <c r="N182" s="129">
        <v>150</v>
      </c>
      <c r="O182" s="129">
        <v>150</v>
      </c>
      <c r="P182" s="129">
        <v>450</v>
      </c>
      <c r="Q182" s="129">
        <v>300</v>
      </c>
      <c r="R182" s="129">
        <v>0</v>
      </c>
    </row>
    <row r="183" spans="1:18" hidden="1">
      <c r="A183" s="45">
        <v>0</v>
      </c>
      <c r="B183" s="45">
        <v>0</v>
      </c>
      <c r="C183" s="45">
        <v>0</v>
      </c>
      <c r="D183" s="34">
        <v>376001</v>
      </c>
      <c r="E183" s="35" t="s">
        <v>203</v>
      </c>
      <c r="F183" s="42">
        <f t="shared" si="7"/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</row>
    <row r="184" spans="1:18" ht="12.75" hidden="1" customHeight="1">
      <c r="A184" s="45">
        <v>0</v>
      </c>
      <c r="B184" s="45">
        <v>0</v>
      </c>
      <c r="C184" s="45">
        <v>0</v>
      </c>
      <c r="D184" s="34">
        <v>377001</v>
      </c>
      <c r="E184" s="35" t="s">
        <v>204</v>
      </c>
      <c r="F184" s="42">
        <f t="shared" si="7"/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</row>
    <row r="185" spans="1:18" ht="12.75" hidden="1" customHeight="1">
      <c r="A185" s="45">
        <v>0</v>
      </c>
      <c r="B185" s="45">
        <v>0</v>
      </c>
      <c r="C185" s="45">
        <v>0</v>
      </c>
      <c r="D185" s="43">
        <v>378001</v>
      </c>
      <c r="E185" s="35" t="s">
        <v>205</v>
      </c>
      <c r="F185" s="42">
        <f t="shared" si="7"/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</row>
    <row r="186" spans="1:18" ht="12.75" hidden="1" customHeight="1">
      <c r="A186" s="45">
        <v>0</v>
      </c>
      <c r="B186" s="45">
        <v>0</v>
      </c>
      <c r="C186" s="45">
        <v>0</v>
      </c>
      <c r="D186" s="44">
        <v>379001</v>
      </c>
      <c r="E186" s="35" t="s">
        <v>206</v>
      </c>
      <c r="F186" s="42">
        <f t="shared" si="7"/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v>0</v>
      </c>
    </row>
    <row r="187" spans="1:18" ht="12.75" hidden="1" customHeight="1">
      <c r="A187" s="45">
        <v>0</v>
      </c>
      <c r="B187" s="45">
        <v>0</v>
      </c>
      <c r="C187" s="45">
        <v>0</v>
      </c>
      <c r="D187" s="44">
        <v>381001</v>
      </c>
      <c r="E187" s="35" t="s">
        <v>207</v>
      </c>
      <c r="F187" s="42">
        <f t="shared" si="7"/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</row>
    <row r="188" spans="1:18" ht="12.75" hidden="1" customHeight="1">
      <c r="A188" s="45">
        <v>0</v>
      </c>
      <c r="B188" s="45">
        <v>0</v>
      </c>
      <c r="C188" s="45">
        <v>0</v>
      </c>
      <c r="D188" s="44">
        <v>382001</v>
      </c>
      <c r="E188" s="35" t="s">
        <v>208</v>
      </c>
      <c r="F188" s="42">
        <f t="shared" si="7"/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</row>
    <row r="189" spans="1:18" ht="12.75" hidden="1" customHeight="1">
      <c r="A189" s="45">
        <v>0</v>
      </c>
      <c r="B189" s="45">
        <v>0</v>
      </c>
      <c r="C189" s="45">
        <v>0</v>
      </c>
      <c r="D189" s="34">
        <v>382002</v>
      </c>
      <c r="E189" s="35" t="s">
        <v>209</v>
      </c>
      <c r="F189" s="42">
        <f t="shared" si="7"/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</row>
    <row r="190" spans="1:18" ht="12.75" hidden="1" customHeight="1">
      <c r="A190" s="45">
        <v>0</v>
      </c>
      <c r="B190" s="45">
        <v>0</v>
      </c>
      <c r="C190" s="45">
        <v>0</v>
      </c>
      <c r="D190" s="34">
        <v>383001</v>
      </c>
      <c r="E190" s="35" t="s">
        <v>210</v>
      </c>
      <c r="F190" s="42">
        <f t="shared" si="7"/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29">
        <v>0</v>
      </c>
    </row>
    <row r="191" spans="1:18" ht="12.75" hidden="1" customHeight="1">
      <c r="A191" s="45">
        <v>0</v>
      </c>
      <c r="B191" s="45">
        <v>0</v>
      </c>
      <c r="C191" s="45">
        <v>0</v>
      </c>
      <c r="D191" s="34">
        <v>384001</v>
      </c>
      <c r="E191" s="35" t="s">
        <v>211</v>
      </c>
      <c r="F191" s="42">
        <f t="shared" si="7"/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v>0</v>
      </c>
    </row>
    <row r="192" spans="1:18" ht="12.75" hidden="1" customHeight="1">
      <c r="A192" s="45">
        <v>0</v>
      </c>
      <c r="B192" s="45">
        <v>0</v>
      </c>
      <c r="C192" s="45">
        <v>0</v>
      </c>
      <c r="D192" s="34">
        <v>385001</v>
      </c>
      <c r="E192" s="35" t="s">
        <v>212</v>
      </c>
      <c r="F192" s="42">
        <f t="shared" si="7"/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v>0</v>
      </c>
    </row>
    <row r="193" spans="1:18" ht="12.75" hidden="1" customHeight="1">
      <c r="A193" s="45">
        <v>0</v>
      </c>
      <c r="B193" s="45">
        <v>0</v>
      </c>
      <c r="C193" s="45">
        <v>0</v>
      </c>
      <c r="D193" s="34">
        <v>391001</v>
      </c>
      <c r="E193" s="35" t="s">
        <v>213</v>
      </c>
      <c r="F193" s="42">
        <f t="shared" si="7"/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v>0</v>
      </c>
    </row>
    <row r="194" spans="1:18" ht="12.75" hidden="1" customHeight="1">
      <c r="A194" s="45">
        <v>0</v>
      </c>
      <c r="B194" s="45">
        <v>0</v>
      </c>
      <c r="C194" s="45">
        <v>0</v>
      </c>
      <c r="D194" s="34">
        <v>392001</v>
      </c>
      <c r="E194" s="35" t="s">
        <v>214</v>
      </c>
      <c r="F194" s="42">
        <f t="shared" si="7"/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v>0</v>
      </c>
    </row>
    <row r="195" spans="1:18" ht="12.75" hidden="1" customHeight="1">
      <c r="A195" s="45">
        <v>0</v>
      </c>
      <c r="B195" s="45">
        <v>0</v>
      </c>
      <c r="C195" s="45">
        <v>0</v>
      </c>
      <c r="D195" s="34">
        <v>392002</v>
      </c>
      <c r="E195" s="35" t="s">
        <v>215</v>
      </c>
      <c r="F195" s="42">
        <f t="shared" si="7"/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v>0</v>
      </c>
    </row>
    <row r="196" spans="1:18" ht="12.75" hidden="1" customHeight="1">
      <c r="A196" s="45">
        <v>0</v>
      </c>
      <c r="B196" s="45">
        <v>0</v>
      </c>
      <c r="C196" s="45">
        <v>0</v>
      </c>
      <c r="D196" s="34">
        <v>392003</v>
      </c>
      <c r="E196" s="35" t="s">
        <v>216</v>
      </c>
      <c r="F196" s="42">
        <f t="shared" si="7"/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v>0</v>
      </c>
    </row>
    <row r="197" spans="1:18" ht="12.75" hidden="1" customHeight="1">
      <c r="A197" s="45">
        <v>0</v>
      </c>
      <c r="B197" s="45">
        <v>0</v>
      </c>
      <c r="C197" s="45">
        <v>0</v>
      </c>
      <c r="D197" s="34">
        <v>392004</v>
      </c>
      <c r="E197" s="35" t="s">
        <v>217</v>
      </c>
      <c r="F197" s="42">
        <f t="shared" si="7"/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</row>
    <row r="198" spans="1:18" ht="12.75" hidden="1" customHeight="1">
      <c r="A198" s="45">
        <v>0</v>
      </c>
      <c r="B198" s="45">
        <v>0</v>
      </c>
      <c r="C198" s="45">
        <v>0</v>
      </c>
      <c r="D198" s="34">
        <v>392005</v>
      </c>
      <c r="E198" s="35" t="s">
        <v>218</v>
      </c>
      <c r="F198" s="42">
        <f t="shared" si="7"/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</row>
    <row r="199" spans="1:18" ht="12.75" hidden="1" customHeight="1">
      <c r="A199" s="45">
        <v>0</v>
      </c>
      <c r="B199" s="45">
        <v>0</v>
      </c>
      <c r="C199" s="45">
        <v>0</v>
      </c>
      <c r="D199" s="34">
        <v>392006</v>
      </c>
      <c r="E199" s="35" t="s">
        <v>219</v>
      </c>
      <c r="F199" s="42">
        <f t="shared" si="7"/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</row>
    <row r="200" spans="1:18" ht="12.75" hidden="1" customHeight="1">
      <c r="A200" s="45">
        <v>0</v>
      </c>
      <c r="B200" s="45">
        <v>0</v>
      </c>
      <c r="C200" s="45">
        <v>0</v>
      </c>
      <c r="D200" s="34">
        <v>393001</v>
      </c>
      <c r="E200" s="35" t="s">
        <v>220</v>
      </c>
      <c r="F200" s="42">
        <f t="shared" si="7"/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</row>
    <row r="201" spans="1:18" ht="12.75" hidden="1" customHeight="1">
      <c r="A201" s="45">
        <v>0</v>
      </c>
      <c r="B201" s="45">
        <v>0</v>
      </c>
      <c r="C201" s="45">
        <v>0</v>
      </c>
      <c r="D201" s="34">
        <v>394001</v>
      </c>
      <c r="E201" s="35" t="s">
        <v>221</v>
      </c>
      <c r="F201" s="42">
        <f t="shared" si="7"/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</row>
    <row r="202" spans="1:18" ht="12.75" hidden="1" customHeight="1">
      <c r="A202" s="45">
        <v>0</v>
      </c>
      <c r="B202" s="45">
        <v>0</v>
      </c>
      <c r="C202" s="45">
        <v>0</v>
      </c>
      <c r="D202" s="34">
        <v>395001</v>
      </c>
      <c r="E202" s="35" t="s">
        <v>222</v>
      </c>
      <c r="F202" s="42">
        <f t="shared" si="7"/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</row>
    <row r="203" spans="1:18" ht="12.75" hidden="1" customHeight="1">
      <c r="A203" s="45">
        <v>0</v>
      </c>
      <c r="B203" s="45">
        <v>0</v>
      </c>
      <c r="C203" s="45">
        <v>0</v>
      </c>
      <c r="D203" s="34">
        <v>396001</v>
      </c>
      <c r="E203" s="35" t="s">
        <v>223</v>
      </c>
      <c r="F203" s="42">
        <f t="shared" si="7"/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</row>
    <row r="204" spans="1:18" ht="12.75" hidden="1" customHeight="1">
      <c r="A204" s="45">
        <v>0</v>
      </c>
      <c r="B204" s="45">
        <v>0</v>
      </c>
      <c r="C204" s="45">
        <v>0</v>
      </c>
      <c r="D204" s="34">
        <v>397001</v>
      </c>
      <c r="E204" s="35" t="s">
        <v>224</v>
      </c>
      <c r="F204" s="42">
        <f t="shared" si="7"/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</row>
    <row r="205" spans="1:18" ht="12.75" hidden="1" customHeight="1">
      <c r="A205" s="45">
        <v>0</v>
      </c>
      <c r="B205" s="45">
        <v>0</v>
      </c>
      <c r="C205" s="45">
        <v>0</v>
      </c>
      <c r="D205" s="34">
        <v>398001</v>
      </c>
      <c r="E205" s="35" t="s">
        <v>225</v>
      </c>
      <c r="F205" s="42">
        <f t="shared" si="7"/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v>0</v>
      </c>
    </row>
    <row r="206" spans="1:18" ht="12.75" hidden="1" customHeight="1">
      <c r="A206" s="45">
        <v>0</v>
      </c>
      <c r="B206" s="45">
        <v>0</v>
      </c>
      <c r="C206" s="45">
        <v>0</v>
      </c>
      <c r="D206" s="34">
        <v>399001</v>
      </c>
      <c r="E206" s="35" t="s">
        <v>226</v>
      </c>
      <c r="F206" s="42">
        <f t="shared" si="7"/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</row>
    <row r="207" spans="1:18" ht="12.75" hidden="1" customHeight="1">
      <c r="A207" s="45">
        <v>0</v>
      </c>
      <c r="B207" s="45">
        <v>0</v>
      </c>
      <c r="C207" s="45">
        <v>0</v>
      </c>
      <c r="D207" s="34">
        <v>399002</v>
      </c>
      <c r="E207" s="35" t="s">
        <v>227</v>
      </c>
      <c r="F207" s="42">
        <f t="shared" si="7"/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</row>
    <row r="208" spans="1:18" ht="12.75" hidden="1" customHeight="1">
      <c r="A208" s="45">
        <v>0</v>
      </c>
      <c r="B208" s="45">
        <v>0</v>
      </c>
      <c r="C208" s="45">
        <v>0</v>
      </c>
      <c r="D208" s="34">
        <v>399003</v>
      </c>
      <c r="E208" s="35" t="s">
        <v>228</v>
      </c>
      <c r="F208" s="42">
        <f t="shared" si="7"/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</row>
    <row r="209" spans="1:18" ht="12.75" hidden="1" customHeight="1">
      <c r="A209" s="45">
        <v>0</v>
      </c>
      <c r="B209" s="45">
        <v>0</v>
      </c>
      <c r="C209" s="45">
        <v>0</v>
      </c>
      <c r="D209" s="34">
        <v>399004</v>
      </c>
      <c r="E209" s="35" t="s">
        <v>229</v>
      </c>
      <c r="F209" s="42">
        <f t="shared" si="7"/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</row>
    <row r="210" spans="1:18" ht="12.75" hidden="1" customHeight="1">
      <c r="A210" s="45">
        <v>0</v>
      </c>
      <c r="B210" s="45">
        <v>0</v>
      </c>
      <c r="C210" s="45">
        <v>0</v>
      </c>
      <c r="D210" s="34">
        <v>399005</v>
      </c>
      <c r="E210" s="35" t="s">
        <v>230</v>
      </c>
      <c r="F210" s="42">
        <f t="shared" si="7"/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</row>
    <row r="211" spans="1:18" ht="12.75" hidden="1" customHeight="1">
      <c r="A211" s="45">
        <v>0</v>
      </c>
      <c r="B211" s="45">
        <v>0</v>
      </c>
      <c r="C211" s="45">
        <v>0</v>
      </c>
      <c r="D211" s="34">
        <v>399006</v>
      </c>
      <c r="E211" s="35" t="s">
        <v>231</v>
      </c>
      <c r="F211" s="42">
        <f t="shared" si="7"/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</row>
    <row r="212" spans="1:18" ht="12.75" customHeight="1">
      <c r="A212" s="42">
        <f>A213</f>
        <v>0</v>
      </c>
      <c r="B212" s="42">
        <v>0</v>
      </c>
      <c r="C212" s="42">
        <v>0</v>
      </c>
      <c r="D212" s="32">
        <v>4000</v>
      </c>
      <c r="E212" s="38" t="s">
        <v>232</v>
      </c>
      <c r="F212" s="42">
        <f>SUM(F213)</f>
        <v>0</v>
      </c>
      <c r="G212" s="109">
        <f>SUM(G213)</f>
        <v>0</v>
      </c>
      <c r="H212" s="109">
        <f t="shared" ref="H212:R212" si="8">SUM(H213)</f>
        <v>0</v>
      </c>
      <c r="I212" s="109">
        <f t="shared" si="8"/>
        <v>0</v>
      </c>
      <c r="J212" s="109">
        <f t="shared" si="8"/>
        <v>0</v>
      </c>
      <c r="K212" s="109">
        <f t="shared" si="8"/>
        <v>0</v>
      </c>
      <c r="L212" s="109">
        <f t="shared" si="8"/>
        <v>0</v>
      </c>
      <c r="M212" s="109">
        <f t="shared" si="8"/>
        <v>0</v>
      </c>
      <c r="N212" s="109">
        <f t="shared" si="8"/>
        <v>0</v>
      </c>
      <c r="O212" s="109">
        <f t="shared" si="8"/>
        <v>0</v>
      </c>
      <c r="P212" s="109">
        <f t="shared" si="8"/>
        <v>0</v>
      </c>
      <c r="Q212" s="109">
        <f t="shared" si="8"/>
        <v>0</v>
      </c>
      <c r="R212" s="109">
        <f t="shared" si="8"/>
        <v>0</v>
      </c>
    </row>
    <row r="213" spans="1:18" ht="12.75" hidden="1" customHeight="1">
      <c r="A213" s="45">
        <f>SUM(A214)</f>
        <v>0</v>
      </c>
      <c r="B213" s="45">
        <v>0</v>
      </c>
      <c r="C213" s="45">
        <v>0</v>
      </c>
      <c r="D213" s="34">
        <v>442001</v>
      </c>
      <c r="E213" s="35" t="s">
        <v>233</v>
      </c>
      <c r="F213" s="42">
        <f>A213+B213+C213</f>
        <v>0</v>
      </c>
      <c r="G213" s="109">
        <v>0</v>
      </c>
      <c r="H213" s="109">
        <v>0</v>
      </c>
      <c r="I213" s="109">
        <v>0</v>
      </c>
      <c r="J213" s="109">
        <v>0</v>
      </c>
      <c r="K213" s="109">
        <v>0</v>
      </c>
      <c r="L213" s="109">
        <v>0</v>
      </c>
      <c r="M213" s="109">
        <v>0</v>
      </c>
      <c r="N213" s="109">
        <v>0</v>
      </c>
      <c r="O213" s="109">
        <v>0</v>
      </c>
      <c r="P213" s="109">
        <v>0</v>
      </c>
      <c r="Q213" s="109">
        <v>0</v>
      </c>
      <c r="R213" s="109">
        <v>0</v>
      </c>
    </row>
    <row r="214" spans="1:18" ht="12.75" customHeight="1">
      <c r="A214" s="42">
        <f>SUM(A215:A247)</f>
        <v>0</v>
      </c>
      <c r="B214" s="42">
        <v>0</v>
      </c>
      <c r="C214" s="42">
        <v>0</v>
      </c>
      <c r="D214" s="32">
        <v>5000</v>
      </c>
      <c r="E214" s="38" t="s">
        <v>234</v>
      </c>
      <c r="F214" s="42">
        <f>SUM(F215:F247)</f>
        <v>0</v>
      </c>
      <c r="G214" s="109">
        <f>SUM(G215:G247)</f>
        <v>0</v>
      </c>
      <c r="H214" s="109">
        <f t="shared" ref="H214:R214" si="9">SUM(H215:H247)</f>
        <v>0</v>
      </c>
      <c r="I214" s="109">
        <f t="shared" si="9"/>
        <v>0</v>
      </c>
      <c r="J214" s="109">
        <f t="shared" si="9"/>
        <v>0</v>
      </c>
      <c r="K214" s="109">
        <f t="shared" si="9"/>
        <v>0</v>
      </c>
      <c r="L214" s="109">
        <f t="shared" si="9"/>
        <v>0</v>
      </c>
      <c r="M214" s="109">
        <f t="shared" si="9"/>
        <v>0</v>
      </c>
      <c r="N214" s="109">
        <f t="shared" si="9"/>
        <v>0</v>
      </c>
      <c r="O214" s="109">
        <f t="shared" si="9"/>
        <v>0</v>
      </c>
      <c r="P214" s="109">
        <f t="shared" si="9"/>
        <v>0</v>
      </c>
      <c r="Q214" s="109">
        <f t="shared" si="9"/>
        <v>0</v>
      </c>
      <c r="R214" s="109">
        <f t="shared" si="9"/>
        <v>0</v>
      </c>
    </row>
    <row r="215" spans="1:18" ht="12.75" hidden="1" customHeight="1">
      <c r="A215" s="45">
        <f>SUM(A216:A247)</f>
        <v>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42">
        <f>A215+B215+C215</f>
        <v>0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09">
        <v>0</v>
      </c>
      <c r="N215" s="109">
        <v>0</v>
      </c>
      <c r="O215" s="109">
        <v>0</v>
      </c>
      <c r="P215" s="109">
        <v>0</v>
      </c>
      <c r="Q215" s="109">
        <v>0</v>
      </c>
      <c r="R215" s="109"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42">
        <f>A216+B216+C216</f>
        <v>0</v>
      </c>
      <c r="G216" s="109">
        <v>0</v>
      </c>
      <c r="H216" s="109">
        <v>0</v>
      </c>
      <c r="I216" s="109">
        <v>0</v>
      </c>
      <c r="J216" s="109">
        <v>0</v>
      </c>
      <c r="K216" s="109">
        <v>0</v>
      </c>
      <c r="L216" s="109">
        <v>0</v>
      </c>
      <c r="M216" s="109">
        <v>0</v>
      </c>
      <c r="N216" s="109">
        <v>0</v>
      </c>
      <c r="O216" s="109">
        <v>0</v>
      </c>
      <c r="P216" s="109">
        <v>0</v>
      </c>
      <c r="Q216" s="109">
        <v>0</v>
      </c>
      <c r="R216" s="109"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42">
        <f t="shared" ref="F217:F247" si="10">A217+B217+C217</f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09">
        <v>0</v>
      </c>
      <c r="O217" s="109">
        <v>0</v>
      </c>
      <c r="P217" s="109">
        <v>0</v>
      </c>
      <c r="Q217" s="109">
        <v>0</v>
      </c>
      <c r="R217" s="109"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42">
        <f t="shared" si="10"/>
        <v>0</v>
      </c>
      <c r="G218" s="109">
        <v>0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>
        <v>0</v>
      </c>
      <c r="N218" s="109">
        <v>0</v>
      </c>
      <c r="O218" s="109">
        <v>0</v>
      </c>
      <c r="P218" s="109">
        <v>0</v>
      </c>
      <c r="Q218" s="109">
        <v>0</v>
      </c>
      <c r="R218" s="109">
        <v>0</v>
      </c>
    </row>
    <row r="219" spans="1:18" ht="12.75" hidden="1" customHeight="1">
      <c r="A219" s="45">
        <v>0</v>
      </c>
      <c r="B219" s="45">
        <v>0</v>
      </c>
      <c r="C219" s="45">
        <v>0</v>
      </c>
      <c r="D219" s="34">
        <v>515001</v>
      </c>
      <c r="E219" s="35" t="s">
        <v>239</v>
      </c>
      <c r="F219" s="42">
        <f t="shared" si="10"/>
        <v>0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</v>
      </c>
      <c r="O219" s="109">
        <v>0</v>
      </c>
      <c r="P219" s="109">
        <v>0</v>
      </c>
      <c r="Q219" s="109">
        <v>0</v>
      </c>
      <c r="R219" s="109">
        <v>0</v>
      </c>
    </row>
    <row r="220" spans="1:18" ht="12.75" hidden="1" customHeight="1">
      <c r="A220" s="45">
        <v>0</v>
      </c>
      <c r="B220" s="45">
        <v>0</v>
      </c>
      <c r="C220" s="45">
        <v>0</v>
      </c>
      <c r="D220" s="34">
        <v>519001</v>
      </c>
      <c r="E220" s="35" t="s">
        <v>240</v>
      </c>
      <c r="F220" s="42">
        <f t="shared" si="10"/>
        <v>0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09">
        <v>0</v>
      </c>
      <c r="N220" s="109">
        <v>0</v>
      </c>
      <c r="O220" s="109">
        <v>0</v>
      </c>
      <c r="P220" s="109">
        <v>0</v>
      </c>
      <c r="Q220" s="109">
        <v>0</v>
      </c>
      <c r="R220" s="109"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42">
        <f t="shared" si="10"/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42">
        <f t="shared" si="10"/>
        <v>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09">
        <v>0</v>
      </c>
      <c r="O222" s="109">
        <v>0</v>
      </c>
      <c r="P222" s="109">
        <v>0</v>
      </c>
      <c r="Q222" s="109">
        <v>0</v>
      </c>
      <c r="R222" s="109"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42">
        <f t="shared" si="10"/>
        <v>0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0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42">
        <f t="shared" si="10"/>
        <v>0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42">
        <f t="shared" si="10"/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42">
        <f t="shared" si="10"/>
        <v>0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42">
        <f t="shared" si="10"/>
        <v>0</v>
      </c>
      <c r="G227" s="109">
        <v>0</v>
      </c>
      <c r="H227" s="109">
        <v>0</v>
      </c>
      <c r="I227" s="109">
        <v>0</v>
      </c>
      <c r="J227" s="109">
        <v>0</v>
      </c>
      <c r="K227" s="109">
        <v>0</v>
      </c>
      <c r="L227" s="109">
        <v>0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42">
        <f t="shared" si="10"/>
        <v>0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</v>
      </c>
      <c r="R228" s="109"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42">
        <f t="shared" si="10"/>
        <v>0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42">
        <f t="shared" si="10"/>
        <v>0</v>
      </c>
      <c r="G230" s="109">
        <v>0</v>
      </c>
      <c r="H230" s="109">
        <v>0</v>
      </c>
      <c r="I230" s="109">
        <v>0</v>
      </c>
      <c r="J230" s="109">
        <v>0</v>
      </c>
      <c r="K230" s="109">
        <v>0</v>
      </c>
      <c r="L230" s="109">
        <v>0</v>
      </c>
      <c r="M230" s="109">
        <v>0</v>
      </c>
      <c r="N230" s="109">
        <v>0</v>
      </c>
      <c r="O230" s="109">
        <v>0</v>
      </c>
      <c r="P230" s="109">
        <v>0</v>
      </c>
      <c r="Q230" s="109">
        <v>0</v>
      </c>
      <c r="R230" s="109"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42">
        <f t="shared" si="10"/>
        <v>0</v>
      </c>
      <c r="G231" s="109">
        <v>0</v>
      </c>
      <c r="H231" s="109">
        <v>0</v>
      </c>
      <c r="I231" s="109">
        <v>0</v>
      </c>
      <c r="J231" s="109">
        <v>0</v>
      </c>
      <c r="K231" s="109">
        <v>0</v>
      </c>
      <c r="L231" s="109">
        <v>0</v>
      </c>
      <c r="M231" s="109">
        <v>0</v>
      </c>
      <c r="N231" s="109">
        <v>0</v>
      </c>
      <c r="O231" s="109">
        <v>0</v>
      </c>
      <c r="P231" s="109">
        <v>0</v>
      </c>
      <c r="Q231" s="109">
        <v>0</v>
      </c>
      <c r="R231" s="109"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42">
        <f t="shared" si="10"/>
        <v>0</v>
      </c>
      <c r="G232" s="109">
        <v>0</v>
      </c>
      <c r="H232" s="109">
        <v>0</v>
      </c>
      <c r="I232" s="109">
        <v>0</v>
      </c>
      <c r="J232" s="109">
        <v>0</v>
      </c>
      <c r="K232" s="109">
        <v>0</v>
      </c>
      <c r="L232" s="109">
        <v>0</v>
      </c>
      <c r="M232" s="109">
        <v>0</v>
      </c>
      <c r="N232" s="109">
        <v>0</v>
      </c>
      <c r="O232" s="109">
        <v>0</v>
      </c>
      <c r="P232" s="109">
        <v>0</v>
      </c>
      <c r="Q232" s="109">
        <v>0</v>
      </c>
      <c r="R232" s="109"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42">
        <f t="shared" si="10"/>
        <v>0</v>
      </c>
      <c r="G233" s="109">
        <v>0</v>
      </c>
      <c r="H233" s="109">
        <v>0</v>
      </c>
      <c r="I233" s="109">
        <v>0</v>
      </c>
      <c r="J233" s="109">
        <v>0</v>
      </c>
      <c r="K233" s="109">
        <v>0</v>
      </c>
      <c r="L233" s="109">
        <v>0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42">
        <f t="shared" si="10"/>
        <v>0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09">
        <v>0</v>
      </c>
      <c r="O234" s="109">
        <v>0</v>
      </c>
      <c r="P234" s="109">
        <v>0</v>
      </c>
      <c r="Q234" s="109">
        <v>0</v>
      </c>
      <c r="R234" s="109"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42">
        <f t="shared" si="10"/>
        <v>0</v>
      </c>
      <c r="G235" s="109">
        <v>0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09">
        <v>0</v>
      </c>
      <c r="N235" s="109">
        <v>0</v>
      </c>
      <c r="O235" s="109">
        <v>0</v>
      </c>
      <c r="P235" s="109">
        <v>0</v>
      </c>
      <c r="Q235" s="109">
        <v>0</v>
      </c>
      <c r="R235" s="109"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42">
        <f t="shared" si="10"/>
        <v>0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</v>
      </c>
      <c r="Q236" s="109">
        <v>0</v>
      </c>
      <c r="R236" s="109"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42">
        <f t="shared" si="10"/>
        <v>0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09">
        <v>0</v>
      </c>
      <c r="N237" s="109">
        <v>0</v>
      </c>
      <c r="O237" s="109">
        <v>0</v>
      </c>
      <c r="P237" s="109">
        <v>0</v>
      </c>
      <c r="Q237" s="109">
        <v>0</v>
      </c>
      <c r="R237" s="109"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42">
        <f t="shared" si="10"/>
        <v>0</v>
      </c>
      <c r="G238" s="109">
        <v>0</v>
      </c>
      <c r="H238" s="109">
        <v>0</v>
      </c>
      <c r="I238" s="109">
        <v>0</v>
      </c>
      <c r="J238" s="109">
        <v>0</v>
      </c>
      <c r="K238" s="109">
        <v>0</v>
      </c>
      <c r="L238" s="109">
        <v>0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42">
        <f t="shared" si="10"/>
        <v>0</v>
      </c>
      <c r="G239" s="109">
        <v>0</v>
      </c>
      <c r="H239" s="109">
        <v>0</v>
      </c>
      <c r="I239" s="109">
        <v>0</v>
      </c>
      <c r="J239" s="109">
        <v>0</v>
      </c>
      <c r="K239" s="109">
        <v>0</v>
      </c>
      <c r="L239" s="109">
        <v>0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42">
        <f t="shared" si="10"/>
        <v>0</v>
      </c>
      <c r="G240" s="109">
        <v>0</v>
      </c>
      <c r="H240" s="109">
        <v>0</v>
      </c>
      <c r="I240" s="109">
        <v>0</v>
      </c>
      <c r="J240" s="109">
        <v>0</v>
      </c>
      <c r="K240" s="109">
        <v>0</v>
      </c>
      <c r="L240" s="109">
        <v>0</v>
      </c>
      <c r="M240" s="109">
        <v>0</v>
      </c>
      <c r="N240" s="109">
        <v>0</v>
      </c>
      <c r="O240" s="109">
        <v>0</v>
      </c>
      <c r="P240" s="109">
        <v>0</v>
      </c>
      <c r="Q240" s="109">
        <v>0</v>
      </c>
      <c r="R240" s="109">
        <v>0</v>
      </c>
    </row>
    <row r="241" spans="1:18" ht="12.75" hidden="1" customHeight="1">
      <c r="A241" s="45">
        <v>0</v>
      </c>
      <c r="B241" s="45">
        <v>0</v>
      </c>
      <c r="C241" s="45">
        <v>0</v>
      </c>
      <c r="D241" s="34">
        <v>569001</v>
      </c>
      <c r="E241" s="35" t="s">
        <v>261</v>
      </c>
      <c r="F241" s="42">
        <f t="shared" si="10"/>
        <v>0</v>
      </c>
      <c r="G241" s="109">
        <v>0</v>
      </c>
      <c r="H241" s="109">
        <v>0</v>
      </c>
      <c r="I241" s="109">
        <v>0</v>
      </c>
      <c r="J241" s="109">
        <v>0</v>
      </c>
      <c r="K241" s="109">
        <v>0</v>
      </c>
      <c r="L241" s="109">
        <v>0</v>
      </c>
      <c r="M241" s="109">
        <v>0</v>
      </c>
      <c r="N241" s="109">
        <v>0</v>
      </c>
      <c r="O241" s="109">
        <v>0</v>
      </c>
      <c r="P241" s="109">
        <v>0</v>
      </c>
      <c r="Q241" s="109">
        <v>0</v>
      </c>
      <c r="R241" s="109"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42">
        <f t="shared" si="10"/>
        <v>0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09">
        <v>0</v>
      </c>
      <c r="N242" s="109">
        <v>0</v>
      </c>
      <c r="O242" s="109">
        <v>0</v>
      </c>
      <c r="P242" s="109">
        <v>0</v>
      </c>
      <c r="Q242" s="109">
        <v>0</v>
      </c>
      <c r="R242" s="109"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42">
        <f t="shared" si="10"/>
        <v>0</v>
      </c>
      <c r="G243" s="109">
        <v>0</v>
      </c>
      <c r="H243" s="109">
        <v>0</v>
      </c>
      <c r="I243" s="109">
        <v>0</v>
      </c>
      <c r="J243" s="109">
        <v>0</v>
      </c>
      <c r="K243" s="109">
        <v>0</v>
      </c>
      <c r="L243" s="109">
        <v>0</v>
      </c>
      <c r="M243" s="109">
        <v>0</v>
      </c>
      <c r="N243" s="109">
        <v>0</v>
      </c>
      <c r="O243" s="109">
        <v>0</v>
      </c>
      <c r="P243" s="109">
        <v>0</v>
      </c>
      <c r="Q243" s="109">
        <v>0</v>
      </c>
      <c r="R243" s="109"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42">
        <f t="shared" si="10"/>
        <v>0</v>
      </c>
      <c r="G244" s="109">
        <v>0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09">
        <v>0</v>
      </c>
      <c r="O244" s="109">
        <v>0</v>
      </c>
      <c r="P244" s="109">
        <v>0</v>
      </c>
      <c r="Q244" s="109">
        <v>0</v>
      </c>
      <c r="R244" s="109"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42">
        <f t="shared" si="10"/>
        <v>0</v>
      </c>
      <c r="G245" s="109">
        <v>0</v>
      </c>
      <c r="H245" s="109">
        <v>0</v>
      </c>
      <c r="I245" s="109">
        <v>0</v>
      </c>
      <c r="J245" s="109">
        <v>0</v>
      </c>
      <c r="K245" s="109">
        <v>0</v>
      </c>
      <c r="L245" s="109">
        <v>0</v>
      </c>
      <c r="M245" s="109">
        <v>0</v>
      </c>
      <c r="N245" s="109">
        <v>0</v>
      </c>
      <c r="O245" s="109">
        <v>0</v>
      </c>
      <c r="P245" s="109">
        <v>0</v>
      </c>
      <c r="Q245" s="109">
        <v>0</v>
      </c>
      <c r="R245" s="109"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42">
        <f t="shared" si="10"/>
        <v>0</v>
      </c>
      <c r="G246" s="109">
        <v>0</v>
      </c>
      <c r="H246" s="109">
        <v>0</v>
      </c>
      <c r="I246" s="109">
        <v>0</v>
      </c>
      <c r="J246" s="109">
        <v>0</v>
      </c>
      <c r="K246" s="109">
        <v>0</v>
      </c>
      <c r="L246" s="109">
        <v>0</v>
      </c>
      <c r="M246" s="109">
        <v>0</v>
      </c>
      <c r="N246" s="109">
        <v>0</v>
      </c>
      <c r="O246" s="109">
        <v>0</v>
      </c>
      <c r="P246" s="109">
        <v>0</v>
      </c>
      <c r="Q246" s="109">
        <v>0</v>
      </c>
      <c r="R246" s="109"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42">
        <f t="shared" si="10"/>
        <v>0</v>
      </c>
      <c r="G247" s="109">
        <v>0</v>
      </c>
      <c r="H247" s="109">
        <v>0</v>
      </c>
      <c r="I247" s="109">
        <v>0</v>
      </c>
      <c r="J247" s="109">
        <v>0</v>
      </c>
      <c r="K247" s="109">
        <v>0</v>
      </c>
      <c r="L247" s="109">
        <v>0</v>
      </c>
      <c r="M247" s="109">
        <v>0</v>
      </c>
      <c r="N247" s="109">
        <v>0</v>
      </c>
      <c r="O247" s="109">
        <v>0</v>
      </c>
      <c r="P247" s="109">
        <v>0</v>
      </c>
      <c r="Q247" s="109">
        <v>0</v>
      </c>
      <c r="R247" s="109">
        <v>0</v>
      </c>
    </row>
    <row r="248" spans="1:18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A12+A31+A101+A212+A214</f>
        <v>2023641</v>
      </c>
      <c r="B249" s="42">
        <f>B12+B31+B101+B212+B214</f>
        <v>0</v>
      </c>
      <c r="C249" s="42">
        <f>C12+C31+C101+C212+C214</f>
        <v>0</v>
      </c>
      <c r="D249" s="42"/>
      <c r="E249" s="42"/>
      <c r="F249" s="42">
        <f>F12+F31+F101+F212+F214</f>
        <v>2023641</v>
      </c>
      <c r="G249" s="42">
        <f t="shared" ref="G249:R249" si="11">G12+G31+G101+G212+G214</f>
        <v>0</v>
      </c>
      <c r="H249" s="42">
        <f t="shared" si="11"/>
        <v>333960</v>
      </c>
      <c r="I249" s="42">
        <f t="shared" si="11"/>
        <v>180480</v>
      </c>
      <c r="J249" s="42">
        <f t="shared" si="11"/>
        <v>178245</v>
      </c>
      <c r="K249" s="42">
        <f t="shared" si="11"/>
        <v>181280</v>
      </c>
      <c r="L249" s="42">
        <f t="shared" si="11"/>
        <v>138097</v>
      </c>
      <c r="M249" s="42">
        <f t="shared" si="11"/>
        <v>38592</v>
      </c>
      <c r="N249" s="42">
        <f t="shared" si="11"/>
        <v>192074</v>
      </c>
      <c r="O249" s="42">
        <f t="shared" si="11"/>
        <v>213480</v>
      </c>
      <c r="P249" s="42">
        <f t="shared" si="11"/>
        <v>255512</v>
      </c>
      <c r="Q249" s="42">
        <f t="shared" si="11"/>
        <v>311921</v>
      </c>
      <c r="R249" s="42">
        <f t="shared" si="11"/>
        <v>0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</sheetData>
  <mergeCells count="5">
    <mergeCell ref="O1:Q2"/>
    <mergeCell ref="A3:R3"/>
    <mergeCell ref="A5:R5"/>
    <mergeCell ref="A6:R6"/>
    <mergeCell ref="C9:L9"/>
  </mergeCells>
  <pageMargins left="0.74803149606299213" right="0.15748031496062992" top="0.74803149606299213" bottom="0.74803149606299213" header="0.31496062992125984" footer="0.31496062992125984"/>
  <pageSetup scale="57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R250"/>
  <sheetViews>
    <sheetView topLeftCell="A6" zoomScale="110" zoomScaleNormal="110" workbookViewId="0">
      <selection activeCell="F253" sqref="F253"/>
    </sheetView>
  </sheetViews>
  <sheetFormatPr baseColWidth="10" defaultRowHeight="12.75"/>
  <cols>
    <col min="2" max="2" width="14" customWidth="1"/>
    <col min="5" max="5" width="24.140625" customWidth="1"/>
    <col min="6" max="6" width="13.28515625" customWidth="1"/>
    <col min="7" max="18" width="11.7109375" customWidth="1"/>
  </cols>
  <sheetData>
    <row r="1" spans="1:18">
      <c r="L1" s="1"/>
      <c r="M1" s="1"/>
      <c r="N1" s="1"/>
      <c r="O1" s="169"/>
      <c r="P1" s="169"/>
      <c r="Q1" s="169"/>
    </row>
    <row r="2" spans="1:18" ht="28.5" customHeight="1">
      <c r="B2" s="155"/>
      <c r="F2" s="25"/>
      <c r="L2" s="1"/>
      <c r="M2" s="1"/>
      <c r="N2" s="1"/>
      <c r="O2" s="169"/>
      <c r="P2" s="169"/>
      <c r="Q2" s="169"/>
    </row>
    <row r="3" spans="1:18" ht="18">
      <c r="A3" s="170" t="s">
        <v>268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35" customHeight="1">
      <c r="A5" s="171" t="s">
        <v>622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</row>
    <row r="6" spans="1:18" ht="15.75">
      <c r="A6" s="172" t="s">
        <v>29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</row>
    <row r="8" spans="1:18" s="1" customFormat="1" ht="15.75" customHeight="1">
      <c r="A8" s="4" t="s">
        <v>509</v>
      </c>
      <c r="B8" s="107"/>
      <c r="C8" s="107" t="s">
        <v>632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5.75" customHeight="1">
      <c r="A9" s="4" t="s">
        <v>510</v>
      </c>
      <c r="B9" s="7"/>
      <c r="C9" s="173" t="s">
        <v>532</v>
      </c>
      <c r="D9" s="173"/>
      <c r="E9" s="173"/>
      <c r="F9" s="173"/>
      <c r="G9" s="173"/>
      <c r="H9" s="173"/>
      <c r="I9" s="173"/>
      <c r="J9" s="173"/>
      <c r="K9" s="173"/>
      <c r="L9" s="173"/>
    </row>
    <row r="11" spans="1:18" s="3" customFormat="1" ht="4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3" t="s">
        <v>1</v>
      </c>
      <c r="H11" s="23" t="s">
        <v>2</v>
      </c>
      <c r="I11" s="23" t="s">
        <v>3</v>
      </c>
      <c r="J11" s="23" t="s">
        <v>4</v>
      </c>
      <c r="K11" s="23" t="s">
        <v>5</v>
      </c>
      <c r="L11" s="23" t="s">
        <v>6</v>
      </c>
      <c r="M11" s="23" t="s">
        <v>7</v>
      </c>
      <c r="N11" s="23" t="s">
        <v>8</v>
      </c>
      <c r="O11" s="23" t="s">
        <v>9</v>
      </c>
      <c r="P11" s="23" t="s">
        <v>10</v>
      </c>
      <c r="Q11" s="23" t="s">
        <v>11</v>
      </c>
      <c r="R11" s="23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f>SUM(G13:G30)</f>
        <v>0</v>
      </c>
      <c r="H12" s="109">
        <f t="shared" ref="H12:R12" si="0">SUM(H13:H30)</f>
        <v>0</v>
      </c>
      <c r="I12" s="109">
        <f t="shared" si="0"/>
        <v>0</v>
      </c>
      <c r="J12" s="109">
        <f t="shared" si="0"/>
        <v>0</v>
      </c>
      <c r="K12" s="109">
        <f t="shared" si="0"/>
        <v>0</v>
      </c>
      <c r="L12" s="109">
        <f t="shared" si="0"/>
        <v>0</v>
      </c>
      <c r="M12" s="109">
        <f t="shared" si="0"/>
        <v>0</v>
      </c>
      <c r="N12" s="109">
        <f t="shared" si="0"/>
        <v>0</v>
      </c>
      <c r="O12" s="109">
        <f t="shared" si="0"/>
        <v>0</v>
      </c>
      <c r="P12" s="109">
        <f t="shared" si="0"/>
        <v>0</v>
      </c>
      <c r="Q12" s="109">
        <f t="shared" si="0"/>
        <v>0</v>
      </c>
      <c r="R12" s="109">
        <f t="shared" si="0"/>
        <v>0</v>
      </c>
    </row>
    <row r="13" spans="1:18" s="1" customFormat="1" ht="12.6" hidden="1" customHeight="1">
      <c r="A13" s="45">
        <v>0</v>
      </c>
      <c r="B13" s="45">
        <v>0</v>
      </c>
      <c r="C13" s="45">
        <v>0</v>
      </c>
      <c r="D13" s="34">
        <v>113001</v>
      </c>
      <c r="E13" s="35" t="s">
        <v>35</v>
      </c>
      <c r="F13" s="42">
        <f>A13+B13+C13</f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1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42">
        <f t="shared" si="1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42">
        <f t="shared" si="1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</row>
    <row r="17" spans="1:18" s="1" customFormat="1" ht="12.6" hidden="1" customHeight="1">
      <c r="A17" s="45">
        <v>0</v>
      </c>
      <c r="B17" s="45">
        <v>0</v>
      </c>
      <c r="C17" s="45">
        <v>0</v>
      </c>
      <c r="D17" s="34">
        <v>131003</v>
      </c>
      <c r="E17" s="35" t="s">
        <v>39</v>
      </c>
      <c r="F17" s="42">
        <f t="shared" si="1"/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</row>
    <row r="18" spans="1:18" s="1" customFormat="1" ht="12.6" hidden="1" customHeight="1">
      <c r="A18" s="45">
        <v>0</v>
      </c>
      <c r="B18" s="45">
        <v>0</v>
      </c>
      <c r="C18" s="45">
        <v>0</v>
      </c>
      <c r="D18" s="34">
        <v>132001</v>
      </c>
      <c r="E18" s="35" t="s">
        <v>40</v>
      </c>
      <c r="F18" s="42">
        <f t="shared" si="1"/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</row>
    <row r="19" spans="1:18" s="1" customFormat="1" ht="12.6" hidden="1" customHeight="1">
      <c r="A19" s="45">
        <v>0</v>
      </c>
      <c r="B19" s="45">
        <v>0</v>
      </c>
      <c r="C19" s="45">
        <v>0</v>
      </c>
      <c r="D19" s="34">
        <v>132002</v>
      </c>
      <c r="E19" s="35" t="s">
        <v>41</v>
      </c>
      <c r="F19" s="42">
        <f t="shared" si="1"/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42">
        <f t="shared" si="1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</row>
    <row r="21" spans="1:18" s="1" customFormat="1" ht="12.6" hidden="1" customHeight="1">
      <c r="A21" s="45">
        <v>0</v>
      </c>
      <c r="B21" s="45">
        <v>0</v>
      </c>
      <c r="C21" s="45">
        <v>0</v>
      </c>
      <c r="D21" s="34">
        <v>134001</v>
      </c>
      <c r="E21" s="35" t="s">
        <v>43</v>
      </c>
      <c r="F21" s="42">
        <f t="shared" si="1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</row>
    <row r="22" spans="1:18" s="1" customFormat="1" ht="12.6" hidden="1" customHeight="1">
      <c r="A22" s="45">
        <v>0</v>
      </c>
      <c r="B22" s="45">
        <v>0</v>
      </c>
      <c r="C22" s="45">
        <v>0</v>
      </c>
      <c r="D22" s="34">
        <v>141001</v>
      </c>
      <c r="E22" s="35" t="s">
        <v>44</v>
      </c>
      <c r="F22" s="42">
        <f t="shared" si="1"/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</row>
    <row r="23" spans="1:18" s="1" customFormat="1" ht="11.25" hidden="1" customHeight="1">
      <c r="A23" s="45">
        <v>0</v>
      </c>
      <c r="B23" s="45">
        <v>0</v>
      </c>
      <c r="C23" s="45">
        <v>0</v>
      </c>
      <c r="D23" s="34">
        <v>142001</v>
      </c>
      <c r="E23" s="35" t="s">
        <v>45</v>
      </c>
      <c r="F23" s="42">
        <f t="shared" si="1"/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</row>
    <row r="24" spans="1:18" ht="12.75" hidden="1" customHeight="1">
      <c r="A24" s="45">
        <v>0</v>
      </c>
      <c r="B24" s="45">
        <v>0</v>
      </c>
      <c r="C24" s="45">
        <v>0</v>
      </c>
      <c r="D24" s="34">
        <v>143001</v>
      </c>
      <c r="E24" s="35" t="s">
        <v>46</v>
      </c>
      <c r="F24" s="42">
        <f t="shared" si="1"/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42">
        <f t="shared" si="1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42">
        <f t="shared" si="1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</row>
    <row r="27" spans="1:18" ht="12.75" hidden="1" customHeight="1">
      <c r="A27" s="45">
        <v>0</v>
      </c>
      <c r="B27" s="45">
        <v>0</v>
      </c>
      <c r="C27" s="45">
        <v>0</v>
      </c>
      <c r="D27" s="36">
        <v>154004</v>
      </c>
      <c r="E27" s="35" t="s">
        <v>49</v>
      </c>
      <c r="F27" s="42">
        <f t="shared" si="1"/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</row>
    <row r="28" spans="1:18" ht="12.75" hidden="1" customHeight="1">
      <c r="A28" s="45">
        <v>0</v>
      </c>
      <c r="B28" s="45">
        <v>0</v>
      </c>
      <c r="C28" s="45">
        <v>0</v>
      </c>
      <c r="D28" s="34">
        <v>159002</v>
      </c>
      <c r="E28" s="35" t="s">
        <v>50</v>
      </c>
      <c r="F28" s="42">
        <f t="shared" si="1"/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</row>
    <row r="29" spans="1:18" ht="12.75" hidden="1" customHeight="1">
      <c r="A29" s="45">
        <v>0</v>
      </c>
      <c r="B29" s="45">
        <v>0</v>
      </c>
      <c r="C29" s="45">
        <v>0</v>
      </c>
      <c r="D29" s="34">
        <v>161001</v>
      </c>
      <c r="E29" s="37" t="s">
        <v>51</v>
      </c>
      <c r="F29" s="42">
        <f t="shared" si="1"/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</row>
    <row r="30" spans="1:18" ht="12.75" hidden="1" customHeight="1">
      <c r="A30" s="45">
        <v>0</v>
      </c>
      <c r="B30" s="45">
        <v>0</v>
      </c>
      <c r="C30" s="45">
        <v>0</v>
      </c>
      <c r="D30" s="34">
        <v>171001</v>
      </c>
      <c r="E30" s="37" t="s">
        <v>52</v>
      </c>
      <c r="F30" s="42">
        <f t="shared" si="1"/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</row>
    <row r="31" spans="1:18">
      <c r="A31" s="42">
        <f>SUM(A32:A100)</f>
        <v>14892</v>
      </c>
      <c r="B31" s="42">
        <f>SUM(B32:B99)</f>
        <v>0</v>
      </c>
      <c r="C31" s="42">
        <f>SUM(C32:C99)</f>
        <v>0</v>
      </c>
      <c r="D31" s="32">
        <v>2000</v>
      </c>
      <c r="E31" s="38" t="s">
        <v>53</v>
      </c>
      <c r="F31" s="42">
        <f>SUM(F32:F99)</f>
        <v>14892</v>
      </c>
      <c r="G31" s="42">
        <f t="shared" ref="G31:R31" si="2">SUM(G32:G99)</f>
        <v>0</v>
      </c>
      <c r="H31" s="42">
        <f t="shared" si="2"/>
        <v>2100</v>
      </c>
      <c r="I31" s="42">
        <f t="shared" si="2"/>
        <v>2100</v>
      </c>
      <c r="J31" s="42">
        <f t="shared" si="2"/>
        <v>2100</v>
      </c>
      <c r="K31" s="42">
        <f t="shared" si="2"/>
        <v>7100</v>
      </c>
      <c r="L31" s="42">
        <f t="shared" si="2"/>
        <v>1492</v>
      </c>
      <c r="M31" s="42">
        <f t="shared" si="2"/>
        <v>0</v>
      </c>
      <c r="N31" s="42">
        <f t="shared" si="2"/>
        <v>0</v>
      </c>
      <c r="O31" s="42">
        <f t="shared" si="2"/>
        <v>0</v>
      </c>
      <c r="P31" s="42">
        <f t="shared" si="2"/>
        <v>0</v>
      </c>
      <c r="Q31" s="42">
        <f t="shared" si="2"/>
        <v>0</v>
      </c>
      <c r="R31" s="42">
        <f t="shared" si="2"/>
        <v>0</v>
      </c>
    </row>
    <row r="32" spans="1:18" ht="12.75" hidden="1" customHeight="1">
      <c r="A32" s="45">
        <v>0</v>
      </c>
      <c r="B32" s="45">
        <v>0</v>
      </c>
      <c r="C32" s="45">
        <v>0</v>
      </c>
      <c r="D32" s="39">
        <v>211001</v>
      </c>
      <c r="E32" s="35" t="s">
        <v>54</v>
      </c>
      <c r="F32" s="42">
        <f>A32+B32+C32</f>
        <v>0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46">
        <v>0</v>
      </c>
      <c r="P32" s="146">
        <v>0</v>
      </c>
      <c r="Q32" s="146">
        <v>0</v>
      </c>
      <c r="R32" s="146">
        <v>0</v>
      </c>
    </row>
    <row r="33" spans="1:18" ht="12.75" hidden="1" customHeight="1">
      <c r="A33" s="45">
        <v>0</v>
      </c>
      <c r="B33" s="45">
        <v>0</v>
      </c>
      <c r="C33" s="45">
        <v>0</v>
      </c>
      <c r="D33" s="34">
        <v>211002</v>
      </c>
      <c r="E33" s="35" t="s">
        <v>55</v>
      </c>
      <c r="F33" s="42">
        <f t="shared" ref="F33:F79" si="3">A33+B33+C33</f>
        <v>0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0</v>
      </c>
      <c r="P33" s="109">
        <v>0</v>
      </c>
      <c r="Q33" s="109">
        <v>0</v>
      </c>
      <c r="R33" s="109">
        <v>0</v>
      </c>
    </row>
    <row r="34" spans="1:18" ht="12.75" hidden="1" customHeight="1">
      <c r="A34" s="45">
        <v>0</v>
      </c>
      <c r="B34" s="45">
        <v>0</v>
      </c>
      <c r="C34" s="45">
        <v>0</v>
      </c>
      <c r="D34" s="34">
        <v>211003</v>
      </c>
      <c r="E34" s="35" t="s">
        <v>520</v>
      </c>
      <c r="F34" s="42">
        <f t="shared" si="3"/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</row>
    <row r="35" spans="1:18" ht="12.75" hidden="1" customHeight="1">
      <c r="A35" s="45">
        <v>0</v>
      </c>
      <c r="B35" s="45">
        <v>0</v>
      </c>
      <c r="C35" s="45">
        <v>0</v>
      </c>
      <c r="D35" s="34">
        <v>212001</v>
      </c>
      <c r="E35" s="35" t="s">
        <v>56</v>
      </c>
      <c r="F35" s="42">
        <f t="shared" si="3"/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</row>
    <row r="36" spans="1:18" ht="12.75" hidden="1" customHeight="1">
      <c r="A36" s="45">
        <v>0</v>
      </c>
      <c r="B36" s="45">
        <v>0</v>
      </c>
      <c r="C36" s="45">
        <v>0</v>
      </c>
      <c r="D36" s="34">
        <v>212002</v>
      </c>
      <c r="E36" s="35" t="s">
        <v>57</v>
      </c>
      <c r="F36" s="42">
        <f t="shared" si="3"/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109">
        <v>0</v>
      </c>
    </row>
    <row r="37" spans="1:18" ht="12.75" hidden="1" customHeight="1">
      <c r="A37" s="45">
        <v>0</v>
      </c>
      <c r="B37" s="45">
        <v>0</v>
      </c>
      <c r="C37" s="45">
        <v>0</v>
      </c>
      <c r="D37" s="34">
        <v>213001</v>
      </c>
      <c r="E37" s="35" t="s">
        <v>58</v>
      </c>
      <c r="F37" s="42">
        <f t="shared" si="3"/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</row>
    <row r="38" spans="1:18" ht="12.75" hidden="1" customHeight="1">
      <c r="A38" s="45">
        <v>0</v>
      </c>
      <c r="B38" s="45">
        <v>0</v>
      </c>
      <c r="C38" s="45">
        <v>0</v>
      </c>
      <c r="D38" s="39">
        <v>214001</v>
      </c>
      <c r="E38" s="35" t="s">
        <v>59</v>
      </c>
      <c r="F38" s="42">
        <f t="shared" si="3"/>
        <v>0</v>
      </c>
      <c r="G38" s="146">
        <v>0</v>
      </c>
      <c r="H38" s="146">
        <v>0</v>
      </c>
      <c r="I38" s="146">
        <v>0</v>
      </c>
      <c r="J38" s="146">
        <v>0</v>
      </c>
      <c r="K38" s="146">
        <v>0</v>
      </c>
      <c r="L38" s="146">
        <v>0</v>
      </c>
      <c r="M38" s="146">
        <v>0</v>
      </c>
      <c r="N38" s="146">
        <v>0</v>
      </c>
      <c r="O38" s="146">
        <v>0</v>
      </c>
      <c r="P38" s="146">
        <v>0</v>
      </c>
      <c r="Q38" s="146">
        <v>0</v>
      </c>
      <c r="R38" s="146">
        <v>0</v>
      </c>
    </row>
    <row r="39" spans="1:18" ht="12.75" hidden="1" customHeight="1">
      <c r="A39" s="45">
        <v>0</v>
      </c>
      <c r="B39" s="45">
        <v>0</v>
      </c>
      <c r="C39" s="45">
        <v>0</v>
      </c>
      <c r="D39" s="34">
        <v>214002</v>
      </c>
      <c r="E39" s="35" t="s">
        <v>60</v>
      </c>
      <c r="F39" s="42">
        <f t="shared" si="3"/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</row>
    <row r="40" spans="1:18" ht="12.75" hidden="1" customHeight="1">
      <c r="A40" s="45">
        <v>0</v>
      </c>
      <c r="B40" s="45">
        <v>0</v>
      </c>
      <c r="C40" s="45">
        <v>0</v>
      </c>
      <c r="D40" s="34">
        <v>215001</v>
      </c>
      <c r="E40" s="35" t="s">
        <v>61</v>
      </c>
      <c r="F40" s="42">
        <f t="shared" si="3"/>
        <v>0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09">
        <v>0</v>
      </c>
      <c r="N40" s="109">
        <v>0</v>
      </c>
      <c r="O40" s="109">
        <v>0</v>
      </c>
      <c r="P40" s="109">
        <v>0</v>
      </c>
      <c r="Q40" s="109">
        <v>0</v>
      </c>
      <c r="R40" s="109">
        <v>0</v>
      </c>
    </row>
    <row r="41" spans="1:18" ht="12.75" hidden="1" customHeight="1">
      <c r="A41" s="45">
        <v>0</v>
      </c>
      <c r="B41" s="45">
        <v>0</v>
      </c>
      <c r="C41" s="45">
        <v>0</v>
      </c>
      <c r="D41" s="40">
        <v>216001</v>
      </c>
      <c r="E41" s="41" t="s">
        <v>62</v>
      </c>
      <c r="F41" s="42">
        <f t="shared" si="3"/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</row>
    <row r="42" spans="1:18" ht="12.75" hidden="1" customHeight="1">
      <c r="A42" s="45">
        <v>0</v>
      </c>
      <c r="B42" s="45">
        <v>0</v>
      </c>
      <c r="C42" s="45">
        <v>0</v>
      </c>
      <c r="D42" s="34">
        <v>217001</v>
      </c>
      <c r="E42" s="35" t="s">
        <v>63</v>
      </c>
      <c r="F42" s="42">
        <f t="shared" si="3"/>
        <v>0</v>
      </c>
      <c r="G42" s="109">
        <v>0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9">
        <v>0</v>
      </c>
      <c r="P42" s="109">
        <v>0</v>
      </c>
      <c r="Q42" s="109">
        <v>0</v>
      </c>
      <c r="R42" s="109">
        <v>0</v>
      </c>
    </row>
    <row r="43" spans="1:18" ht="12.75" hidden="1" customHeight="1">
      <c r="A43" s="45">
        <v>0</v>
      </c>
      <c r="B43" s="45">
        <v>0</v>
      </c>
      <c r="C43" s="45">
        <v>0</v>
      </c>
      <c r="D43" s="34">
        <v>218001</v>
      </c>
      <c r="E43" s="35" t="s">
        <v>64</v>
      </c>
      <c r="F43" s="42">
        <f t="shared" si="3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</row>
    <row r="44" spans="1:18" ht="12.75" hidden="1" customHeight="1">
      <c r="A44" s="45">
        <v>0</v>
      </c>
      <c r="B44" s="45">
        <v>0</v>
      </c>
      <c r="C44" s="45">
        <v>0</v>
      </c>
      <c r="D44" s="34">
        <v>218002</v>
      </c>
      <c r="E44" s="35" t="s">
        <v>65</v>
      </c>
      <c r="F44" s="42">
        <f t="shared" si="3"/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</row>
    <row r="45" spans="1:18" hidden="1">
      <c r="A45" s="45">
        <v>0</v>
      </c>
      <c r="B45" s="45">
        <v>0</v>
      </c>
      <c r="C45" s="45">
        <v>0</v>
      </c>
      <c r="D45" s="34">
        <v>221001</v>
      </c>
      <c r="E45" s="35" t="s">
        <v>66</v>
      </c>
      <c r="F45" s="42">
        <f t="shared" si="3"/>
        <v>0</v>
      </c>
      <c r="G45" s="109">
        <v>0</v>
      </c>
      <c r="H45" s="109">
        <v>0</v>
      </c>
      <c r="I45" s="109">
        <v>0</v>
      </c>
      <c r="J45" s="109">
        <v>0</v>
      </c>
      <c r="K45" s="109">
        <v>0</v>
      </c>
      <c r="L45" s="109">
        <v>0</v>
      </c>
      <c r="M45" s="109">
        <v>0</v>
      </c>
      <c r="N45" s="109">
        <v>0</v>
      </c>
      <c r="O45" s="109">
        <v>0</v>
      </c>
      <c r="P45" s="109">
        <v>0</v>
      </c>
      <c r="Q45" s="109">
        <v>0</v>
      </c>
      <c r="R45" s="109">
        <v>0</v>
      </c>
    </row>
    <row r="46" spans="1:18" ht="12.75" hidden="1" customHeight="1">
      <c r="A46" s="45">
        <v>0</v>
      </c>
      <c r="B46" s="45">
        <v>0</v>
      </c>
      <c r="C46" s="45">
        <v>0</v>
      </c>
      <c r="D46" s="34">
        <v>221002</v>
      </c>
      <c r="E46" s="35" t="s">
        <v>67</v>
      </c>
      <c r="F46" s="42">
        <f t="shared" si="3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</row>
    <row r="47" spans="1:18" ht="12.75" hidden="1" customHeight="1">
      <c r="A47" s="45">
        <v>0</v>
      </c>
      <c r="B47" s="45">
        <v>0</v>
      </c>
      <c r="C47" s="45">
        <v>0</v>
      </c>
      <c r="D47" s="34">
        <v>221006</v>
      </c>
      <c r="E47" s="35" t="s">
        <v>68</v>
      </c>
      <c r="F47" s="42">
        <f t="shared" si="3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</row>
    <row r="48" spans="1:18" ht="12.75" hidden="1" customHeight="1">
      <c r="A48" s="45">
        <v>0</v>
      </c>
      <c r="B48" s="45">
        <v>0</v>
      </c>
      <c r="C48" s="45">
        <v>0</v>
      </c>
      <c r="D48" s="34">
        <v>221007</v>
      </c>
      <c r="E48" s="35" t="s">
        <v>523</v>
      </c>
      <c r="F48" s="42">
        <f t="shared" si="3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</row>
    <row r="49" spans="1:18" ht="12.75" hidden="1" customHeight="1">
      <c r="A49" s="45">
        <v>0</v>
      </c>
      <c r="B49" s="45">
        <v>0</v>
      </c>
      <c r="C49" s="45">
        <v>0</v>
      </c>
      <c r="D49" s="34">
        <v>222001</v>
      </c>
      <c r="E49" s="35" t="s">
        <v>69</v>
      </c>
      <c r="F49" s="42">
        <f t="shared" si="3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</row>
    <row r="50" spans="1:18" ht="12.75" hidden="1" customHeight="1">
      <c r="A50" s="45">
        <v>0</v>
      </c>
      <c r="B50" s="45">
        <v>0</v>
      </c>
      <c r="C50" s="45">
        <v>0</v>
      </c>
      <c r="D50" s="34">
        <v>223001</v>
      </c>
      <c r="E50" s="35" t="s">
        <v>70</v>
      </c>
      <c r="F50" s="42">
        <f t="shared" si="3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</row>
    <row r="51" spans="1:18" ht="12.75" hidden="1" customHeight="1">
      <c r="A51" s="45">
        <v>0</v>
      </c>
      <c r="B51" s="45">
        <v>0</v>
      </c>
      <c r="C51" s="45">
        <v>0</v>
      </c>
      <c r="D51" s="34">
        <v>231001</v>
      </c>
      <c r="E51" s="35" t="s">
        <v>71</v>
      </c>
      <c r="F51" s="42">
        <f t="shared" si="3"/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</row>
    <row r="52" spans="1:18" ht="12.75" hidden="1" customHeight="1">
      <c r="A52" s="45">
        <v>0</v>
      </c>
      <c r="B52" s="45">
        <v>0</v>
      </c>
      <c r="C52" s="45">
        <v>0</v>
      </c>
      <c r="D52" s="34">
        <v>231002</v>
      </c>
      <c r="E52" s="35" t="s">
        <v>72</v>
      </c>
      <c r="F52" s="42">
        <f t="shared" si="3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</row>
    <row r="53" spans="1:18" ht="12.75" hidden="1" customHeight="1">
      <c r="A53" s="45">
        <v>0</v>
      </c>
      <c r="B53" s="45">
        <v>0</v>
      </c>
      <c r="C53" s="45">
        <v>0</v>
      </c>
      <c r="D53" s="34">
        <v>231003</v>
      </c>
      <c r="E53" s="35" t="s">
        <v>73</v>
      </c>
      <c r="F53" s="42">
        <f t="shared" si="3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</row>
    <row r="54" spans="1:18" ht="12.75" hidden="1" customHeight="1">
      <c r="A54" s="45">
        <v>0</v>
      </c>
      <c r="B54" s="45">
        <v>0</v>
      </c>
      <c r="C54" s="45">
        <v>0</v>
      </c>
      <c r="D54" s="34">
        <v>231004</v>
      </c>
      <c r="E54" s="35" t="s">
        <v>74</v>
      </c>
      <c r="F54" s="42">
        <f t="shared" si="3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</row>
    <row r="55" spans="1:18" ht="12.75" hidden="1" customHeight="1">
      <c r="A55" s="45">
        <v>0</v>
      </c>
      <c r="B55" s="45">
        <v>0</v>
      </c>
      <c r="C55" s="45">
        <v>0</v>
      </c>
      <c r="D55" s="34">
        <v>232001</v>
      </c>
      <c r="E55" s="35" t="s">
        <v>75</v>
      </c>
      <c r="F55" s="42">
        <f t="shared" si="3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</row>
    <row r="56" spans="1:18" ht="12.75" hidden="1" customHeight="1">
      <c r="A56" s="45">
        <v>0</v>
      </c>
      <c r="B56" s="45">
        <v>0</v>
      </c>
      <c r="C56" s="45">
        <v>0</v>
      </c>
      <c r="D56" s="34">
        <v>233001</v>
      </c>
      <c r="E56" s="35" t="s">
        <v>76</v>
      </c>
      <c r="F56" s="42">
        <f t="shared" si="3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</row>
    <row r="57" spans="1:18" ht="12.75" hidden="1" customHeight="1">
      <c r="A57" s="45">
        <v>0</v>
      </c>
      <c r="B57" s="45">
        <v>0</v>
      </c>
      <c r="C57" s="45">
        <v>0</v>
      </c>
      <c r="D57" s="34">
        <v>234001</v>
      </c>
      <c r="E57" s="35" t="s">
        <v>77</v>
      </c>
      <c r="F57" s="42">
        <f t="shared" si="3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</row>
    <row r="58" spans="1:18" ht="12.75" hidden="1" customHeight="1">
      <c r="A58" s="45">
        <v>0</v>
      </c>
      <c r="B58" s="45">
        <v>0</v>
      </c>
      <c r="C58" s="45">
        <v>0</v>
      </c>
      <c r="D58" s="34">
        <v>235001</v>
      </c>
      <c r="E58" s="35" t="s">
        <v>78</v>
      </c>
      <c r="F58" s="42">
        <f t="shared" si="3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</row>
    <row r="59" spans="1:18" ht="12.75" hidden="1" customHeight="1">
      <c r="A59" s="45">
        <v>0</v>
      </c>
      <c r="B59" s="45">
        <v>0</v>
      </c>
      <c r="C59" s="45">
        <v>0</v>
      </c>
      <c r="D59" s="34">
        <v>236001</v>
      </c>
      <c r="E59" s="35" t="s">
        <v>79</v>
      </c>
      <c r="F59" s="42">
        <f t="shared" si="3"/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</row>
    <row r="60" spans="1:18" ht="12.75" hidden="1" customHeight="1">
      <c r="A60" s="45">
        <v>0</v>
      </c>
      <c r="B60" s="45">
        <v>0</v>
      </c>
      <c r="C60" s="45">
        <v>0</v>
      </c>
      <c r="D60" s="34">
        <v>237001</v>
      </c>
      <c r="E60" s="35" t="s">
        <v>80</v>
      </c>
      <c r="F60" s="42">
        <f t="shared" si="3"/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</row>
    <row r="61" spans="1:18" ht="12.75" hidden="1" customHeight="1">
      <c r="A61" s="45">
        <v>0</v>
      </c>
      <c r="B61" s="45">
        <v>0</v>
      </c>
      <c r="C61" s="45">
        <v>0</v>
      </c>
      <c r="D61" s="34">
        <v>238001</v>
      </c>
      <c r="E61" s="35" t="s">
        <v>81</v>
      </c>
      <c r="F61" s="42">
        <f t="shared" si="3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</row>
    <row r="62" spans="1:18" ht="12.75" hidden="1" customHeight="1">
      <c r="A62" s="45">
        <v>0</v>
      </c>
      <c r="B62" s="45">
        <v>0</v>
      </c>
      <c r="C62" s="45">
        <v>0</v>
      </c>
      <c r="D62" s="34">
        <v>239001</v>
      </c>
      <c r="E62" s="35" t="s">
        <v>82</v>
      </c>
      <c r="F62" s="42">
        <f t="shared" si="3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</row>
    <row r="63" spans="1:18" ht="12.75" hidden="1" customHeight="1">
      <c r="A63" s="45">
        <v>0</v>
      </c>
      <c r="B63" s="45">
        <v>0</v>
      </c>
      <c r="C63" s="45">
        <v>0</v>
      </c>
      <c r="D63" s="34">
        <v>241001</v>
      </c>
      <c r="E63" s="35" t="s">
        <v>83</v>
      </c>
      <c r="F63" s="42">
        <f t="shared" si="3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</row>
    <row r="64" spans="1:18" ht="12.75" hidden="1" customHeight="1">
      <c r="A64" s="45">
        <v>0</v>
      </c>
      <c r="B64" s="45">
        <v>0</v>
      </c>
      <c r="C64" s="45">
        <v>0</v>
      </c>
      <c r="D64" s="34">
        <v>242001</v>
      </c>
      <c r="E64" s="35" t="s">
        <v>84</v>
      </c>
      <c r="F64" s="42">
        <f t="shared" si="3"/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</row>
    <row r="65" spans="1:18" ht="12.75" hidden="1" customHeight="1">
      <c r="A65" s="45">
        <v>0</v>
      </c>
      <c r="B65" s="45">
        <v>0</v>
      </c>
      <c r="C65" s="45">
        <v>0</v>
      </c>
      <c r="D65" s="34">
        <v>243001</v>
      </c>
      <c r="E65" s="35" t="s">
        <v>85</v>
      </c>
      <c r="F65" s="42">
        <f t="shared" si="3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</row>
    <row r="66" spans="1:18" ht="12.75" hidden="1" customHeight="1">
      <c r="A66" s="45">
        <v>0</v>
      </c>
      <c r="B66" s="45">
        <v>0</v>
      </c>
      <c r="C66" s="45">
        <v>0</v>
      </c>
      <c r="D66" s="34">
        <v>244001</v>
      </c>
      <c r="E66" s="35" t="s">
        <v>86</v>
      </c>
      <c r="F66" s="42">
        <f t="shared" si="3"/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</row>
    <row r="67" spans="1:18" ht="12.75" hidden="1" customHeight="1">
      <c r="A67" s="45">
        <v>0</v>
      </c>
      <c r="B67" s="45">
        <v>0</v>
      </c>
      <c r="C67" s="45">
        <v>0</v>
      </c>
      <c r="D67" s="34">
        <v>245001</v>
      </c>
      <c r="E67" s="35" t="s">
        <v>87</v>
      </c>
      <c r="F67" s="42">
        <f t="shared" si="3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</row>
    <row r="68" spans="1:18" ht="12.75" hidden="1" customHeight="1">
      <c r="A68" s="45">
        <v>0</v>
      </c>
      <c r="B68" s="45">
        <v>0</v>
      </c>
      <c r="C68" s="45">
        <v>0</v>
      </c>
      <c r="D68" s="34">
        <v>246001</v>
      </c>
      <c r="E68" s="35" t="s">
        <v>88</v>
      </c>
      <c r="F68" s="42">
        <f t="shared" si="3"/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</row>
    <row r="69" spans="1:18" ht="12.75" hidden="1" customHeight="1">
      <c r="A69" s="45">
        <v>0</v>
      </c>
      <c r="B69" s="45">
        <v>0</v>
      </c>
      <c r="C69" s="45">
        <v>0</v>
      </c>
      <c r="D69" s="34">
        <v>246002</v>
      </c>
      <c r="E69" s="35" t="s">
        <v>89</v>
      </c>
      <c r="F69" s="42">
        <f t="shared" si="3"/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</row>
    <row r="70" spans="1:18" ht="12.75" hidden="1" customHeight="1">
      <c r="A70" s="45">
        <v>0</v>
      </c>
      <c r="B70" s="45">
        <v>0</v>
      </c>
      <c r="C70" s="45">
        <v>0</v>
      </c>
      <c r="D70" s="34">
        <v>247001</v>
      </c>
      <c r="E70" s="35" t="s">
        <v>90</v>
      </c>
      <c r="F70" s="42">
        <f t="shared" si="3"/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</row>
    <row r="71" spans="1:18" ht="12.75" hidden="1" customHeight="1">
      <c r="A71" s="45">
        <v>0</v>
      </c>
      <c r="B71" s="45">
        <v>0</v>
      </c>
      <c r="C71" s="45">
        <v>0</v>
      </c>
      <c r="D71" s="34">
        <v>248001</v>
      </c>
      <c r="E71" s="35" t="s">
        <v>91</v>
      </c>
      <c r="F71" s="42">
        <f t="shared" si="3"/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</row>
    <row r="72" spans="1:18" ht="12.75" hidden="1" customHeight="1">
      <c r="A72" s="45">
        <v>0</v>
      </c>
      <c r="B72" s="45">
        <v>0</v>
      </c>
      <c r="C72" s="45">
        <v>0</v>
      </c>
      <c r="D72" s="34">
        <v>249001</v>
      </c>
      <c r="E72" s="35" t="s">
        <v>92</v>
      </c>
      <c r="F72" s="42">
        <f t="shared" si="3"/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</row>
    <row r="73" spans="1:18" ht="12.75" hidden="1" customHeight="1">
      <c r="A73" s="45">
        <v>0</v>
      </c>
      <c r="B73" s="45">
        <v>0</v>
      </c>
      <c r="C73" s="45">
        <v>0</v>
      </c>
      <c r="D73" s="34">
        <v>251001</v>
      </c>
      <c r="E73" s="35" t="s">
        <v>93</v>
      </c>
      <c r="F73" s="42">
        <f t="shared" si="3"/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</row>
    <row r="74" spans="1:18" ht="12.75" hidden="1" customHeight="1">
      <c r="A74" s="45">
        <v>0</v>
      </c>
      <c r="B74" s="45">
        <v>0</v>
      </c>
      <c r="C74" s="45">
        <v>0</v>
      </c>
      <c r="D74" s="34">
        <v>252001</v>
      </c>
      <c r="E74" s="35" t="s">
        <v>94</v>
      </c>
      <c r="F74" s="42">
        <f t="shared" si="3"/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</row>
    <row r="75" spans="1:18" ht="12.75" hidden="1" customHeight="1">
      <c r="A75" s="45">
        <v>0</v>
      </c>
      <c r="B75" s="45">
        <v>0</v>
      </c>
      <c r="C75" s="45">
        <v>0</v>
      </c>
      <c r="D75" s="34">
        <v>253001</v>
      </c>
      <c r="E75" s="35" t="s">
        <v>95</v>
      </c>
      <c r="F75" s="42">
        <f t="shared" si="3"/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</row>
    <row r="76" spans="1:18" ht="12.75" hidden="1" customHeight="1">
      <c r="A76" s="45">
        <v>0</v>
      </c>
      <c r="B76" s="45">
        <v>0</v>
      </c>
      <c r="C76" s="45">
        <v>0</v>
      </c>
      <c r="D76" s="34">
        <v>254001</v>
      </c>
      <c r="E76" s="35" t="s">
        <v>96</v>
      </c>
      <c r="F76" s="42">
        <f t="shared" si="3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</row>
    <row r="77" spans="1:18" ht="12.75" hidden="1" customHeight="1">
      <c r="A77" s="45">
        <v>0</v>
      </c>
      <c r="B77" s="45">
        <v>0</v>
      </c>
      <c r="C77" s="45">
        <v>0</v>
      </c>
      <c r="D77" s="34">
        <v>255001</v>
      </c>
      <c r="E77" s="35" t="s">
        <v>97</v>
      </c>
      <c r="F77" s="42">
        <f t="shared" si="3"/>
        <v>0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</row>
    <row r="78" spans="1:18" ht="12.75" hidden="1" customHeight="1">
      <c r="A78" s="45">
        <v>0</v>
      </c>
      <c r="B78" s="45">
        <v>0</v>
      </c>
      <c r="C78" s="45">
        <v>0</v>
      </c>
      <c r="D78" s="34">
        <v>256001</v>
      </c>
      <c r="E78" s="35" t="s">
        <v>98</v>
      </c>
      <c r="F78" s="42">
        <f t="shared" si="3"/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</row>
    <row r="79" spans="1:18" ht="12.75" hidden="1" customHeight="1">
      <c r="A79" s="45">
        <v>0</v>
      </c>
      <c r="B79" s="45">
        <v>0</v>
      </c>
      <c r="C79" s="45">
        <v>0</v>
      </c>
      <c r="D79" s="39">
        <v>259001</v>
      </c>
      <c r="E79" s="35" t="s">
        <v>99</v>
      </c>
      <c r="F79" s="42">
        <f t="shared" si="3"/>
        <v>0</v>
      </c>
      <c r="G79" s="146">
        <v>0</v>
      </c>
      <c r="H79" s="146">
        <v>0</v>
      </c>
      <c r="I79" s="146">
        <v>0</v>
      </c>
      <c r="J79" s="146">
        <v>0</v>
      </c>
      <c r="K79" s="146">
        <v>0</v>
      </c>
      <c r="L79" s="146">
        <v>0</v>
      </c>
      <c r="M79" s="146">
        <v>0</v>
      </c>
      <c r="N79" s="146">
        <v>0</v>
      </c>
      <c r="O79" s="146">
        <v>0</v>
      </c>
      <c r="P79" s="146">
        <v>0</v>
      </c>
      <c r="Q79" s="146">
        <v>0</v>
      </c>
      <c r="R79" s="146">
        <v>0</v>
      </c>
    </row>
    <row r="80" spans="1:18">
      <c r="A80" s="45">
        <v>14892</v>
      </c>
      <c r="B80" s="45">
        <v>0</v>
      </c>
      <c r="C80" s="45">
        <v>0</v>
      </c>
      <c r="D80" s="34">
        <v>261001</v>
      </c>
      <c r="E80" s="35" t="s">
        <v>100</v>
      </c>
      <c r="F80" s="42">
        <f>A80</f>
        <v>14892</v>
      </c>
      <c r="G80" s="109">
        <v>0</v>
      </c>
      <c r="H80" s="109">
        <v>2100</v>
      </c>
      <c r="I80" s="109">
        <v>2100</v>
      </c>
      <c r="J80" s="109">
        <v>2100</v>
      </c>
      <c r="K80" s="109">
        <v>7100</v>
      </c>
      <c r="L80" s="109">
        <v>1492</v>
      </c>
      <c r="M80" s="109">
        <v>0</v>
      </c>
      <c r="N80" s="109">
        <v>0</v>
      </c>
      <c r="O80" s="109">
        <v>0</v>
      </c>
      <c r="P80" s="109">
        <v>0</v>
      </c>
      <c r="Q80" s="109">
        <v>0</v>
      </c>
      <c r="R80" s="109">
        <v>0</v>
      </c>
    </row>
    <row r="81" spans="1:18" hidden="1">
      <c r="A81" s="45">
        <v>0</v>
      </c>
      <c r="B81" s="45">
        <v>0</v>
      </c>
      <c r="C81" s="45">
        <v>0</v>
      </c>
      <c r="D81" s="34">
        <v>261002</v>
      </c>
      <c r="E81" s="35" t="s">
        <v>101</v>
      </c>
      <c r="F81" s="42">
        <f t="shared" ref="F81:F97" si="4">A81+B81+C81</f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</row>
    <row r="82" spans="1:18" ht="12.75" hidden="1" customHeight="1">
      <c r="A82" s="45">
        <v>0</v>
      </c>
      <c r="B82" s="45">
        <v>0</v>
      </c>
      <c r="C82" s="45">
        <v>0</v>
      </c>
      <c r="D82" s="34">
        <v>261003</v>
      </c>
      <c r="E82" s="35" t="s">
        <v>102</v>
      </c>
      <c r="F82" s="42">
        <f t="shared" si="4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</row>
    <row r="83" spans="1:18" ht="12.75" hidden="1" customHeight="1">
      <c r="A83" s="45">
        <v>0</v>
      </c>
      <c r="B83" s="45">
        <v>0</v>
      </c>
      <c r="C83" s="45">
        <v>0</v>
      </c>
      <c r="D83" s="34">
        <v>262001</v>
      </c>
      <c r="E83" s="35" t="s">
        <v>103</v>
      </c>
      <c r="F83" s="42">
        <f t="shared" si="4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</row>
    <row r="84" spans="1:18" ht="12.75" hidden="1" customHeight="1">
      <c r="A84" s="45">
        <v>0</v>
      </c>
      <c r="B84" s="45">
        <v>0</v>
      </c>
      <c r="C84" s="45">
        <v>0</v>
      </c>
      <c r="D84" s="34">
        <v>271001</v>
      </c>
      <c r="E84" s="35" t="s">
        <v>104</v>
      </c>
      <c r="F84" s="42">
        <f t="shared" si="4"/>
        <v>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9">
        <v>0</v>
      </c>
      <c r="P84" s="109">
        <v>0</v>
      </c>
      <c r="Q84" s="109">
        <v>0</v>
      </c>
      <c r="R84" s="109">
        <v>0</v>
      </c>
    </row>
    <row r="85" spans="1:18" ht="12.75" hidden="1" customHeight="1">
      <c r="A85" s="45">
        <v>0</v>
      </c>
      <c r="B85" s="45">
        <v>0</v>
      </c>
      <c r="C85" s="45">
        <v>0</v>
      </c>
      <c r="D85" s="34">
        <v>272001</v>
      </c>
      <c r="E85" s="35" t="s">
        <v>105</v>
      </c>
      <c r="F85" s="42">
        <f t="shared" si="4"/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0</v>
      </c>
    </row>
    <row r="86" spans="1:18" ht="12.75" hidden="1" customHeight="1">
      <c r="A86" s="45">
        <v>0</v>
      </c>
      <c r="B86" s="45">
        <v>0</v>
      </c>
      <c r="C86" s="45">
        <v>0</v>
      </c>
      <c r="D86" s="34">
        <v>273001</v>
      </c>
      <c r="E86" s="35" t="s">
        <v>106</v>
      </c>
      <c r="F86" s="42">
        <f t="shared" si="4"/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0</v>
      </c>
      <c r="P86" s="109">
        <v>0</v>
      </c>
      <c r="Q86" s="109">
        <v>0</v>
      </c>
      <c r="R86" s="109">
        <v>0</v>
      </c>
    </row>
    <row r="87" spans="1:18" ht="12.75" hidden="1" customHeight="1">
      <c r="A87" s="45">
        <v>0</v>
      </c>
      <c r="B87" s="45">
        <v>0</v>
      </c>
      <c r="C87" s="45">
        <v>0</v>
      </c>
      <c r="D87" s="34">
        <v>274001</v>
      </c>
      <c r="E87" s="35" t="s">
        <v>107</v>
      </c>
      <c r="F87" s="42">
        <f t="shared" si="4"/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</row>
    <row r="88" spans="1:18" ht="12.75" hidden="1" customHeight="1">
      <c r="A88" s="45">
        <v>0</v>
      </c>
      <c r="B88" s="45">
        <v>0</v>
      </c>
      <c r="C88" s="45">
        <v>0</v>
      </c>
      <c r="D88" s="34">
        <v>275001</v>
      </c>
      <c r="E88" s="35" t="s">
        <v>108</v>
      </c>
      <c r="F88" s="42">
        <f t="shared" si="4"/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9">
        <v>0</v>
      </c>
      <c r="P88" s="109">
        <v>0</v>
      </c>
      <c r="Q88" s="109">
        <v>0</v>
      </c>
      <c r="R88" s="109">
        <v>0</v>
      </c>
    </row>
    <row r="89" spans="1:18" ht="12.75" hidden="1" customHeight="1">
      <c r="A89" s="45">
        <v>0</v>
      </c>
      <c r="B89" s="45">
        <v>0</v>
      </c>
      <c r="C89" s="45">
        <v>0</v>
      </c>
      <c r="D89" s="34">
        <v>281001</v>
      </c>
      <c r="E89" s="35" t="s">
        <v>109</v>
      </c>
      <c r="F89" s="42">
        <f t="shared" si="4"/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</row>
    <row r="90" spans="1:18" ht="12.75" hidden="1" customHeight="1">
      <c r="A90" s="45">
        <v>0</v>
      </c>
      <c r="B90" s="45">
        <v>0</v>
      </c>
      <c r="C90" s="45">
        <v>0</v>
      </c>
      <c r="D90" s="34">
        <v>282001</v>
      </c>
      <c r="E90" s="35" t="s">
        <v>110</v>
      </c>
      <c r="F90" s="42">
        <f t="shared" si="4"/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</row>
    <row r="91" spans="1:18" ht="12.75" hidden="1" customHeight="1">
      <c r="A91" s="45">
        <v>0</v>
      </c>
      <c r="B91" s="45">
        <v>0</v>
      </c>
      <c r="C91" s="45">
        <v>0</v>
      </c>
      <c r="D91" s="34">
        <v>283001</v>
      </c>
      <c r="E91" s="35" t="s">
        <v>111</v>
      </c>
      <c r="F91" s="42">
        <f t="shared" si="4"/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</row>
    <row r="92" spans="1:18" ht="12.75" hidden="1" customHeight="1">
      <c r="A92" s="45">
        <v>0</v>
      </c>
      <c r="B92" s="45">
        <v>0</v>
      </c>
      <c r="C92" s="45">
        <v>0</v>
      </c>
      <c r="D92" s="34">
        <v>291001</v>
      </c>
      <c r="E92" s="35" t="s">
        <v>112</v>
      </c>
      <c r="F92" s="42">
        <f t="shared" si="4"/>
        <v>0</v>
      </c>
      <c r="G92" s="109">
        <v>0</v>
      </c>
      <c r="H92" s="109">
        <v>0</v>
      </c>
      <c r="I92" s="109">
        <v>0</v>
      </c>
      <c r="J92" s="109">
        <v>0</v>
      </c>
      <c r="K92" s="109">
        <v>0</v>
      </c>
      <c r="L92" s="109">
        <v>0</v>
      </c>
      <c r="M92" s="109">
        <v>0</v>
      </c>
      <c r="N92" s="109">
        <v>0</v>
      </c>
      <c r="O92" s="109">
        <v>0</v>
      </c>
      <c r="P92" s="109">
        <v>0</v>
      </c>
      <c r="Q92" s="109">
        <v>0</v>
      </c>
      <c r="R92" s="109">
        <v>0</v>
      </c>
    </row>
    <row r="93" spans="1:18" ht="12.75" hidden="1" customHeight="1">
      <c r="A93" s="45">
        <v>0</v>
      </c>
      <c r="B93" s="45">
        <v>0</v>
      </c>
      <c r="C93" s="45">
        <v>0</v>
      </c>
      <c r="D93" s="34">
        <v>292001</v>
      </c>
      <c r="E93" s="35" t="s">
        <v>113</v>
      </c>
      <c r="F93" s="42">
        <f t="shared" si="4"/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</row>
    <row r="94" spans="1:18" ht="12.75" hidden="1" customHeight="1">
      <c r="A94" s="45">
        <v>0</v>
      </c>
      <c r="B94" s="45">
        <v>0</v>
      </c>
      <c r="C94" s="45">
        <v>0</v>
      </c>
      <c r="D94" s="34">
        <v>293001</v>
      </c>
      <c r="E94" s="35" t="s">
        <v>114</v>
      </c>
      <c r="F94" s="42">
        <f t="shared" si="4"/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0</v>
      </c>
      <c r="R94" s="109">
        <v>0</v>
      </c>
    </row>
    <row r="95" spans="1:18" ht="12.75" hidden="1" customHeight="1">
      <c r="A95" s="45">
        <v>0</v>
      </c>
      <c r="B95" s="45">
        <v>0</v>
      </c>
      <c r="C95" s="45">
        <v>0</v>
      </c>
      <c r="D95" s="34">
        <v>294001</v>
      </c>
      <c r="E95" s="35" t="s">
        <v>115</v>
      </c>
      <c r="F95" s="42">
        <f t="shared" si="4"/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</row>
    <row r="96" spans="1:18" ht="12.75" hidden="1" customHeight="1">
      <c r="A96" s="45">
        <v>0</v>
      </c>
      <c r="B96" s="45">
        <v>0</v>
      </c>
      <c r="C96" s="45">
        <v>0</v>
      </c>
      <c r="D96" s="34">
        <v>295001</v>
      </c>
      <c r="E96" s="35" t="s">
        <v>116</v>
      </c>
      <c r="F96" s="42">
        <f t="shared" si="4"/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09">
        <v>0</v>
      </c>
      <c r="O96" s="109">
        <v>0</v>
      </c>
      <c r="P96" s="109">
        <v>0</v>
      </c>
      <c r="Q96" s="109">
        <v>0</v>
      </c>
      <c r="R96" s="109">
        <v>0</v>
      </c>
    </row>
    <row r="97" spans="1:18" ht="12.75" hidden="1" customHeight="1">
      <c r="A97" s="45">
        <v>0</v>
      </c>
      <c r="B97" s="45">
        <v>0</v>
      </c>
      <c r="C97" s="45">
        <v>0</v>
      </c>
      <c r="D97" s="34">
        <v>296001</v>
      </c>
      <c r="E97" s="35" t="s">
        <v>117</v>
      </c>
      <c r="F97" s="42">
        <f t="shared" si="4"/>
        <v>0</v>
      </c>
      <c r="G97" s="109">
        <v>0</v>
      </c>
      <c r="H97" s="109">
        <v>0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09">
        <v>0</v>
      </c>
      <c r="O97" s="109">
        <v>0</v>
      </c>
      <c r="P97" s="109">
        <v>0</v>
      </c>
      <c r="Q97" s="109">
        <v>0</v>
      </c>
      <c r="R97" s="109">
        <v>0</v>
      </c>
    </row>
    <row r="98" spans="1:18" ht="12.75" hidden="1" customHeight="1">
      <c r="A98" s="45">
        <v>0</v>
      </c>
      <c r="B98" s="45">
        <v>0</v>
      </c>
      <c r="C98" s="45">
        <v>0</v>
      </c>
      <c r="D98" s="34">
        <v>297001</v>
      </c>
      <c r="E98" s="35" t="s">
        <v>118</v>
      </c>
      <c r="F98" s="42">
        <f>A98+B98+C98</f>
        <v>0</v>
      </c>
      <c r="G98" s="109">
        <v>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9">
        <v>0</v>
      </c>
      <c r="P98" s="109">
        <v>0</v>
      </c>
      <c r="Q98" s="109">
        <v>0</v>
      </c>
      <c r="R98" s="109">
        <v>0</v>
      </c>
    </row>
    <row r="99" spans="1:18" ht="12.75" hidden="1" customHeight="1">
      <c r="A99" s="45">
        <v>0</v>
      </c>
      <c r="B99" s="45">
        <v>0</v>
      </c>
      <c r="C99" s="45">
        <v>0</v>
      </c>
      <c r="D99" s="34">
        <v>298001</v>
      </c>
      <c r="E99" s="35" t="s">
        <v>119</v>
      </c>
      <c r="F99" s="42">
        <f>A99+B99+C99</f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9">
        <v>0</v>
      </c>
      <c r="P99" s="109">
        <v>0</v>
      </c>
      <c r="Q99" s="109">
        <v>0</v>
      </c>
      <c r="R99" s="109">
        <v>0</v>
      </c>
    </row>
    <row r="100" spans="1:18" ht="12.75" hidden="1" customHeight="1">
      <c r="A100" s="45">
        <v>0</v>
      </c>
      <c r="B100" s="45">
        <v>0</v>
      </c>
      <c r="C100" s="45">
        <v>0</v>
      </c>
      <c r="D100" s="34">
        <v>299001</v>
      </c>
      <c r="E100" s="35" t="s">
        <v>120</v>
      </c>
      <c r="F100" s="42">
        <f>A100+B100+C100</f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09">
        <v>0</v>
      </c>
      <c r="O100" s="109">
        <v>0</v>
      </c>
      <c r="P100" s="109">
        <v>0</v>
      </c>
      <c r="Q100" s="109">
        <v>0</v>
      </c>
      <c r="R100" s="109">
        <v>0</v>
      </c>
    </row>
    <row r="101" spans="1:18" ht="12.75" customHeight="1">
      <c r="A101" s="42">
        <f>A172+A175</f>
        <v>85120</v>
      </c>
      <c r="B101" s="42">
        <f>SUM(B102:B211)</f>
        <v>0</v>
      </c>
      <c r="C101" s="42">
        <f>SUM(C102:C211)</f>
        <v>0</v>
      </c>
      <c r="D101" s="32">
        <v>3000</v>
      </c>
      <c r="E101" s="38" t="s">
        <v>121</v>
      </c>
      <c r="F101" s="42">
        <f>SUM(F102:F211)</f>
        <v>85120</v>
      </c>
      <c r="G101" s="147">
        <f>SUM(G102:G211)</f>
        <v>0</v>
      </c>
      <c r="H101" s="147">
        <f t="shared" ref="H101:R101" si="5">SUM(H102:H211)</f>
        <v>18640</v>
      </c>
      <c r="I101" s="147">
        <f t="shared" si="5"/>
        <v>3000</v>
      </c>
      <c r="J101" s="147">
        <f t="shared" si="5"/>
        <v>0</v>
      </c>
      <c r="K101" s="147">
        <f t="shared" si="5"/>
        <v>50480</v>
      </c>
      <c r="L101" s="147">
        <f t="shared" si="5"/>
        <v>3000</v>
      </c>
      <c r="M101" s="147">
        <f t="shared" si="5"/>
        <v>10000</v>
      </c>
      <c r="N101" s="147">
        <f t="shared" si="5"/>
        <v>0</v>
      </c>
      <c r="O101" s="147">
        <f t="shared" si="5"/>
        <v>0</v>
      </c>
      <c r="P101" s="147">
        <f t="shared" si="5"/>
        <v>0</v>
      </c>
      <c r="Q101" s="147">
        <f t="shared" si="5"/>
        <v>0</v>
      </c>
      <c r="R101" s="147">
        <f t="shared" si="5"/>
        <v>0</v>
      </c>
    </row>
    <row r="102" spans="1:18" hidden="1">
      <c r="A102" s="45">
        <v>0</v>
      </c>
      <c r="B102" s="45">
        <v>0</v>
      </c>
      <c r="C102" s="45">
        <v>0</v>
      </c>
      <c r="D102" s="34">
        <v>311001</v>
      </c>
      <c r="E102" s="35" t="s">
        <v>122</v>
      </c>
      <c r="F102" s="42">
        <f>A102+B102+C102</f>
        <v>0</v>
      </c>
      <c r="G102" s="109">
        <v>0</v>
      </c>
      <c r="H102" s="109">
        <v>0</v>
      </c>
      <c r="I102" s="109">
        <v>0</v>
      </c>
      <c r="J102" s="109">
        <v>0</v>
      </c>
      <c r="K102" s="109">
        <v>0</v>
      </c>
      <c r="L102" s="109">
        <v>0</v>
      </c>
      <c r="M102" s="109">
        <v>0</v>
      </c>
      <c r="N102" s="109">
        <v>0</v>
      </c>
      <c r="O102" s="109">
        <v>0</v>
      </c>
      <c r="P102" s="109">
        <v>0</v>
      </c>
      <c r="Q102" s="109">
        <v>0</v>
      </c>
      <c r="R102" s="109">
        <v>0</v>
      </c>
    </row>
    <row r="103" spans="1:18" ht="12.75" hidden="1" customHeight="1">
      <c r="A103" s="45">
        <v>0</v>
      </c>
      <c r="B103" s="45">
        <v>0</v>
      </c>
      <c r="C103" s="45">
        <v>0</v>
      </c>
      <c r="D103" s="34">
        <v>312001</v>
      </c>
      <c r="E103" s="35" t="s">
        <v>123</v>
      </c>
      <c r="F103" s="42">
        <f>A103+B103+C103</f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0</v>
      </c>
      <c r="Q103" s="109">
        <v>0</v>
      </c>
      <c r="R103" s="109">
        <v>0</v>
      </c>
    </row>
    <row r="104" spans="1:18" ht="12.75" hidden="1" customHeight="1">
      <c r="A104" s="45">
        <v>0</v>
      </c>
      <c r="B104" s="45">
        <v>0</v>
      </c>
      <c r="C104" s="45">
        <v>0</v>
      </c>
      <c r="D104" s="34">
        <v>313001</v>
      </c>
      <c r="E104" s="35" t="s">
        <v>124</v>
      </c>
      <c r="F104" s="42">
        <f t="shared" ref="F104:F167" si="6">A104+B104+C104</f>
        <v>0</v>
      </c>
      <c r="G104" s="109">
        <v>0</v>
      </c>
      <c r="H104" s="109">
        <v>0</v>
      </c>
      <c r="I104" s="109">
        <v>0</v>
      </c>
      <c r="J104" s="109">
        <v>0</v>
      </c>
      <c r="K104" s="109">
        <v>0</v>
      </c>
      <c r="L104" s="109">
        <v>0</v>
      </c>
      <c r="M104" s="109">
        <v>0</v>
      </c>
      <c r="N104" s="109">
        <v>0</v>
      </c>
      <c r="O104" s="109">
        <v>0</v>
      </c>
      <c r="P104" s="109">
        <v>0</v>
      </c>
      <c r="Q104" s="109">
        <v>0</v>
      </c>
      <c r="R104" s="109">
        <v>0</v>
      </c>
    </row>
    <row r="105" spans="1:18" ht="12.75" hidden="1" customHeight="1">
      <c r="A105" s="45">
        <v>0</v>
      </c>
      <c r="B105" s="45">
        <v>0</v>
      </c>
      <c r="C105" s="45">
        <v>0</v>
      </c>
      <c r="D105" s="34">
        <v>314001</v>
      </c>
      <c r="E105" s="35" t="s">
        <v>125</v>
      </c>
      <c r="F105" s="42">
        <f t="shared" si="6"/>
        <v>0</v>
      </c>
      <c r="G105" s="109">
        <v>0</v>
      </c>
      <c r="H105" s="109">
        <v>0</v>
      </c>
      <c r="I105" s="109">
        <v>0</v>
      </c>
      <c r="J105" s="109">
        <v>0</v>
      </c>
      <c r="K105" s="109">
        <v>0</v>
      </c>
      <c r="L105" s="109">
        <v>0</v>
      </c>
      <c r="M105" s="109">
        <v>0</v>
      </c>
      <c r="N105" s="109">
        <v>0</v>
      </c>
      <c r="O105" s="109">
        <v>0</v>
      </c>
      <c r="P105" s="109">
        <v>0</v>
      </c>
      <c r="Q105" s="109">
        <v>0</v>
      </c>
      <c r="R105" s="109">
        <v>0</v>
      </c>
    </row>
    <row r="106" spans="1:18" ht="12.75" hidden="1" customHeight="1">
      <c r="A106" s="45">
        <v>0</v>
      </c>
      <c r="B106" s="45">
        <v>0</v>
      </c>
      <c r="C106" s="45">
        <v>0</v>
      </c>
      <c r="D106" s="34">
        <v>315001</v>
      </c>
      <c r="E106" s="35" t="s">
        <v>126</v>
      </c>
      <c r="F106" s="42">
        <f t="shared" si="6"/>
        <v>0</v>
      </c>
      <c r="G106" s="109">
        <v>0</v>
      </c>
      <c r="H106" s="109">
        <v>0</v>
      </c>
      <c r="I106" s="109">
        <v>0</v>
      </c>
      <c r="J106" s="109">
        <v>0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0</v>
      </c>
    </row>
    <row r="107" spans="1:18" ht="12.75" hidden="1" customHeight="1">
      <c r="A107" s="45">
        <v>0</v>
      </c>
      <c r="B107" s="45">
        <v>0</v>
      </c>
      <c r="C107" s="45">
        <v>0</v>
      </c>
      <c r="D107" s="34">
        <v>316001</v>
      </c>
      <c r="E107" s="35" t="s">
        <v>127</v>
      </c>
      <c r="F107" s="42">
        <f t="shared" si="6"/>
        <v>0</v>
      </c>
      <c r="G107" s="109">
        <v>0</v>
      </c>
      <c r="H107" s="109">
        <v>0</v>
      </c>
      <c r="I107" s="109">
        <v>0</v>
      </c>
      <c r="J107" s="109">
        <v>0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</row>
    <row r="108" spans="1:18" ht="12.75" hidden="1" customHeight="1">
      <c r="A108" s="45">
        <v>0</v>
      </c>
      <c r="B108" s="45">
        <v>0</v>
      </c>
      <c r="C108" s="45">
        <v>0</v>
      </c>
      <c r="D108" s="34">
        <v>316002</v>
      </c>
      <c r="E108" s="35" t="s">
        <v>128</v>
      </c>
      <c r="F108" s="42">
        <f t="shared" si="6"/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0</v>
      </c>
      <c r="P108" s="109">
        <v>0</v>
      </c>
      <c r="Q108" s="109">
        <v>0</v>
      </c>
      <c r="R108" s="109">
        <v>0</v>
      </c>
    </row>
    <row r="109" spans="1:18" ht="12.75" hidden="1" customHeight="1">
      <c r="A109" s="45">
        <v>0</v>
      </c>
      <c r="B109" s="45">
        <v>0</v>
      </c>
      <c r="C109" s="45">
        <v>0</v>
      </c>
      <c r="D109" s="34">
        <v>316003</v>
      </c>
      <c r="E109" s="35" t="s">
        <v>129</v>
      </c>
      <c r="F109" s="42">
        <f t="shared" si="6"/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</row>
    <row r="110" spans="1:18" ht="12.75" hidden="1" customHeight="1">
      <c r="A110" s="45">
        <v>0</v>
      </c>
      <c r="B110" s="45">
        <v>0</v>
      </c>
      <c r="C110" s="45">
        <v>0</v>
      </c>
      <c r="D110" s="34">
        <v>317001</v>
      </c>
      <c r="E110" s="35" t="s">
        <v>130</v>
      </c>
      <c r="F110" s="42">
        <f t="shared" si="6"/>
        <v>0</v>
      </c>
      <c r="G110" s="109">
        <v>0</v>
      </c>
      <c r="H110" s="109">
        <v>0</v>
      </c>
      <c r="I110" s="109">
        <v>0</v>
      </c>
      <c r="J110" s="109">
        <v>0</v>
      </c>
      <c r="K110" s="109">
        <v>0</v>
      </c>
      <c r="L110" s="109">
        <v>0</v>
      </c>
      <c r="M110" s="109">
        <v>0</v>
      </c>
      <c r="N110" s="109">
        <v>0</v>
      </c>
      <c r="O110" s="109">
        <v>0</v>
      </c>
      <c r="P110" s="109">
        <v>0</v>
      </c>
      <c r="Q110" s="109">
        <v>0</v>
      </c>
      <c r="R110" s="109">
        <v>0</v>
      </c>
    </row>
    <row r="111" spans="1:18" ht="12.75" hidden="1" customHeight="1">
      <c r="A111" s="45">
        <v>0</v>
      </c>
      <c r="B111" s="45">
        <v>0</v>
      </c>
      <c r="C111" s="45">
        <v>0</v>
      </c>
      <c r="D111" s="34">
        <v>318001</v>
      </c>
      <c r="E111" s="35" t="s">
        <v>131</v>
      </c>
      <c r="F111" s="42">
        <f t="shared" si="6"/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0</v>
      </c>
      <c r="P111" s="109">
        <v>0</v>
      </c>
      <c r="Q111" s="109">
        <v>0</v>
      </c>
      <c r="R111" s="109">
        <v>0</v>
      </c>
    </row>
    <row r="112" spans="1:18" ht="12.75" hidden="1" customHeight="1">
      <c r="A112" s="45">
        <v>0</v>
      </c>
      <c r="B112" s="45">
        <v>0</v>
      </c>
      <c r="C112" s="45">
        <v>0</v>
      </c>
      <c r="D112" s="34">
        <v>318002</v>
      </c>
      <c r="E112" s="35" t="s">
        <v>132</v>
      </c>
      <c r="F112" s="42">
        <f t="shared" si="6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</row>
    <row r="113" spans="1:18" ht="12.75" hidden="1" customHeight="1">
      <c r="A113" s="45">
        <v>0</v>
      </c>
      <c r="B113" s="45">
        <v>0</v>
      </c>
      <c r="C113" s="45">
        <v>0</v>
      </c>
      <c r="D113" s="34">
        <v>319001</v>
      </c>
      <c r="E113" s="35" t="s">
        <v>133</v>
      </c>
      <c r="F113" s="42">
        <f t="shared" si="6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</row>
    <row r="114" spans="1:18" ht="12.75" hidden="1" customHeight="1">
      <c r="A114" s="45">
        <v>0</v>
      </c>
      <c r="B114" s="45">
        <v>0</v>
      </c>
      <c r="C114" s="45">
        <v>0</v>
      </c>
      <c r="D114" s="34">
        <v>319004</v>
      </c>
      <c r="E114" s="35" t="s">
        <v>134</v>
      </c>
      <c r="F114" s="42">
        <f t="shared" si="6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</row>
    <row r="115" spans="1:18" ht="12.75" hidden="1" customHeight="1">
      <c r="A115" s="45">
        <v>0</v>
      </c>
      <c r="B115" s="45">
        <v>0</v>
      </c>
      <c r="C115" s="45">
        <v>0</v>
      </c>
      <c r="D115" s="34">
        <v>321001</v>
      </c>
      <c r="E115" s="35" t="s">
        <v>135</v>
      </c>
      <c r="F115" s="42">
        <f t="shared" si="6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</row>
    <row r="116" spans="1:18" ht="12.75" hidden="1" customHeight="1">
      <c r="A116" s="45">
        <v>0</v>
      </c>
      <c r="B116" s="45">
        <v>0</v>
      </c>
      <c r="C116" s="45">
        <v>0</v>
      </c>
      <c r="D116" s="34">
        <v>322001</v>
      </c>
      <c r="E116" s="35" t="s">
        <v>136</v>
      </c>
      <c r="F116" s="42">
        <f t="shared" si="6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</row>
    <row r="117" spans="1:18" ht="12.75" hidden="1" customHeight="1">
      <c r="A117" s="45">
        <v>0</v>
      </c>
      <c r="B117" s="45">
        <v>0</v>
      </c>
      <c r="C117" s="45">
        <v>0</v>
      </c>
      <c r="D117" s="34">
        <v>323001</v>
      </c>
      <c r="E117" s="35" t="s">
        <v>137</v>
      </c>
      <c r="F117" s="42">
        <f t="shared" si="6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</row>
    <row r="118" spans="1:18" ht="12.75" hidden="1" customHeight="1">
      <c r="A118" s="45">
        <v>0</v>
      </c>
      <c r="B118" s="45">
        <v>0</v>
      </c>
      <c r="C118" s="45">
        <v>0</v>
      </c>
      <c r="D118" s="34">
        <v>323002</v>
      </c>
      <c r="E118" s="35" t="s">
        <v>138</v>
      </c>
      <c r="F118" s="42">
        <f t="shared" si="6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</row>
    <row r="119" spans="1:18" ht="12.75" hidden="1" customHeight="1">
      <c r="A119" s="45">
        <v>0</v>
      </c>
      <c r="B119" s="45">
        <v>0</v>
      </c>
      <c r="C119" s="45">
        <v>0</v>
      </c>
      <c r="D119" s="34">
        <v>323004</v>
      </c>
      <c r="E119" s="35" t="s">
        <v>139</v>
      </c>
      <c r="F119" s="42">
        <f t="shared" si="6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</row>
    <row r="120" spans="1:18" ht="12.75" hidden="1" customHeight="1">
      <c r="A120" s="45">
        <v>0</v>
      </c>
      <c r="B120" s="45">
        <v>0</v>
      </c>
      <c r="C120" s="45">
        <v>0</v>
      </c>
      <c r="D120" s="34">
        <v>324001</v>
      </c>
      <c r="E120" s="35" t="s">
        <v>140</v>
      </c>
      <c r="F120" s="42">
        <f t="shared" si="6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</row>
    <row r="121" spans="1:18" ht="12.75" hidden="1" customHeight="1">
      <c r="A121" s="45">
        <v>0</v>
      </c>
      <c r="B121" s="45">
        <v>0</v>
      </c>
      <c r="C121" s="45">
        <v>0</v>
      </c>
      <c r="D121" s="34">
        <v>325001</v>
      </c>
      <c r="E121" s="35" t="s">
        <v>141</v>
      </c>
      <c r="F121" s="42">
        <f t="shared" si="6"/>
        <v>0</v>
      </c>
      <c r="G121" s="109"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0</v>
      </c>
      <c r="Q121" s="109">
        <v>0</v>
      </c>
      <c r="R121" s="109">
        <v>0</v>
      </c>
    </row>
    <row r="122" spans="1:18" ht="12.75" hidden="1" customHeight="1">
      <c r="A122" s="45">
        <v>0</v>
      </c>
      <c r="B122" s="45">
        <v>0</v>
      </c>
      <c r="C122" s="45">
        <v>0</v>
      </c>
      <c r="D122" s="34">
        <v>326001</v>
      </c>
      <c r="E122" s="35" t="s">
        <v>142</v>
      </c>
      <c r="F122" s="42">
        <f t="shared" si="6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</row>
    <row r="123" spans="1:18" ht="12.75" hidden="1" customHeight="1">
      <c r="A123" s="45">
        <v>0</v>
      </c>
      <c r="B123" s="45">
        <v>0</v>
      </c>
      <c r="C123" s="45">
        <v>0</v>
      </c>
      <c r="D123" s="34">
        <v>327001</v>
      </c>
      <c r="E123" s="35" t="s">
        <v>143</v>
      </c>
      <c r="F123" s="42">
        <f t="shared" si="6"/>
        <v>0</v>
      </c>
      <c r="G123" s="109">
        <v>0</v>
      </c>
      <c r="H123" s="109">
        <v>0</v>
      </c>
      <c r="I123" s="109">
        <v>0</v>
      </c>
      <c r="J123" s="109">
        <v>0</v>
      </c>
      <c r="K123" s="109">
        <v>0</v>
      </c>
      <c r="L123" s="109">
        <v>0</v>
      </c>
      <c r="M123" s="109">
        <v>0</v>
      </c>
      <c r="N123" s="109">
        <v>0</v>
      </c>
      <c r="O123" s="109">
        <v>0</v>
      </c>
      <c r="P123" s="109">
        <v>0</v>
      </c>
      <c r="Q123" s="109">
        <v>0</v>
      </c>
      <c r="R123" s="109">
        <v>0</v>
      </c>
    </row>
    <row r="124" spans="1:18" ht="12.75" hidden="1" customHeight="1">
      <c r="A124" s="45">
        <v>0</v>
      </c>
      <c r="B124" s="45">
        <v>0</v>
      </c>
      <c r="C124" s="45">
        <v>0</v>
      </c>
      <c r="D124" s="34">
        <v>328001</v>
      </c>
      <c r="E124" s="35" t="s">
        <v>144</v>
      </c>
      <c r="F124" s="42">
        <f t="shared" si="6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8" ht="12.75" hidden="1" customHeight="1">
      <c r="A125" s="45">
        <v>0</v>
      </c>
      <c r="B125" s="45">
        <v>0</v>
      </c>
      <c r="C125" s="45">
        <v>0</v>
      </c>
      <c r="D125" s="34">
        <v>329001</v>
      </c>
      <c r="E125" s="35" t="s">
        <v>145</v>
      </c>
      <c r="F125" s="42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</row>
    <row r="126" spans="1:18" ht="12.75" hidden="1" customHeight="1">
      <c r="A126" s="45">
        <v>0</v>
      </c>
      <c r="B126" s="45">
        <v>0</v>
      </c>
      <c r="C126" s="45">
        <v>0</v>
      </c>
      <c r="D126" s="34">
        <v>331001</v>
      </c>
      <c r="E126" s="35" t="s">
        <v>146</v>
      </c>
      <c r="F126" s="42">
        <f t="shared" si="6"/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</row>
    <row r="127" spans="1:18" ht="12.75" hidden="1" customHeight="1">
      <c r="A127" s="45">
        <v>0</v>
      </c>
      <c r="B127" s="45">
        <v>0</v>
      </c>
      <c r="C127" s="45">
        <v>0</v>
      </c>
      <c r="D127" s="34">
        <v>331002</v>
      </c>
      <c r="E127" s="35" t="s">
        <v>147</v>
      </c>
      <c r="F127" s="42">
        <f t="shared" si="6"/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</row>
    <row r="128" spans="1:18" ht="12.75" hidden="1" customHeight="1">
      <c r="A128" s="45">
        <v>0</v>
      </c>
      <c r="B128" s="45">
        <v>0</v>
      </c>
      <c r="C128" s="45">
        <v>0</v>
      </c>
      <c r="D128" s="34">
        <v>331003</v>
      </c>
      <c r="E128" s="35" t="s">
        <v>148</v>
      </c>
      <c r="F128" s="42">
        <f t="shared" si="6"/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</row>
    <row r="129" spans="1:18" ht="12.75" hidden="1" customHeight="1">
      <c r="A129" s="45">
        <v>0</v>
      </c>
      <c r="B129" s="45">
        <v>0</v>
      </c>
      <c r="C129" s="45">
        <v>0</v>
      </c>
      <c r="D129" s="34">
        <v>332001</v>
      </c>
      <c r="E129" s="35" t="s">
        <v>149</v>
      </c>
      <c r="F129" s="42">
        <f t="shared" si="6"/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</row>
    <row r="130" spans="1:18" ht="12.75" hidden="1" customHeight="1">
      <c r="A130" s="45">
        <v>0</v>
      </c>
      <c r="B130" s="45">
        <v>0</v>
      </c>
      <c r="C130" s="45">
        <v>0</v>
      </c>
      <c r="D130" s="34">
        <v>333001</v>
      </c>
      <c r="E130" s="35" t="s">
        <v>150</v>
      </c>
      <c r="F130" s="42">
        <f t="shared" si="6"/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</row>
    <row r="131" spans="1:18" ht="12.75" hidden="1" customHeight="1">
      <c r="A131" s="45">
        <v>0</v>
      </c>
      <c r="B131" s="45">
        <v>0</v>
      </c>
      <c r="C131" s="45">
        <v>0</v>
      </c>
      <c r="D131" s="34">
        <v>334001</v>
      </c>
      <c r="E131" s="35" t="s">
        <v>151</v>
      </c>
      <c r="F131" s="42">
        <f t="shared" si="6"/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</row>
    <row r="132" spans="1:18" hidden="1">
      <c r="A132" s="45">
        <v>0</v>
      </c>
      <c r="B132" s="45">
        <v>0</v>
      </c>
      <c r="C132" s="45">
        <v>0</v>
      </c>
      <c r="D132" s="34">
        <v>334002</v>
      </c>
      <c r="E132" s="35" t="s">
        <v>152</v>
      </c>
      <c r="F132" s="42">
        <f t="shared" si="6"/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</row>
    <row r="133" spans="1:18" ht="12.75" hidden="1" customHeight="1">
      <c r="A133" s="45">
        <v>0</v>
      </c>
      <c r="B133" s="45">
        <v>0</v>
      </c>
      <c r="C133" s="45">
        <v>0</v>
      </c>
      <c r="D133" s="34">
        <v>334003</v>
      </c>
      <c r="E133" s="35" t="s">
        <v>153</v>
      </c>
      <c r="F133" s="42">
        <f t="shared" si="6"/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</row>
    <row r="134" spans="1:18" ht="12.75" hidden="1" customHeight="1">
      <c r="A134" s="45">
        <v>0</v>
      </c>
      <c r="B134" s="45">
        <v>0</v>
      </c>
      <c r="C134" s="45">
        <v>0</v>
      </c>
      <c r="D134" s="34">
        <v>335001</v>
      </c>
      <c r="E134" s="35" t="s">
        <v>154</v>
      </c>
      <c r="F134" s="42">
        <f t="shared" si="6"/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</row>
    <row r="135" spans="1:18" ht="12.75" hidden="1" customHeight="1">
      <c r="A135" s="45">
        <v>0</v>
      </c>
      <c r="B135" s="45">
        <v>0</v>
      </c>
      <c r="C135" s="45">
        <v>0</v>
      </c>
      <c r="D135" s="34">
        <v>336001</v>
      </c>
      <c r="E135" s="35" t="s">
        <v>155</v>
      </c>
      <c r="F135" s="42">
        <f t="shared" si="6"/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</row>
    <row r="136" spans="1:18" ht="12.75" hidden="1" customHeight="1">
      <c r="A136" s="45">
        <v>0</v>
      </c>
      <c r="B136" s="45">
        <v>0</v>
      </c>
      <c r="C136" s="45">
        <v>0</v>
      </c>
      <c r="D136" s="34">
        <v>336002</v>
      </c>
      <c r="E136" s="35" t="s">
        <v>156</v>
      </c>
      <c r="F136" s="42">
        <f t="shared" si="6"/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</row>
    <row r="137" spans="1:18" ht="12.75" hidden="1" customHeight="1">
      <c r="A137" s="45">
        <v>0</v>
      </c>
      <c r="B137" s="45">
        <v>0</v>
      </c>
      <c r="C137" s="45">
        <v>0</v>
      </c>
      <c r="D137" s="34">
        <v>336003</v>
      </c>
      <c r="E137" s="35" t="s">
        <v>157</v>
      </c>
      <c r="F137" s="42">
        <f t="shared" si="6"/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</row>
    <row r="138" spans="1:18" ht="12.75" hidden="1" customHeight="1">
      <c r="A138" s="45">
        <v>0</v>
      </c>
      <c r="B138" s="45">
        <v>0</v>
      </c>
      <c r="C138" s="45">
        <v>0</v>
      </c>
      <c r="D138" s="34">
        <v>336006</v>
      </c>
      <c r="E138" s="35" t="s">
        <v>158</v>
      </c>
      <c r="F138" s="42">
        <f t="shared" si="6"/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</row>
    <row r="139" spans="1:18" ht="12.75" hidden="1" customHeight="1">
      <c r="A139" s="45">
        <v>0</v>
      </c>
      <c r="B139" s="45">
        <v>0</v>
      </c>
      <c r="C139" s="45">
        <v>0</v>
      </c>
      <c r="D139" s="34">
        <v>337001</v>
      </c>
      <c r="E139" s="35" t="s">
        <v>159</v>
      </c>
      <c r="F139" s="42">
        <f t="shared" si="6"/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</row>
    <row r="140" spans="1:18" ht="12.75" hidden="1" customHeight="1">
      <c r="A140" s="45">
        <v>0</v>
      </c>
      <c r="B140" s="45">
        <v>0</v>
      </c>
      <c r="C140" s="45">
        <v>0</v>
      </c>
      <c r="D140" s="34">
        <v>338001</v>
      </c>
      <c r="E140" s="35" t="s">
        <v>160</v>
      </c>
      <c r="F140" s="42">
        <f t="shared" si="6"/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</row>
    <row r="141" spans="1:18" ht="12.75" hidden="1" customHeight="1">
      <c r="A141" s="45">
        <v>0</v>
      </c>
      <c r="B141" s="45">
        <v>0</v>
      </c>
      <c r="C141" s="45">
        <v>0</v>
      </c>
      <c r="D141" s="34">
        <v>339001</v>
      </c>
      <c r="E141" s="35" t="s">
        <v>161</v>
      </c>
      <c r="F141" s="42">
        <f t="shared" si="6"/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</row>
    <row r="142" spans="1:18" ht="12.75" hidden="1" customHeight="1">
      <c r="A142" s="45">
        <v>0</v>
      </c>
      <c r="B142" s="45">
        <v>0</v>
      </c>
      <c r="C142" s="45">
        <v>0</v>
      </c>
      <c r="D142" s="34">
        <v>339002</v>
      </c>
      <c r="E142" s="35" t="s">
        <v>162</v>
      </c>
      <c r="F142" s="42">
        <f t="shared" si="6"/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</row>
    <row r="143" spans="1:18" ht="12.75" hidden="1" customHeight="1">
      <c r="A143" s="45">
        <v>0</v>
      </c>
      <c r="B143" s="45">
        <v>0</v>
      </c>
      <c r="C143" s="45">
        <v>0</v>
      </c>
      <c r="D143" s="34">
        <v>339003</v>
      </c>
      <c r="E143" s="35" t="s">
        <v>163</v>
      </c>
      <c r="F143" s="42">
        <f t="shared" si="6"/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</row>
    <row r="144" spans="1:18" ht="12.75" hidden="1" customHeight="1">
      <c r="A144" s="45">
        <v>0</v>
      </c>
      <c r="B144" s="45">
        <v>0</v>
      </c>
      <c r="C144" s="45">
        <v>0</v>
      </c>
      <c r="D144" s="34">
        <v>341001</v>
      </c>
      <c r="E144" s="35" t="s">
        <v>164</v>
      </c>
      <c r="F144" s="42">
        <f t="shared" si="6"/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</row>
    <row r="145" spans="1:18" ht="12.75" hidden="1" customHeight="1">
      <c r="A145" s="45">
        <v>0</v>
      </c>
      <c r="B145" s="45">
        <v>0</v>
      </c>
      <c r="C145" s="45">
        <v>0</v>
      </c>
      <c r="D145" s="34">
        <v>342001</v>
      </c>
      <c r="E145" s="35" t="s">
        <v>165</v>
      </c>
      <c r="F145" s="42">
        <f t="shared" si="6"/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</row>
    <row r="146" spans="1:18" ht="12.75" hidden="1" customHeight="1">
      <c r="A146" s="45">
        <v>0</v>
      </c>
      <c r="B146" s="45">
        <v>0</v>
      </c>
      <c r="C146" s="45">
        <v>0</v>
      </c>
      <c r="D146" s="34">
        <v>343001</v>
      </c>
      <c r="E146" s="35" t="s">
        <v>166</v>
      </c>
      <c r="F146" s="42">
        <f t="shared" si="6"/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</row>
    <row r="147" spans="1:18" ht="12.75" hidden="1" customHeight="1">
      <c r="A147" s="45">
        <v>0</v>
      </c>
      <c r="B147" s="45">
        <v>0</v>
      </c>
      <c r="C147" s="45">
        <v>0</v>
      </c>
      <c r="D147" s="34">
        <v>344001</v>
      </c>
      <c r="E147" s="35" t="s">
        <v>167</v>
      </c>
      <c r="F147" s="42">
        <f t="shared" si="6"/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</row>
    <row r="148" spans="1:18" ht="12.75" hidden="1" customHeight="1">
      <c r="A148" s="45">
        <v>0</v>
      </c>
      <c r="B148" s="45">
        <v>0</v>
      </c>
      <c r="C148" s="45">
        <v>0</v>
      </c>
      <c r="D148" s="34">
        <v>345001</v>
      </c>
      <c r="E148" s="35" t="s">
        <v>168</v>
      </c>
      <c r="F148" s="42">
        <f t="shared" si="6"/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</row>
    <row r="149" spans="1:18" ht="12.75" hidden="1" customHeight="1">
      <c r="A149" s="45">
        <v>0</v>
      </c>
      <c r="B149" s="45">
        <v>0</v>
      </c>
      <c r="C149" s="45">
        <v>0</v>
      </c>
      <c r="D149" s="34">
        <v>345002</v>
      </c>
      <c r="E149" s="35" t="s">
        <v>169</v>
      </c>
      <c r="F149" s="42">
        <f t="shared" si="6"/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</row>
    <row r="150" spans="1:18" ht="12.75" hidden="1" customHeight="1">
      <c r="A150" s="45">
        <v>0</v>
      </c>
      <c r="B150" s="45">
        <v>0</v>
      </c>
      <c r="C150" s="45">
        <v>0</v>
      </c>
      <c r="D150" s="34">
        <v>345003</v>
      </c>
      <c r="E150" s="35" t="s">
        <v>170</v>
      </c>
      <c r="F150" s="42">
        <f t="shared" si="6"/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</row>
    <row r="151" spans="1:18" ht="12.75" hidden="1" customHeight="1">
      <c r="A151" s="45">
        <v>0</v>
      </c>
      <c r="B151" s="45">
        <v>0</v>
      </c>
      <c r="C151" s="45">
        <v>0</v>
      </c>
      <c r="D151" s="34">
        <v>345004</v>
      </c>
      <c r="E151" s="35" t="s">
        <v>171</v>
      </c>
      <c r="F151" s="42">
        <f t="shared" si="6"/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</row>
    <row r="152" spans="1:18" ht="12.75" hidden="1" customHeight="1">
      <c r="A152" s="45">
        <v>0</v>
      </c>
      <c r="B152" s="45">
        <v>0</v>
      </c>
      <c r="C152" s="45">
        <v>0</v>
      </c>
      <c r="D152" s="34">
        <v>346001</v>
      </c>
      <c r="E152" s="35" t="s">
        <v>172</v>
      </c>
      <c r="F152" s="42">
        <f t="shared" si="6"/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</row>
    <row r="153" spans="1:18" ht="12.75" hidden="1" customHeight="1">
      <c r="A153" s="45">
        <v>0</v>
      </c>
      <c r="B153" s="45">
        <v>0</v>
      </c>
      <c r="C153" s="45">
        <v>0</v>
      </c>
      <c r="D153" s="34">
        <v>347001</v>
      </c>
      <c r="E153" s="35" t="s">
        <v>173</v>
      </c>
      <c r="F153" s="42">
        <f t="shared" si="6"/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</row>
    <row r="154" spans="1:18" ht="12.75" hidden="1" customHeight="1">
      <c r="A154" s="45">
        <v>0</v>
      </c>
      <c r="B154" s="45">
        <v>0</v>
      </c>
      <c r="C154" s="45">
        <v>0</v>
      </c>
      <c r="D154" s="34">
        <v>348001</v>
      </c>
      <c r="E154" s="35" t="s">
        <v>174</v>
      </c>
      <c r="F154" s="42">
        <f t="shared" si="6"/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</row>
    <row r="155" spans="1:18" ht="12.75" hidden="1" customHeight="1">
      <c r="A155" s="45">
        <v>0</v>
      </c>
      <c r="B155" s="45">
        <v>0</v>
      </c>
      <c r="C155" s="45">
        <v>0</v>
      </c>
      <c r="D155" s="34">
        <v>349001</v>
      </c>
      <c r="E155" s="35" t="s">
        <v>175</v>
      </c>
      <c r="F155" s="42">
        <f t="shared" si="6"/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</row>
    <row r="156" spans="1:18" ht="12.75" hidden="1" customHeight="1">
      <c r="A156" s="45">
        <v>0</v>
      </c>
      <c r="B156" s="45">
        <v>0</v>
      </c>
      <c r="C156" s="45">
        <v>0</v>
      </c>
      <c r="D156" s="34">
        <v>351001</v>
      </c>
      <c r="E156" s="35" t="s">
        <v>176</v>
      </c>
      <c r="F156" s="42">
        <f t="shared" si="6"/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</row>
    <row r="157" spans="1:18" ht="12.75" hidden="1" customHeight="1">
      <c r="A157" s="45">
        <v>0</v>
      </c>
      <c r="B157" s="45">
        <v>0</v>
      </c>
      <c r="C157" s="45">
        <v>0</v>
      </c>
      <c r="D157" s="34">
        <v>352001</v>
      </c>
      <c r="E157" s="35" t="s">
        <v>177</v>
      </c>
      <c r="F157" s="42">
        <f t="shared" si="6"/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</row>
    <row r="158" spans="1:18" ht="12.75" hidden="1" customHeight="1">
      <c r="A158" s="45">
        <v>0</v>
      </c>
      <c r="B158" s="45">
        <v>0</v>
      </c>
      <c r="C158" s="45">
        <v>0</v>
      </c>
      <c r="D158" s="34">
        <v>352002</v>
      </c>
      <c r="E158" s="35" t="s">
        <v>178</v>
      </c>
      <c r="F158" s="42">
        <f t="shared" si="6"/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</row>
    <row r="159" spans="1:18" ht="12.75" hidden="1" customHeight="1">
      <c r="A159" s="45">
        <v>0</v>
      </c>
      <c r="B159" s="45">
        <v>0</v>
      </c>
      <c r="C159" s="45">
        <v>0</v>
      </c>
      <c r="D159" s="34">
        <v>353001</v>
      </c>
      <c r="E159" s="35" t="s">
        <v>179</v>
      </c>
      <c r="F159" s="42">
        <f t="shared" si="6"/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</row>
    <row r="160" spans="1:18" ht="12.75" hidden="1" customHeight="1">
      <c r="A160" s="45">
        <v>0</v>
      </c>
      <c r="B160" s="45">
        <v>0</v>
      </c>
      <c r="C160" s="45">
        <v>0</v>
      </c>
      <c r="D160" s="34">
        <v>354001</v>
      </c>
      <c r="E160" s="35" t="s">
        <v>180</v>
      </c>
      <c r="F160" s="42">
        <f t="shared" si="6"/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</row>
    <row r="161" spans="1:18" ht="12.75" hidden="1" customHeight="1">
      <c r="A161" s="45">
        <v>0</v>
      </c>
      <c r="B161" s="45">
        <v>0</v>
      </c>
      <c r="C161" s="45">
        <v>0</v>
      </c>
      <c r="D161" s="34">
        <v>355001</v>
      </c>
      <c r="E161" s="35" t="s">
        <v>181</v>
      </c>
      <c r="F161" s="42">
        <f t="shared" si="6"/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</row>
    <row r="162" spans="1:18" ht="12.75" hidden="1" customHeight="1">
      <c r="A162" s="45">
        <v>0</v>
      </c>
      <c r="B162" s="45">
        <v>0</v>
      </c>
      <c r="C162" s="45">
        <v>0</v>
      </c>
      <c r="D162" s="34">
        <v>355002</v>
      </c>
      <c r="E162" s="35" t="s">
        <v>182</v>
      </c>
      <c r="F162" s="42">
        <f t="shared" si="6"/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</row>
    <row r="163" spans="1:18" ht="12.75" hidden="1" customHeight="1">
      <c r="A163" s="45">
        <v>0</v>
      </c>
      <c r="B163" s="45">
        <v>0</v>
      </c>
      <c r="C163" s="45">
        <v>0</v>
      </c>
      <c r="D163" s="34">
        <v>355003</v>
      </c>
      <c r="E163" s="35" t="s">
        <v>183</v>
      </c>
      <c r="F163" s="42">
        <f t="shared" si="6"/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</row>
    <row r="164" spans="1:18" ht="12.75" hidden="1" customHeight="1">
      <c r="A164" s="45">
        <v>0</v>
      </c>
      <c r="B164" s="45">
        <v>0</v>
      </c>
      <c r="C164" s="45">
        <v>0</v>
      </c>
      <c r="D164" s="34">
        <v>356001</v>
      </c>
      <c r="E164" s="35" t="s">
        <v>184</v>
      </c>
      <c r="F164" s="42">
        <f t="shared" si="6"/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</row>
    <row r="165" spans="1:18" ht="12.75" hidden="1" customHeight="1">
      <c r="A165" s="45">
        <v>0</v>
      </c>
      <c r="B165" s="45">
        <v>0</v>
      </c>
      <c r="C165" s="45">
        <v>0</v>
      </c>
      <c r="D165" s="34">
        <v>357001</v>
      </c>
      <c r="E165" s="35" t="s">
        <v>185</v>
      </c>
      <c r="F165" s="42">
        <f t="shared" si="6"/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</row>
    <row r="166" spans="1:18" ht="12.75" hidden="1" customHeight="1">
      <c r="A166" s="45">
        <v>0</v>
      </c>
      <c r="B166" s="45">
        <v>0</v>
      </c>
      <c r="C166" s="45">
        <v>0</v>
      </c>
      <c r="D166" s="34">
        <v>357002</v>
      </c>
      <c r="E166" s="35" t="s">
        <v>186</v>
      </c>
      <c r="F166" s="42">
        <f t="shared" si="6"/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</row>
    <row r="167" spans="1:18" ht="12.75" hidden="1" customHeight="1">
      <c r="A167" s="45">
        <v>0</v>
      </c>
      <c r="B167" s="45">
        <v>0</v>
      </c>
      <c r="C167" s="45">
        <v>0</v>
      </c>
      <c r="D167" s="34">
        <v>357003</v>
      </c>
      <c r="E167" s="35" t="s">
        <v>187</v>
      </c>
      <c r="F167" s="42">
        <f t="shared" si="6"/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</row>
    <row r="168" spans="1:18" ht="12.75" hidden="1" customHeight="1">
      <c r="A168" s="45">
        <v>0</v>
      </c>
      <c r="B168" s="45">
        <v>0</v>
      </c>
      <c r="C168" s="45">
        <v>0</v>
      </c>
      <c r="D168" s="34">
        <v>358001</v>
      </c>
      <c r="E168" s="35" t="s">
        <v>188</v>
      </c>
      <c r="F168" s="42">
        <f t="shared" ref="F168:F211" si="7">A168+B168+C168</f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</row>
    <row r="169" spans="1:18" ht="12.75" hidden="1" customHeight="1">
      <c r="A169" s="45">
        <v>0</v>
      </c>
      <c r="B169" s="45">
        <v>0</v>
      </c>
      <c r="C169" s="45">
        <v>0</v>
      </c>
      <c r="D169" s="34">
        <v>359001</v>
      </c>
      <c r="E169" s="35" t="s">
        <v>189</v>
      </c>
      <c r="F169" s="42">
        <f t="shared" si="7"/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</row>
    <row r="170" spans="1:18" ht="12.75" hidden="1" customHeight="1">
      <c r="A170" s="45">
        <v>0</v>
      </c>
      <c r="B170" s="45">
        <v>0</v>
      </c>
      <c r="C170" s="45">
        <v>0</v>
      </c>
      <c r="D170" s="34">
        <v>361001</v>
      </c>
      <c r="E170" s="35" t="s">
        <v>190</v>
      </c>
      <c r="F170" s="42">
        <f t="shared" si="7"/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</row>
    <row r="171" spans="1:18" ht="12.75" hidden="1" customHeight="1">
      <c r="A171" s="45">
        <v>0</v>
      </c>
      <c r="B171" s="45">
        <v>0</v>
      </c>
      <c r="C171" s="45">
        <v>0</v>
      </c>
      <c r="D171" s="34">
        <v>361002</v>
      </c>
      <c r="E171" s="35" t="s">
        <v>191</v>
      </c>
      <c r="F171" s="42">
        <f>A171+B171+C171</f>
        <v>0</v>
      </c>
      <c r="G171" s="148">
        <v>0</v>
      </c>
      <c r="H171" s="148">
        <v>0</v>
      </c>
      <c r="I171" s="148">
        <v>0</v>
      </c>
      <c r="J171" s="148">
        <v>0</v>
      </c>
      <c r="K171" s="148">
        <v>0</v>
      </c>
      <c r="L171" s="148">
        <v>0</v>
      </c>
      <c r="M171" s="146">
        <v>0</v>
      </c>
      <c r="N171" s="146">
        <v>0</v>
      </c>
      <c r="O171" s="146">
        <v>0</v>
      </c>
      <c r="P171" s="146">
        <v>0</v>
      </c>
      <c r="Q171" s="146">
        <v>0</v>
      </c>
      <c r="R171" s="146">
        <v>0</v>
      </c>
    </row>
    <row r="172" spans="1:18" ht="12.75" customHeight="1">
      <c r="A172" s="45">
        <v>73120</v>
      </c>
      <c r="B172" s="45">
        <v>0</v>
      </c>
      <c r="C172" s="45">
        <v>0</v>
      </c>
      <c r="D172" s="34">
        <v>362001</v>
      </c>
      <c r="E172" s="35" t="s">
        <v>192</v>
      </c>
      <c r="F172" s="42">
        <f>A172</f>
        <v>73120</v>
      </c>
      <c r="G172" s="129">
        <v>0</v>
      </c>
      <c r="H172" s="129">
        <v>18640</v>
      </c>
      <c r="I172" s="129">
        <v>0</v>
      </c>
      <c r="J172" s="129">
        <v>0</v>
      </c>
      <c r="K172" s="129">
        <v>47480</v>
      </c>
      <c r="L172" s="129">
        <v>0</v>
      </c>
      <c r="M172" s="129">
        <v>7000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</row>
    <row r="173" spans="1:18" ht="12.75" hidden="1" customHeight="1">
      <c r="A173" s="45">
        <v>0</v>
      </c>
      <c r="B173" s="45">
        <v>0</v>
      </c>
      <c r="C173" s="45">
        <v>0</v>
      </c>
      <c r="D173" s="34">
        <v>363001</v>
      </c>
      <c r="E173" s="35" t="s">
        <v>193</v>
      </c>
      <c r="F173" s="42">
        <f t="shared" si="7"/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</row>
    <row r="174" spans="1:18" ht="12.75" hidden="1" customHeight="1">
      <c r="A174" s="45">
        <v>0</v>
      </c>
      <c r="B174" s="45">
        <v>0</v>
      </c>
      <c r="C174" s="45">
        <v>0</v>
      </c>
      <c r="D174" s="34">
        <v>364001</v>
      </c>
      <c r="E174" s="35" t="s">
        <v>194</v>
      </c>
      <c r="F174" s="42">
        <f t="shared" si="7"/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</row>
    <row r="175" spans="1:18" ht="12.75" customHeight="1">
      <c r="A175" s="45">
        <v>12000</v>
      </c>
      <c r="B175" s="45">
        <v>0</v>
      </c>
      <c r="C175" s="45">
        <v>0</v>
      </c>
      <c r="D175" s="34">
        <v>366001</v>
      </c>
      <c r="E175" s="35" t="s">
        <v>195</v>
      </c>
      <c r="F175" s="42">
        <f t="shared" si="7"/>
        <v>12000</v>
      </c>
      <c r="G175" s="129">
        <v>0</v>
      </c>
      <c r="H175" s="129">
        <v>0</v>
      </c>
      <c r="I175" s="129">
        <v>3000</v>
      </c>
      <c r="J175" s="129">
        <v>0</v>
      </c>
      <c r="K175" s="129">
        <v>3000</v>
      </c>
      <c r="L175" s="129">
        <v>3000</v>
      </c>
      <c r="M175" s="129">
        <v>3000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</row>
    <row r="176" spans="1:18" ht="12.75" hidden="1" customHeight="1">
      <c r="A176" s="45">
        <v>0</v>
      </c>
      <c r="B176" s="45">
        <v>0</v>
      </c>
      <c r="C176" s="45">
        <v>0</v>
      </c>
      <c r="D176" s="34">
        <v>369001</v>
      </c>
      <c r="E176" s="35" t="s">
        <v>196</v>
      </c>
      <c r="F176" s="42">
        <f t="shared" si="7"/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</row>
    <row r="177" spans="1:18" ht="12.75" hidden="1" customHeight="1">
      <c r="A177" s="45">
        <v>0</v>
      </c>
      <c r="B177" s="45">
        <v>0</v>
      </c>
      <c r="C177" s="45">
        <v>0</v>
      </c>
      <c r="D177" s="34">
        <v>371001</v>
      </c>
      <c r="E177" s="35" t="s">
        <v>197</v>
      </c>
      <c r="F177" s="42">
        <f t="shared" si="7"/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</row>
    <row r="178" spans="1:18" ht="12.75" hidden="1" customHeight="1">
      <c r="A178" s="45">
        <v>0</v>
      </c>
      <c r="B178" s="45">
        <v>0</v>
      </c>
      <c r="C178" s="45">
        <v>0</v>
      </c>
      <c r="D178" s="34">
        <v>372001</v>
      </c>
      <c r="E178" s="35" t="s">
        <v>198</v>
      </c>
      <c r="F178" s="42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v>0</v>
      </c>
    </row>
    <row r="179" spans="1:18" ht="12.75" hidden="1" customHeight="1">
      <c r="A179" s="45">
        <v>0</v>
      </c>
      <c r="B179" s="45">
        <v>0</v>
      </c>
      <c r="C179" s="45">
        <v>0</v>
      </c>
      <c r="D179" s="34">
        <v>372007</v>
      </c>
      <c r="E179" s="35" t="s">
        <v>199</v>
      </c>
      <c r="F179" s="42">
        <f t="shared" si="7"/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</row>
    <row r="180" spans="1:18" ht="12.75" hidden="1" customHeight="1">
      <c r="A180" s="45">
        <v>0</v>
      </c>
      <c r="B180" s="45">
        <v>0</v>
      </c>
      <c r="C180" s="45">
        <v>0</v>
      </c>
      <c r="D180" s="34">
        <v>373001</v>
      </c>
      <c r="E180" s="35" t="s">
        <v>200</v>
      </c>
      <c r="F180" s="42">
        <f t="shared" si="7"/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</row>
    <row r="181" spans="1:18" ht="12.75" hidden="1" customHeight="1">
      <c r="A181" s="45">
        <v>0</v>
      </c>
      <c r="B181" s="45">
        <v>0</v>
      </c>
      <c r="C181" s="45">
        <v>0</v>
      </c>
      <c r="D181" s="34">
        <v>374001</v>
      </c>
      <c r="E181" s="35" t="s">
        <v>201</v>
      </c>
      <c r="F181" s="42">
        <f t="shared" si="7"/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</row>
    <row r="182" spans="1:18" ht="12.75" hidden="1" customHeight="1">
      <c r="A182" s="45">
        <v>0</v>
      </c>
      <c r="B182" s="45">
        <v>0</v>
      </c>
      <c r="C182" s="45">
        <v>0</v>
      </c>
      <c r="D182" s="39">
        <v>375001</v>
      </c>
      <c r="E182" s="35" t="s">
        <v>202</v>
      </c>
      <c r="F182" s="42">
        <f>A182+B182+C182</f>
        <v>0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0</v>
      </c>
      <c r="N182" s="129">
        <v>0</v>
      </c>
      <c r="O182" s="129">
        <v>0</v>
      </c>
      <c r="P182" s="129">
        <v>0</v>
      </c>
      <c r="Q182" s="129">
        <v>0</v>
      </c>
      <c r="R182" s="129">
        <v>0</v>
      </c>
    </row>
    <row r="183" spans="1:18" hidden="1">
      <c r="A183" s="45">
        <v>0</v>
      </c>
      <c r="B183" s="45">
        <v>0</v>
      </c>
      <c r="C183" s="45">
        <v>0</v>
      </c>
      <c r="D183" s="34">
        <v>376001</v>
      </c>
      <c r="E183" s="35" t="s">
        <v>203</v>
      </c>
      <c r="F183" s="42">
        <f t="shared" si="7"/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</row>
    <row r="184" spans="1:18" ht="12.75" hidden="1" customHeight="1">
      <c r="A184" s="45">
        <v>0</v>
      </c>
      <c r="B184" s="45">
        <v>0</v>
      </c>
      <c r="C184" s="45">
        <v>0</v>
      </c>
      <c r="D184" s="34">
        <v>377001</v>
      </c>
      <c r="E184" s="35" t="s">
        <v>204</v>
      </c>
      <c r="F184" s="42">
        <f t="shared" si="7"/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</row>
    <row r="185" spans="1:18" ht="12.75" hidden="1" customHeight="1">
      <c r="A185" s="45">
        <v>0</v>
      </c>
      <c r="B185" s="45">
        <v>0</v>
      </c>
      <c r="C185" s="45">
        <v>0</v>
      </c>
      <c r="D185" s="43">
        <v>378001</v>
      </c>
      <c r="E185" s="35" t="s">
        <v>205</v>
      </c>
      <c r="F185" s="42">
        <f t="shared" si="7"/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</row>
    <row r="186" spans="1:18" ht="12.75" hidden="1" customHeight="1">
      <c r="A186" s="45">
        <v>0</v>
      </c>
      <c r="B186" s="45">
        <v>0</v>
      </c>
      <c r="C186" s="45">
        <v>0</v>
      </c>
      <c r="D186" s="44">
        <v>379001</v>
      </c>
      <c r="E186" s="35" t="s">
        <v>206</v>
      </c>
      <c r="F186" s="42">
        <f t="shared" si="7"/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v>0</v>
      </c>
    </row>
    <row r="187" spans="1:18" ht="12.75" hidden="1" customHeight="1">
      <c r="A187" s="45">
        <v>0</v>
      </c>
      <c r="B187" s="45">
        <v>0</v>
      </c>
      <c r="C187" s="45">
        <v>0</v>
      </c>
      <c r="D187" s="44">
        <v>381001</v>
      </c>
      <c r="E187" s="35" t="s">
        <v>207</v>
      </c>
      <c r="F187" s="42">
        <f t="shared" si="7"/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</row>
    <row r="188" spans="1:18" ht="12.75" hidden="1" customHeight="1">
      <c r="A188" s="45">
        <v>0</v>
      </c>
      <c r="B188" s="45">
        <v>0</v>
      </c>
      <c r="C188" s="45">
        <v>0</v>
      </c>
      <c r="D188" s="44">
        <v>382001</v>
      </c>
      <c r="E188" s="35" t="s">
        <v>208</v>
      </c>
      <c r="F188" s="42">
        <f t="shared" si="7"/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</row>
    <row r="189" spans="1:18" ht="12.75" hidden="1" customHeight="1">
      <c r="A189" s="45">
        <v>0</v>
      </c>
      <c r="B189" s="45">
        <v>0</v>
      </c>
      <c r="C189" s="45">
        <v>0</v>
      </c>
      <c r="D189" s="34">
        <v>382002</v>
      </c>
      <c r="E189" s="35" t="s">
        <v>209</v>
      </c>
      <c r="F189" s="42">
        <f t="shared" si="7"/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</row>
    <row r="190" spans="1:18" ht="12.75" hidden="1" customHeight="1">
      <c r="A190" s="45">
        <v>0</v>
      </c>
      <c r="B190" s="45">
        <v>0</v>
      </c>
      <c r="C190" s="45">
        <v>0</v>
      </c>
      <c r="D190" s="34">
        <v>383001</v>
      </c>
      <c r="E190" s="35" t="s">
        <v>210</v>
      </c>
      <c r="F190" s="42">
        <f t="shared" si="7"/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29">
        <v>0</v>
      </c>
    </row>
    <row r="191" spans="1:18" ht="12.75" hidden="1" customHeight="1">
      <c r="A191" s="45">
        <v>0</v>
      </c>
      <c r="B191" s="45">
        <v>0</v>
      </c>
      <c r="C191" s="45">
        <v>0</v>
      </c>
      <c r="D191" s="34">
        <v>384001</v>
      </c>
      <c r="E191" s="35" t="s">
        <v>211</v>
      </c>
      <c r="F191" s="42">
        <f t="shared" si="7"/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v>0</v>
      </c>
    </row>
    <row r="192" spans="1:18" ht="12.75" hidden="1" customHeight="1">
      <c r="A192" s="45">
        <v>0</v>
      </c>
      <c r="B192" s="45">
        <v>0</v>
      </c>
      <c r="C192" s="45">
        <v>0</v>
      </c>
      <c r="D192" s="34">
        <v>385001</v>
      </c>
      <c r="E192" s="35" t="s">
        <v>212</v>
      </c>
      <c r="F192" s="42">
        <f t="shared" si="7"/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v>0</v>
      </c>
    </row>
    <row r="193" spans="1:18" ht="12.75" hidden="1" customHeight="1">
      <c r="A193" s="45">
        <v>0</v>
      </c>
      <c r="B193" s="45">
        <v>0</v>
      </c>
      <c r="C193" s="45">
        <v>0</v>
      </c>
      <c r="D193" s="34">
        <v>391001</v>
      </c>
      <c r="E193" s="35" t="s">
        <v>213</v>
      </c>
      <c r="F193" s="42">
        <f t="shared" si="7"/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v>0</v>
      </c>
    </row>
    <row r="194" spans="1:18" ht="12.75" hidden="1" customHeight="1">
      <c r="A194" s="45">
        <v>0</v>
      </c>
      <c r="B194" s="45">
        <v>0</v>
      </c>
      <c r="C194" s="45">
        <v>0</v>
      </c>
      <c r="D194" s="34">
        <v>392001</v>
      </c>
      <c r="E194" s="35" t="s">
        <v>214</v>
      </c>
      <c r="F194" s="42">
        <f t="shared" si="7"/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v>0</v>
      </c>
    </row>
    <row r="195" spans="1:18" ht="12.75" hidden="1" customHeight="1">
      <c r="A195" s="45">
        <v>0</v>
      </c>
      <c r="B195" s="45">
        <v>0</v>
      </c>
      <c r="C195" s="45">
        <v>0</v>
      </c>
      <c r="D195" s="34">
        <v>392002</v>
      </c>
      <c r="E195" s="35" t="s">
        <v>215</v>
      </c>
      <c r="F195" s="42">
        <f t="shared" si="7"/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v>0</v>
      </c>
    </row>
    <row r="196" spans="1:18" ht="12.75" hidden="1" customHeight="1">
      <c r="A196" s="45">
        <v>0</v>
      </c>
      <c r="B196" s="45">
        <v>0</v>
      </c>
      <c r="C196" s="45">
        <v>0</v>
      </c>
      <c r="D196" s="34">
        <v>392003</v>
      </c>
      <c r="E196" s="35" t="s">
        <v>216</v>
      </c>
      <c r="F196" s="42">
        <f t="shared" si="7"/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v>0</v>
      </c>
    </row>
    <row r="197" spans="1:18" ht="12.75" hidden="1" customHeight="1">
      <c r="A197" s="45">
        <v>0</v>
      </c>
      <c r="B197" s="45">
        <v>0</v>
      </c>
      <c r="C197" s="45">
        <v>0</v>
      </c>
      <c r="D197" s="34">
        <v>392004</v>
      </c>
      <c r="E197" s="35" t="s">
        <v>217</v>
      </c>
      <c r="F197" s="42">
        <f t="shared" si="7"/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</row>
    <row r="198" spans="1:18" ht="12.75" hidden="1" customHeight="1">
      <c r="A198" s="45">
        <v>0</v>
      </c>
      <c r="B198" s="45">
        <v>0</v>
      </c>
      <c r="C198" s="45">
        <v>0</v>
      </c>
      <c r="D198" s="34">
        <v>392005</v>
      </c>
      <c r="E198" s="35" t="s">
        <v>218</v>
      </c>
      <c r="F198" s="42">
        <f t="shared" si="7"/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</row>
    <row r="199" spans="1:18" ht="12.75" hidden="1" customHeight="1">
      <c r="A199" s="45">
        <v>0</v>
      </c>
      <c r="B199" s="45">
        <v>0</v>
      </c>
      <c r="C199" s="45">
        <v>0</v>
      </c>
      <c r="D199" s="34">
        <v>392006</v>
      </c>
      <c r="E199" s="35" t="s">
        <v>219</v>
      </c>
      <c r="F199" s="42">
        <f t="shared" si="7"/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</row>
    <row r="200" spans="1:18" ht="12.75" hidden="1" customHeight="1">
      <c r="A200" s="45">
        <v>0</v>
      </c>
      <c r="B200" s="45">
        <v>0</v>
      </c>
      <c r="C200" s="45">
        <v>0</v>
      </c>
      <c r="D200" s="34">
        <v>393001</v>
      </c>
      <c r="E200" s="35" t="s">
        <v>220</v>
      </c>
      <c r="F200" s="42">
        <f t="shared" si="7"/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</row>
    <row r="201" spans="1:18" ht="12.75" hidden="1" customHeight="1">
      <c r="A201" s="45">
        <v>0</v>
      </c>
      <c r="B201" s="45">
        <v>0</v>
      </c>
      <c r="C201" s="45">
        <v>0</v>
      </c>
      <c r="D201" s="34">
        <v>394001</v>
      </c>
      <c r="E201" s="35" t="s">
        <v>221</v>
      </c>
      <c r="F201" s="42">
        <f t="shared" si="7"/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</row>
    <row r="202" spans="1:18" ht="12.75" hidden="1" customHeight="1">
      <c r="A202" s="45">
        <v>0</v>
      </c>
      <c r="B202" s="45">
        <v>0</v>
      </c>
      <c r="C202" s="45">
        <v>0</v>
      </c>
      <c r="D202" s="34">
        <v>395001</v>
      </c>
      <c r="E202" s="35" t="s">
        <v>222</v>
      </c>
      <c r="F202" s="42">
        <f t="shared" si="7"/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</row>
    <row r="203" spans="1:18" ht="12.75" hidden="1" customHeight="1">
      <c r="A203" s="45">
        <v>0</v>
      </c>
      <c r="B203" s="45">
        <v>0</v>
      </c>
      <c r="C203" s="45">
        <v>0</v>
      </c>
      <c r="D203" s="34">
        <v>396001</v>
      </c>
      <c r="E203" s="35" t="s">
        <v>223</v>
      </c>
      <c r="F203" s="42">
        <f t="shared" si="7"/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</row>
    <row r="204" spans="1:18" ht="12.75" hidden="1" customHeight="1">
      <c r="A204" s="45">
        <v>0</v>
      </c>
      <c r="B204" s="45">
        <v>0</v>
      </c>
      <c r="C204" s="45">
        <v>0</v>
      </c>
      <c r="D204" s="34">
        <v>397001</v>
      </c>
      <c r="E204" s="35" t="s">
        <v>224</v>
      </c>
      <c r="F204" s="42">
        <f t="shared" si="7"/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</row>
    <row r="205" spans="1:18" ht="12.75" hidden="1" customHeight="1">
      <c r="A205" s="45">
        <v>0</v>
      </c>
      <c r="B205" s="45">
        <v>0</v>
      </c>
      <c r="C205" s="45">
        <v>0</v>
      </c>
      <c r="D205" s="34">
        <v>398001</v>
      </c>
      <c r="E205" s="35" t="s">
        <v>225</v>
      </c>
      <c r="F205" s="42">
        <f t="shared" si="7"/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v>0</v>
      </c>
    </row>
    <row r="206" spans="1:18" ht="12.75" hidden="1" customHeight="1">
      <c r="A206" s="45">
        <v>0</v>
      </c>
      <c r="B206" s="45">
        <v>0</v>
      </c>
      <c r="C206" s="45">
        <v>0</v>
      </c>
      <c r="D206" s="34">
        <v>399001</v>
      </c>
      <c r="E206" s="35" t="s">
        <v>226</v>
      </c>
      <c r="F206" s="42">
        <f t="shared" si="7"/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</row>
    <row r="207" spans="1:18" ht="12.75" hidden="1" customHeight="1">
      <c r="A207" s="45">
        <v>0</v>
      </c>
      <c r="B207" s="45">
        <v>0</v>
      </c>
      <c r="C207" s="45">
        <v>0</v>
      </c>
      <c r="D207" s="34">
        <v>399002</v>
      </c>
      <c r="E207" s="35" t="s">
        <v>227</v>
      </c>
      <c r="F207" s="42">
        <f t="shared" si="7"/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</row>
    <row r="208" spans="1:18" ht="12.75" hidden="1" customHeight="1">
      <c r="A208" s="45">
        <v>0</v>
      </c>
      <c r="B208" s="45">
        <v>0</v>
      </c>
      <c r="C208" s="45">
        <v>0</v>
      </c>
      <c r="D208" s="34">
        <v>399003</v>
      </c>
      <c r="E208" s="35" t="s">
        <v>228</v>
      </c>
      <c r="F208" s="42">
        <f t="shared" si="7"/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</row>
    <row r="209" spans="1:18" ht="12.75" hidden="1" customHeight="1">
      <c r="A209" s="45">
        <v>0</v>
      </c>
      <c r="B209" s="45">
        <v>0</v>
      </c>
      <c r="C209" s="45">
        <v>0</v>
      </c>
      <c r="D209" s="34">
        <v>399004</v>
      </c>
      <c r="E209" s="35" t="s">
        <v>229</v>
      </c>
      <c r="F209" s="42">
        <f t="shared" si="7"/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</row>
    <row r="210" spans="1:18" ht="12.75" hidden="1" customHeight="1">
      <c r="A210" s="45">
        <v>0</v>
      </c>
      <c r="B210" s="45">
        <v>0</v>
      </c>
      <c r="C210" s="45">
        <v>0</v>
      </c>
      <c r="D210" s="34">
        <v>399005</v>
      </c>
      <c r="E210" s="35" t="s">
        <v>230</v>
      </c>
      <c r="F210" s="42">
        <f t="shared" si="7"/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</row>
    <row r="211" spans="1:18" ht="12.75" hidden="1" customHeight="1">
      <c r="A211" s="45">
        <v>0</v>
      </c>
      <c r="B211" s="45">
        <v>0</v>
      </c>
      <c r="C211" s="45">
        <v>0</v>
      </c>
      <c r="D211" s="34">
        <v>399006</v>
      </c>
      <c r="E211" s="35" t="s">
        <v>231</v>
      </c>
      <c r="F211" s="42">
        <f t="shared" si="7"/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</row>
    <row r="212" spans="1:18" ht="12.75" customHeight="1">
      <c r="A212" s="42">
        <f>A213</f>
        <v>0</v>
      </c>
      <c r="B212" s="42">
        <v>0</v>
      </c>
      <c r="C212" s="42">
        <v>0</v>
      </c>
      <c r="D212" s="32">
        <v>4000</v>
      </c>
      <c r="E212" s="38" t="s">
        <v>232</v>
      </c>
      <c r="F212" s="42">
        <f>SUM(F213)</f>
        <v>0</v>
      </c>
      <c r="G212" s="109">
        <f>SUM(G213)</f>
        <v>0</v>
      </c>
      <c r="H212" s="109">
        <f t="shared" ref="H212:R212" si="8">SUM(H213)</f>
        <v>0</v>
      </c>
      <c r="I212" s="109">
        <f t="shared" si="8"/>
        <v>0</v>
      </c>
      <c r="J212" s="109">
        <f t="shared" si="8"/>
        <v>0</v>
      </c>
      <c r="K212" s="109">
        <f t="shared" si="8"/>
        <v>0</v>
      </c>
      <c r="L212" s="109">
        <f t="shared" si="8"/>
        <v>0</v>
      </c>
      <c r="M212" s="109">
        <f t="shared" si="8"/>
        <v>0</v>
      </c>
      <c r="N212" s="109">
        <f t="shared" si="8"/>
        <v>0</v>
      </c>
      <c r="O212" s="109">
        <f t="shared" si="8"/>
        <v>0</v>
      </c>
      <c r="P212" s="109">
        <f t="shared" si="8"/>
        <v>0</v>
      </c>
      <c r="Q212" s="109">
        <f t="shared" si="8"/>
        <v>0</v>
      </c>
      <c r="R212" s="109">
        <f t="shared" si="8"/>
        <v>0</v>
      </c>
    </row>
    <row r="213" spans="1:18" ht="12.75" hidden="1" customHeight="1">
      <c r="A213" s="45">
        <f>SUM(A214)</f>
        <v>0</v>
      </c>
      <c r="B213" s="45">
        <v>0</v>
      </c>
      <c r="C213" s="45">
        <v>0</v>
      </c>
      <c r="D213" s="34">
        <v>442001</v>
      </c>
      <c r="E213" s="35" t="s">
        <v>233</v>
      </c>
      <c r="F213" s="42">
        <f>A213+B213+C213</f>
        <v>0</v>
      </c>
      <c r="G213" s="109">
        <v>0</v>
      </c>
      <c r="H213" s="109">
        <v>0</v>
      </c>
      <c r="I213" s="109">
        <v>0</v>
      </c>
      <c r="J213" s="109">
        <v>0</v>
      </c>
      <c r="K213" s="109">
        <v>0</v>
      </c>
      <c r="L213" s="109">
        <v>0</v>
      </c>
      <c r="M213" s="109">
        <v>0</v>
      </c>
      <c r="N213" s="109">
        <v>0</v>
      </c>
      <c r="O213" s="109">
        <v>0</v>
      </c>
      <c r="P213" s="109">
        <v>0</v>
      </c>
      <c r="Q213" s="109">
        <v>0</v>
      </c>
      <c r="R213" s="109">
        <v>0</v>
      </c>
    </row>
    <row r="214" spans="1:18" ht="12.75" customHeight="1">
      <c r="A214" s="42">
        <f>SUM(A215:A247)</f>
        <v>0</v>
      </c>
      <c r="B214" s="42">
        <v>0</v>
      </c>
      <c r="C214" s="42">
        <v>0</v>
      </c>
      <c r="D214" s="32">
        <v>5000</v>
      </c>
      <c r="E214" s="38" t="s">
        <v>234</v>
      </c>
      <c r="F214" s="42">
        <f>SUM(F215:F247)</f>
        <v>0</v>
      </c>
      <c r="G214" s="109">
        <f>SUM(G215:G247)</f>
        <v>0</v>
      </c>
      <c r="H214" s="109">
        <f t="shared" ref="H214:R214" si="9">SUM(H215:H247)</f>
        <v>0</v>
      </c>
      <c r="I214" s="109">
        <f t="shared" si="9"/>
        <v>0</v>
      </c>
      <c r="J214" s="109">
        <f t="shared" si="9"/>
        <v>0</v>
      </c>
      <c r="K214" s="109">
        <f t="shared" si="9"/>
        <v>0</v>
      </c>
      <c r="L214" s="109">
        <f t="shared" si="9"/>
        <v>0</v>
      </c>
      <c r="M214" s="109">
        <f t="shared" si="9"/>
        <v>0</v>
      </c>
      <c r="N214" s="109">
        <f t="shared" si="9"/>
        <v>0</v>
      </c>
      <c r="O214" s="109">
        <f t="shared" si="9"/>
        <v>0</v>
      </c>
      <c r="P214" s="109">
        <f t="shared" si="9"/>
        <v>0</v>
      </c>
      <c r="Q214" s="109">
        <f t="shared" si="9"/>
        <v>0</v>
      </c>
      <c r="R214" s="109">
        <f t="shared" si="9"/>
        <v>0</v>
      </c>
    </row>
    <row r="215" spans="1:18" ht="12.75" hidden="1" customHeight="1">
      <c r="A215" s="45">
        <f>SUM(A216:A247)</f>
        <v>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42">
        <f>A215+B215+C215</f>
        <v>0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09">
        <v>0</v>
      </c>
      <c r="N215" s="109">
        <v>0</v>
      </c>
      <c r="O215" s="109">
        <v>0</v>
      </c>
      <c r="P215" s="109">
        <v>0</v>
      </c>
      <c r="Q215" s="109">
        <v>0</v>
      </c>
      <c r="R215" s="109"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42">
        <f>A216+B216+C216</f>
        <v>0</v>
      </c>
      <c r="G216" s="109">
        <v>0</v>
      </c>
      <c r="H216" s="109">
        <v>0</v>
      </c>
      <c r="I216" s="109">
        <v>0</v>
      </c>
      <c r="J216" s="109">
        <v>0</v>
      </c>
      <c r="K216" s="109">
        <v>0</v>
      </c>
      <c r="L216" s="109">
        <v>0</v>
      </c>
      <c r="M216" s="109">
        <v>0</v>
      </c>
      <c r="N216" s="109">
        <v>0</v>
      </c>
      <c r="O216" s="109">
        <v>0</v>
      </c>
      <c r="P216" s="109">
        <v>0</v>
      </c>
      <c r="Q216" s="109">
        <v>0</v>
      </c>
      <c r="R216" s="109"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42">
        <f t="shared" ref="F217:F247" si="10">A217+B217+C217</f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09">
        <v>0</v>
      </c>
      <c r="O217" s="109">
        <v>0</v>
      </c>
      <c r="P217" s="109">
        <v>0</v>
      </c>
      <c r="Q217" s="109">
        <v>0</v>
      </c>
      <c r="R217" s="109"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42">
        <f t="shared" si="10"/>
        <v>0</v>
      </c>
      <c r="G218" s="109">
        <v>0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>
        <v>0</v>
      </c>
      <c r="N218" s="109">
        <v>0</v>
      </c>
      <c r="O218" s="109">
        <v>0</v>
      </c>
      <c r="P218" s="109">
        <v>0</v>
      </c>
      <c r="Q218" s="109">
        <v>0</v>
      </c>
      <c r="R218" s="109">
        <v>0</v>
      </c>
    </row>
    <row r="219" spans="1:18" ht="12.75" hidden="1" customHeight="1">
      <c r="A219" s="45">
        <v>0</v>
      </c>
      <c r="B219" s="45">
        <v>0</v>
      </c>
      <c r="C219" s="45">
        <v>0</v>
      </c>
      <c r="D219" s="34">
        <v>515001</v>
      </c>
      <c r="E219" s="35" t="s">
        <v>239</v>
      </c>
      <c r="F219" s="42">
        <f t="shared" si="10"/>
        <v>0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</v>
      </c>
      <c r="O219" s="109">
        <v>0</v>
      </c>
      <c r="P219" s="109">
        <v>0</v>
      </c>
      <c r="Q219" s="109">
        <v>0</v>
      </c>
      <c r="R219" s="109">
        <v>0</v>
      </c>
    </row>
    <row r="220" spans="1:18" ht="12.75" hidden="1" customHeight="1">
      <c r="A220" s="45">
        <v>0</v>
      </c>
      <c r="B220" s="45">
        <v>0</v>
      </c>
      <c r="C220" s="45">
        <v>0</v>
      </c>
      <c r="D220" s="34">
        <v>519001</v>
      </c>
      <c r="E220" s="35" t="s">
        <v>240</v>
      </c>
      <c r="F220" s="42">
        <f t="shared" si="10"/>
        <v>0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09">
        <v>0</v>
      </c>
      <c r="N220" s="109">
        <v>0</v>
      </c>
      <c r="O220" s="109">
        <v>0</v>
      </c>
      <c r="P220" s="109">
        <v>0</v>
      </c>
      <c r="Q220" s="109">
        <v>0</v>
      </c>
      <c r="R220" s="109"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42">
        <f t="shared" si="10"/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42">
        <f t="shared" si="10"/>
        <v>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09">
        <v>0</v>
      </c>
      <c r="O222" s="109">
        <v>0</v>
      </c>
      <c r="P222" s="109">
        <v>0</v>
      </c>
      <c r="Q222" s="109">
        <v>0</v>
      </c>
      <c r="R222" s="109"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42">
        <f t="shared" si="10"/>
        <v>0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0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42">
        <f t="shared" si="10"/>
        <v>0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42">
        <f t="shared" si="10"/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42">
        <f t="shared" si="10"/>
        <v>0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42">
        <f t="shared" si="10"/>
        <v>0</v>
      </c>
      <c r="G227" s="109">
        <v>0</v>
      </c>
      <c r="H227" s="109">
        <v>0</v>
      </c>
      <c r="I227" s="109">
        <v>0</v>
      </c>
      <c r="J227" s="109">
        <v>0</v>
      </c>
      <c r="K227" s="109">
        <v>0</v>
      </c>
      <c r="L227" s="109">
        <v>0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42">
        <f t="shared" si="10"/>
        <v>0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</v>
      </c>
      <c r="R228" s="109"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42">
        <f t="shared" si="10"/>
        <v>0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42">
        <f t="shared" si="10"/>
        <v>0</v>
      </c>
      <c r="G230" s="109">
        <v>0</v>
      </c>
      <c r="H230" s="109">
        <v>0</v>
      </c>
      <c r="I230" s="109">
        <v>0</v>
      </c>
      <c r="J230" s="109">
        <v>0</v>
      </c>
      <c r="K230" s="109">
        <v>0</v>
      </c>
      <c r="L230" s="109">
        <v>0</v>
      </c>
      <c r="M230" s="109">
        <v>0</v>
      </c>
      <c r="N230" s="109">
        <v>0</v>
      </c>
      <c r="O230" s="109">
        <v>0</v>
      </c>
      <c r="P230" s="109">
        <v>0</v>
      </c>
      <c r="Q230" s="109">
        <v>0</v>
      </c>
      <c r="R230" s="109"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42">
        <f t="shared" si="10"/>
        <v>0</v>
      </c>
      <c r="G231" s="109">
        <v>0</v>
      </c>
      <c r="H231" s="109">
        <v>0</v>
      </c>
      <c r="I231" s="109">
        <v>0</v>
      </c>
      <c r="J231" s="109">
        <v>0</v>
      </c>
      <c r="K231" s="109">
        <v>0</v>
      </c>
      <c r="L231" s="109">
        <v>0</v>
      </c>
      <c r="M231" s="109">
        <v>0</v>
      </c>
      <c r="N231" s="109">
        <v>0</v>
      </c>
      <c r="O231" s="109">
        <v>0</v>
      </c>
      <c r="P231" s="109">
        <v>0</v>
      </c>
      <c r="Q231" s="109">
        <v>0</v>
      </c>
      <c r="R231" s="109"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42">
        <f t="shared" si="10"/>
        <v>0</v>
      </c>
      <c r="G232" s="109">
        <v>0</v>
      </c>
      <c r="H232" s="109">
        <v>0</v>
      </c>
      <c r="I232" s="109">
        <v>0</v>
      </c>
      <c r="J232" s="109">
        <v>0</v>
      </c>
      <c r="K232" s="109">
        <v>0</v>
      </c>
      <c r="L232" s="109">
        <v>0</v>
      </c>
      <c r="M232" s="109">
        <v>0</v>
      </c>
      <c r="N232" s="109">
        <v>0</v>
      </c>
      <c r="O232" s="109">
        <v>0</v>
      </c>
      <c r="P232" s="109">
        <v>0</v>
      </c>
      <c r="Q232" s="109">
        <v>0</v>
      </c>
      <c r="R232" s="109"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42">
        <f t="shared" si="10"/>
        <v>0</v>
      </c>
      <c r="G233" s="109">
        <v>0</v>
      </c>
      <c r="H233" s="109">
        <v>0</v>
      </c>
      <c r="I233" s="109">
        <v>0</v>
      </c>
      <c r="J233" s="109">
        <v>0</v>
      </c>
      <c r="K233" s="109">
        <v>0</v>
      </c>
      <c r="L233" s="109">
        <v>0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42">
        <f t="shared" si="10"/>
        <v>0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09">
        <v>0</v>
      </c>
      <c r="O234" s="109">
        <v>0</v>
      </c>
      <c r="P234" s="109">
        <v>0</v>
      </c>
      <c r="Q234" s="109">
        <v>0</v>
      </c>
      <c r="R234" s="109"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42">
        <f t="shared" si="10"/>
        <v>0</v>
      </c>
      <c r="G235" s="109">
        <v>0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09">
        <v>0</v>
      </c>
      <c r="N235" s="109">
        <v>0</v>
      </c>
      <c r="O235" s="109">
        <v>0</v>
      </c>
      <c r="P235" s="109">
        <v>0</v>
      </c>
      <c r="Q235" s="109">
        <v>0</v>
      </c>
      <c r="R235" s="109"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42">
        <f t="shared" si="10"/>
        <v>0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</v>
      </c>
      <c r="Q236" s="109">
        <v>0</v>
      </c>
      <c r="R236" s="109"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42">
        <f t="shared" si="10"/>
        <v>0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09">
        <v>0</v>
      </c>
      <c r="N237" s="109">
        <v>0</v>
      </c>
      <c r="O237" s="109">
        <v>0</v>
      </c>
      <c r="P237" s="109">
        <v>0</v>
      </c>
      <c r="Q237" s="109">
        <v>0</v>
      </c>
      <c r="R237" s="109"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42">
        <f t="shared" si="10"/>
        <v>0</v>
      </c>
      <c r="G238" s="109">
        <v>0</v>
      </c>
      <c r="H238" s="109">
        <v>0</v>
      </c>
      <c r="I238" s="109">
        <v>0</v>
      </c>
      <c r="J238" s="109">
        <v>0</v>
      </c>
      <c r="K238" s="109">
        <v>0</v>
      </c>
      <c r="L238" s="109">
        <v>0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42">
        <f t="shared" si="10"/>
        <v>0</v>
      </c>
      <c r="G239" s="109">
        <v>0</v>
      </c>
      <c r="H239" s="109">
        <v>0</v>
      </c>
      <c r="I239" s="109">
        <v>0</v>
      </c>
      <c r="J239" s="109">
        <v>0</v>
      </c>
      <c r="K239" s="109">
        <v>0</v>
      </c>
      <c r="L239" s="109">
        <v>0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42">
        <f t="shared" si="10"/>
        <v>0</v>
      </c>
      <c r="G240" s="109">
        <v>0</v>
      </c>
      <c r="H240" s="109">
        <v>0</v>
      </c>
      <c r="I240" s="109">
        <v>0</v>
      </c>
      <c r="J240" s="109">
        <v>0</v>
      </c>
      <c r="K240" s="109">
        <v>0</v>
      </c>
      <c r="L240" s="109">
        <v>0</v>
      </c>
      <c r="M240" s="109">
        <v>0</v>
      </c>
      <c r="N240" s="109">
        <v>0</v>
      </c>
      <c r="O240" s="109">
        <v>0</v>
      </c>
      <c r="P240" s="109">
        <v>0</v>
      </c>
      <c r="Q240" s="109">
        <v>0</v>
      </c>
      <c r="R240" s="109">
        <v>0</v>
      </c>
    </row>
    <row r="241" spans="1:18" ht="12.75" hidden="1" customHeight="1">
      <c r="A241" s="45">
        <v>0</v>
      </c>
      <c r="B241" s="45">
        <v>0</v>
      </c>
      <c r="C241" s="45">
        <v>0</v>
      </c>
      <c r="D241" s="34">
        <v>569001</v>
      </c>
      <c r="E241" s="35" t="s">
        <v>261</v>
      </c>
      <c r="F241" s="42">
        <f t="shared" si="10"/>
        <v>0</v>
      </c>
      <c r="G241" s="109">
        <v>0</v>
      </c>
      <c r="H241" s="109">
        <v>0</v>
      </c>
      <c r="I241" s="109">
        <v>0</v>
      </c>
      <c r="J241" s="109">
        <v>0</v>
      </c>
      <c r="K241" s="109">
        <v>0</v>
      </c>
      <c r="L241" s="109">
        <v>0</v>
      </c>
      <c r="M241" s="109">
        <v>0</v>
      </c>
      <c r="N241" s="109">
        <v>0</v>
      </c>
      <c r="O241" s="109">
        <v>0</v>
      </c>
      <c r="P241" s="109">
        <v>0</v>
      </c>
      <c r="Q241" s="109">
        <v>0</v>
      </c>
      <c r="R241" s="109"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42">
        <f t="shared" si="10"/>
        <v>0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09">
        <v>0</v>
      </c>
      <c r="N242" s="109">
        <v>0</v>
      </c>
      <c r="O242" s="109">
        <v>0</v>
      </c>
      <c r="P242" s="109">
        <v>0</v>
      </c>
      <c r="Q242" s="109">
        <v>0</v>
      </c>
      <c r="R242" s="109"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42">
        <f t="shared" si="10"/>
        <v>0</v>
      </c>
      <c r="G243" s="109">
        <v>0</v>
      </c>
      <c r="H243" s="109">
        <v>0</v>
      </c>
      <c r="I243" s="109">
        <v>0</v>
      </c>
      <c r="J243" s="109">
        <v>0</v>
      </c>
      <c r="K243" s="109">
        <v>0</v>
      </c>
      <c r="L243" s="109">
        <v>0</v>
      </c>
      <c r="M243" s="109">
        <v>0</v>
      </c>
      <c r="N243" s="109">
        <v>0</v>
      </c>
      <c r="O243" s="109">
        <v>0</v>
      </c>
      <c r="P243" s="109">
        <v>0</v>
      </c>
      <c r="Q243" s="109">
        <v>0</v>
      </c>
      <c r="R243" s="109"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42">
        <f t="shared" si="10"/>
        <v>0</v>
      </c>
      <c r="G244" s="109">
        <v>0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09">
        <v>0</v>
      </c>
      <c r="O244" s="109">
        <v>0</v>
      </c>
      <c r="P244" s="109">
        <v>0</v>
      </c>
      <c r="Q244" s="109">
        <v>0</v>
      </c>
      <c r="R244" s="109"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42">
        <f t="shared" si="10"/>
        <v>0</v>
      </c>
      <c r="G245" s="109">
        <v>0</v>
      </c>
      <c r="H245" s="109">
        <v>0</v>
      </c>
      <c r="I245" s="109">
        <v>0</v>
      </c>
      <c r="J245" s="109">
        <v>0</v>
      </c>
      <c r="K245" s="109">
        <v>0</v>
      </c>
      <c r="L245" s="109">
        <v>0</v>
      </c>
      <c r="M245" s="109">
        <v>0</v>
      </c>
      <c r="N245" s="109">
        <v>0</v>
      </c>
      <c r="O245" s="109">
        <v>0</v>
      </c>
      <c r="P245" s="109">
        <v>0</v>
      </c>
      <c r="Q245" s="109">
        <v>0</v>
      </c>
      <c r="R245" s="109"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42">
        <f t="shared" si="10"/>
        <v>0</v>
      </c>
      <c r="G246" s="109">
        <v>0</v>
      </c>
      <c r="H246" s="109">
        <v>0</v>
      </c>
      <c r="I246" s="109">
        <v>0</v>
      </c>
      <c r="J246" s="109">
        <v>0</v>
      </c>
      <c r="K246" s="109">
        <v>0</v>
      </c>
      <c r="L246" s="109">
        <v>0</v>
      </c>
      <c r="M246" s="109">
        <v>0</v>
      </c>
      <c r="N246" s="109">
        <v>0</v>
      </c>
      <c r="O246" s="109">
        <v>0</v>
      </c>
      <c r="P246" s="109">
        <v>0</v>
      </c>
      <c r="Q246" s="109">
        <v>0</v>
      </c>
      <c r="R246" s="109"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42">
        <f t="shared" si="10"/>
        <v>0</v>
      </c>
      <c r="G247" s="109">
        <v>0</v>
      </c>
      <c r="H247" s="109">
        <v>0</v>
      </c>
      <c r="I247" s="109">
        <v>0</v>
      </c>
      <c r="J247" s="109">
        <v>0</v>
      </c>
      <c r="K247" s="109">
        <v>0</v>
      </c>
      <c r="L247" s="109">
        <v>0</v>
      </c>
      <c r="M247" s="109">
        <v>0</v>
      </c>
      <c r="N247" s="109">
        <v>0</v>
      </c>
      <c r="O247" s="109">
        <v>0</v>
      </c>
      <c r="P247" s="109">
        <v>0</v>
      </c>
      <c r="Q247" s="109">
        <v>0</v>
      </c>
      <c r="R247" s="109">
        <v>0</v>
      </c>
    </row>
    <row r="248" spans="1:18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A12+A31+A101+A212+A214</f>
        <v>100012</v>
      </c>
      <c r="B249" s="42">
        <f>B12+B31+B101+B212+B214</f>
        <v>0</v>
      </c>
      <c r="C249" s="42">
        <f>C12+C31+C101+C212+C214</f>
        <v>0</v>
      </c>
      <c r="D249" s="42"/>
      <c r="E249" s="42"/>
      <c r="F249" s="42">
        <f>F12+F31+F101+F212+F214</f>
        <v>100012</v>
      </c>
      <c r="G249" s="42">
        <f t="shared" ref="G249:R249" si="11">G12+G31+G101+G212+G214</f>
        <v>0</v>
      </c>
      <c r="H249" s="42">
        <f t="shared" si="11"/>
        <v>20740</v>
      </c>
      <c r="I249" s="42">
        <f t="shared" si="11"/>
        <v>5100</v>
      </c>
      <c r="J249" s="42">
        <f t="shared" si="11"/>
        <v>2100</v>
      </c>
      <c r="K249" s="42">
        <f t="shared" si="11"/>
        <v>57580</v>
      </c>
      <c r="L249" s="42">
        <f t="shared" si="11"/>
        <v>4492</v>
      </c>
      <c r="M249" s="42">
        <f t="shared" si="11"/>
        <v>10000</v>
      </c>
      <c r="N249" s="42">
        <f t="shared" si="11"/>
        <v>0</v>
      </c>
      <c r="O249" s="42">
        <f t="shared" si="11"/>
        <v>0</v>
      </c>
      <c r="P249" s="42">
        <f t="shared" si="11"/>
        <v>0</v>
      </c>
      <c r="Q249" s="42">
        <f t="shared" si="11"/>
        <v>0</v>
      </c>
      <c r="R249" s="42">
        <f t="shared" si="11"/>
        <v>0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</sheetData>
  <mergeCells count="5">
    <mergeCell ref="O1:Q2"/>
    <mergeCell ref="A3:R3"/>
    <mergeCell ref="A5:R5"/>
    <mergeCell ref="A6:R6"/>
    <mergeCell ref="C9:L9"/>
  </mergeCells>
  <pageMargins left="0.74803149606299213" right="0.15748031496062992" top="0.74803149606299213" bottom="0.74803149606299213" header="0.31496062992125984" footer="0.31496062992125984"/>
  <pageSetup scale="57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R250"/>
  <sheetViews>
    <sheetView topLeftCell="D7" zoomScale="90" zoomScaleNormal="90" workbookViewId="0">
      <selection activeCell="F253" sqref="F253"/>
    </sheetView>
  </sheetViews>
  <sheetFormatPr baseColWidth="10" defaultRowHeight="12.75"/>
  <cols>
    <col min="2" max="2" width="14" customWidth="1"/>
    <col min="5" max="5" width="24.140625" customWidth="1"/>
    <col min="6" max="6" width="13.28515625" customWidth="1"/>
    <col min="7" max="18" width="11.7109375" customWidth="1"/>
  </cols>
  <sheetData>
    <row r="1" spans="1:18">
      <c r="L1" s="1"/>
      <c r="M1" s="1"/>
      <c r="N1" s="1"/>
      <c r="O1" s="169"/>
      <c r="P1" s="169"/>
      <c r="Q1" s="169"/>
    </row>
    <row r="2" spans="1:18" ht="28.5" customHeight="1">
      <c r="B2" s="155"/>
      <c r="F2" s="25"/>
      <c r="L2" s="1"/>
      <c r="M2" s="1"/>
      <c r="N2" s="1"/>
      <c r="O2" s="169"/>
      <c r="P2" s="169"/>
      <c r="Q2" s="169"/>
    </row>
    <row r="3" spans="1:18" ht="18">
      <c r="A3" s="170" t="s">
        <v>268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35" customHeight="1">
      <c r="A5" s="171" t="s">
        <v>622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</row>
    <row r="6" spans="1:18" ht="15.75">
      <c r="A6" s="172" t="s">
        <v>29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</row>
    <row r="8" spans="1:18" s="1" customFormat="1" ht="15.75" customHeight="1">
      <c r="A8" s="4" t="s">
        <v>509</v>
      </c>
      <c r="B8" s="107"/>
      <c r="C8" s="107" t="s">
        <v>632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5.75" customHeight="1">
      <c r="A9" s="4" t="s">
        <v>510</v>
      </c>
      <c r="B9" s="7"/>
      <c r="C9" s="173" t="s">
        <v>533</v>
      </c>
      <c r="D9" s="173"/>
      <c r="E9" s="173"/>
      <c r="F9" s="173"/>
      <c r="G9" s="173"/>
      <c r="H9" s="173"/>
      <c r="I9" s="173"/>
      <c r="J9" s="173"/>
      <c r="K9" s="173"/>
      <c r="L9" s="173"/>
    </row>
    <row r="11" spans="1:18" s="3" customFormat="1" ht="4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3" t="s">
        <v>1</v>
      </c>
      <c r="H11" s="23" t="s">
        <v>2</v>
      </c>
      <c r="I11" s="23" t="s">
        <v>3</v>
      </c>
      <c r="J11" s="23" t="s">
        <v>4</v>
      </c>
      <c r="K11" s="23" t="s">
        <v>5</v>
      </c>
      <c r="L11" s="23" t="s">
        <v>6</v>
      </c>
      <c r="M11" s="23" t="s">
        <v>7</v>
      </c>
      <c r="N11" s="23" t="s">
        <v>8</v>
      </c>
      <c r="O11" s="23" t="s">
        <v>9</v>
      </c>
      <c r="P11" s="23" t="s">
        <v>10</v>
      </c>
      <c r="Q11" s="23" t="s">
        <v>11</v>
      </c>
      <c r="R11" s="23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f>SUM(G13:G30)</f>
        <v>0</v>
      </c>
      <c r="H12" s="109">
        <f t="shared" ref="H12:R12" si="0">SUM(H13:H30)</f>
        <v>0</v>
      </c>
      <c r="I12" s="109">
        <f t="shared" si="0"/>
        <v>0</v>
      </c>
      <c r="J12" s="109">
        <f t="shared" si="0"/>
        <v>0</v>
      </c>
      <c r="K12" s="109">
        <f t="shared" si="0"/>
        <v>0</v>
      </c>
      <c r="L12" s="109">
        <f t="shared" si="0"/>
        <v>0</v>
      </c>
      <c r="M12" s="109">
        <f t="shared" si="0"/>
        <v>0</v>
      </c>
      <c r="N12" s="109">
        <f t="shared" si="0"/>
        <v>0</v>
      </c>
      <c r="O12" s="109">
        <f t="shared" si="0"/>
        <v>0</v>
      </c>
      <c r="P12" s="109">
        <f t="shared" si="0"/>
        <v>0</v>
      </c>
      <c r="Q12" s="109">
        <f t="shared" si="0"/>
        <v>0</v>
      </c>
      <c r="R12" s="109">
        <f t="shared" si="0"/>
        <v>0</v>
      </c>
    </row>
    <row r="13" spans="1:18" s="1" customFormat="1" ht="12.6" hidden="1" customHeight="1">
      <c r="A13" s="45">
        <v>0</v>
      </c>
      <c r="B13" s="45">
        <v>0</v>
      </c>
      <c r="C13" s="45">
        <v>0</v>
      </c>
      <c r="D13" s="34">
        <v>113001</v>
      </c>
      <c r="E13" s="35" t="s">
        <v>35</v>
      </c>
      <c r="F13" s="42">
        <f>A13+B13+C13</f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1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42">
        <f t="shared" si="1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42">
        <f t="shared" si="1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</row>
    <row r="17" spans="1:18" s="1" customFormat="1" ht="12.6" hidden="1" customHeight="1">
      <c r="A17" s="45">
        <v>0</v>
      </c>
      <c r="B17" s="45">
        <v>0</v>
      </c>
      <c r="C17" s="45">
        <v>0</v>
      </c>
      <c r="D17" s="34">
        <v>131003</v>
      </c>
      <c r="E17" s="35" t="s">
        <v>39</v>
      </c>
      <c r="F17" s="42">
        <f t="shared" si="1"/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</row>
    <row r="18" spans="1:18" s="1" customFormat="1" ht="12.6" hidden="1" customHeight="1">
      <c r="A18" s="45">
        <v>0</v>
      </c>
      <c r="B18" s="45">
        <v>0</v>
      </c>
      <c r="C18" s="45">
        <v>0</v>
      </c>
      <c r="D18" s="34">
        <v>132001</v>
      </c>
      <c r="E18" s="35" t="s">
        <v>40</v>
      </c>
      <c r="F18" s="42">
        <f t="shared" si="1"/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</row>
    <row r="19" spans="1:18" s="1" customFormat="1" ht="12.6" hidden="1" customHeight="1">
      <c r="A19" s="45">
        <v>0</v>
      </c>
      <c r="B19" s="45">
        <v>0</v>
      </c>
      <c r="C19" s="45">
        <v>0</v>
      </c>
      <c r="D19" s="34">
        <v>132002</v>
      </c>
      <c r="E19" s="35" t="s">
        <v>41</v>
      </c>
      <c r="F19" s="42">
        <f t="shared" si="1"/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42">
        <f t="shared" si="1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</row>
    <row r="21" spans="1:18" s="1" customFormat="1" ht="12.6" hidden="1" customHeight="1">
      <c r="A21" s="45">
        <v>0</v>
      </c>
      <c r="B21" s="45">
        <v>0</v>
      </c>
      <c r="C21" s="45">
        <v>0</v>
      </c>
      <c r="D21" s="34">
        <v>134001</v>
      </c>
      <c r="E21" s="35" t="s">
        <v>43</v>
      </c>
      <c r="F21" s="42">
        <f t="shared" si="1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</row>
    <row r="22" spans="1:18" s="1" customFormat="1" ht="12.6" hidden="1" customHeight="1">
      <c r="A22" s="45">
        <v>0</v>
      </c>
      <c r="B22" s="45">
        <v>0</v>
      </c>
      <c r="C22" s="45">
        <v>0</v>
      </c>
      <c r="D22" s="34">
        <v>141001</v>
      </c>
      <c r="E22" s="35" t="s">
        <v>44</v>
      </c>
      <c r="F22" s="42">
        <f t="shared" si="1"/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</row>
    <row r="23" spans="1:18" s="1" customFormat="1" ht="11.25" hidden="1" customHeight="1">
      <c r="A23" s="45">
        <v>0</v>
      </c>
      <c r="B23" s="45">
        <v>0</v>
      </c>
      <c r="C23" s="45">
        <v>0</v>
      </c>
      <c r="D23" s="34">
        <v>142001</v>
      </c>
      <c r="E23" s="35" t="s">
        <v>45</v>
      </c>
      <c r="F23" s="42">
        <f t="shared" si="1"/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</row>
    <row r="24" spans="1:18" ht="12.75" hidden="1" customHeight="1">
      <c r="A24" s="45">
        <v>0</v>
      </c>
      <c r="B24" s="45">
        <v>0</v>
      </c>
      <c r="C24" s="45">
        <v>0</v>
      </c>
      <c r="D24" s="34">
        <v>143001</v>
      </c>
      <c r="E24" s="35" t="s">
        <v>46</v>
      </c>
      <c r="F24" s="42">
        <f t="shared" si="1"/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42">
        <f t="shared" si="1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42">
        <f t="shared" si="1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</row>
    <row r="27" spans="1:18" ht="12.75" hidden="1" customHeight="1">
      <c r="A27" s="45">
        <v>0</v>
      </c>
      <c r="B27" s="45">
        <v>0</v>
      </c>
      <c r="C27" s="45">
        <v>0</v>
      </c>
      <c r="D27" s="36">
        <v>154004</v>
      </c>
      <c r="E27" s="35" t="s">
        <v>49</v>
      </c>
      <c r="F27" s="42">
        <f t="shared" si="1"/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</row>
    <row r="28" spans="1:18" ht="12.75" hidden="1" customHeight="1">
      <c r="A28" s="45">
        <v>0</v>
      </c>
      <c r="B28" s="45">
        <v>0</v>
      </c>
      <c r="C28" s="45">
        <v>0</v>
      </c>
      <c r="D28" s="34">
        <v>159002</v>
      </c>
      <c r="E28" s="35" t="s">
        <v>50</v>
      </c>
      <c r="F28" s="42">
        <f t="shared" si="1"/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</row>
    <row r="29" spans="1:18" ht="12.75" hidden="1" customHeight="1">
      <c r="A29" s="45">
        <v>0</v>
      </c>
      <c r="B29" s="45">
        <v>0</v>
      </c>
      <c r="C29" s="45">
        <v>0</v>
      </c>
      <c r="D29" s="34">
        <v>161001</v>
      </c>
      <c r="E29" s="37" t="s">
        <v>51</v>
      </c>
      <c r="F29" s="42">
        <f t="shared" si="1"/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</row>
    <row r="30" spans="1:18" ht="12.75" hidden="1" customHeight="1">
      <c r="A30" s="45">
        <v>0</v>
      </c>
      <c r="B30" s="45">
        <v>0</v>
      </c>
      <c r="C30" s="45">
        <v>0</v>
      </c>
      <c r="D30" s="34">
        <v>171001</v>
      </c>
      <c r="E30" s="37" t="s">
        <v>52</v>
      </c>
      <c r="F30" s="42">
        <f t="shared" si="1"/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</row>
    <row r="31" spans="1:18">
      <c r="A31" s="42">
        <f>SUM(A32:A100)</f>
        <v>26500</v>
      </c>
      <c r="B31" s="42">
        <f>SUM(B32:B99)</f>
        <v>0</v>
      </c>
      <c r="C31" s="42">
        <f>SUM(C32:C99)</f>
        <v>0</v>
      </c>
      <c r="D31" s="32">
        <v>2000</v>
      </c>
      <c r="E31" s="38" t="s">
        <v>53</v>
      </c>
      <c r="F31" s="42">
        <f>SUM(F32:F99)</f>
        <v>26500</v>
      </c>
      <c r="G31" s="42">
        <f t="shared" ref="G31:R31" si="2">SUM(G32:G99)</f>
        <v>0</v>
      </c>
      <c r="H31" s="42">
        <f t="shared" si="2"/>
        <v>2100</v>
      </c>
      <c r="I31" s="42">
        <f t="shared" si="2"/>
        <v>7100</v>
      </c>
      <c r="J31" s="42">
        <f t="shared" si="2"/>
        <v>13100</v>
      </c>
      <c r="K31" s="42">
        <f t="shared" si="2"/>
        <v>2100</v>
      </c>
      <c r="L31" s="42">
        <f t="shared" si="2"/>
        <v>2100</v>
      </c>
      <c r="M31" s="42">
        <f t="shared" si="2"/>
        <v>0</v>
      </c>
      <c r="N31" s="42">
        <f t="shared" si="2"/>
        <v>0</v>
      </c>
      <c r="O31" s="42">
        <f t="shared" si="2"/>
        <v>0</v>
      </c>
      <c r="P31" s="42">
        <f t="shared" si="2"/>
        <v>0</v>
      </c>
      <c r="Q31" s="42">
        <f t="shared" si="2"/>
        <v>0</v>
      </c>
      <c r="R31" s="42">
        <f t="shared" si="2"/>
        <v>0</v>
      </c>
    </row>
    <row r="32" spans="1:18" ht="12.75" hidden="1" customHeight="1">
      <c r="A32" s="45">
        <v>0</v>
      </c>
      <c r="B32" s="45">
        <v>0</v>
      </c>
      <c r="C32" s="45">
        <v>0</v>
      </c>
      <c r="D32" s="39">
        <v>211001</v>
      </c>
      <c r="E32" s="35" t="s">
        <v>54</v>
      </c>
      <c r="F32" s="42">
        <f>A32+B32+C32</f>
        <v>0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46">
        <v>0</v>
      </c>
      <c r="P32" s="146">
        <v>0</v>
      </c>
      <c r="Q32" s="146">
        <v>0</v>
      </c>
      <c r="R32" s="146">
        <v>0</v>
      </c>
    </row>
    <row r="33" spans="1:18" ht="12.75" hidden="1" customHeight="1">
      <c r="A33" s="45">
        <v>0</v>
      </c>
      <c r="B33" s="45">
        <v>0</v>
      </c>
      <c r="C33" s="45">
        <v>0</v>
      </c>
      <c r="D33" s="34">
        <v>211002</v>
      </c>
      <c r="E33" s="35" t="s">
        <v>55</v>
      </c>
      <c r="F33" s="42">
        <f t="shared" ref="F33:F79" si="3">A33+B33+C33</f>
        <v>0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0</v>
      </c>
      <c r="P33" s="109">
        <v>0</v>
      </c>
      <c r="Q33" s="109">
        <v>0</v>
      </c>
      <c r="R33" s="109">
        <v>0</v>
      </c>
    </row>
    <row r="34" spans="1:18" ht="12.75" hidden="1" customHeight="1">
      <c r="A34" s="45">
        <v>0</v>
      </c>
      <c r="B34" s="45">
        <v>0</v>
      </c>
      <c r="C34" s="45">
        <v>0</v>
      </c>
      <c r="D34" s="34">
        <v>211003</v>
      </c>
      <c r="E34" s="35" t="s">
        <v>520</v>
      </c>
      <c r="F34" s="42">
        <f t="shared" si="3"/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</row>
    <row r="35" spans="1:18" ht="12.75" hidden="1" customHeight="1">
      <c r="A35" s="45">
        <v>0</v>
      </c>
      <c r="B35" s="45">
        <v>0</v>
      </c>
      <c r="C35" s="45">
        <v>0</v>
      </c>
      <c r="D35" s="34">
        <v>212001</v>
      </c>
      <c r="E35" s="35" t="s">
        <v>56</v>
      </c>
      <c r="F35" s="42">
        <f t="shared" si="3"/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</row>
    <row r="36" spans="1:18" ht="12.75" hidden="1" customHeight="1">
      <c r="A36" s="45">
        <v>0</v>
      </c>
      <c r="B36" s="45">
        <v>0</v>
      </c>
      <c r="C36" s="45">
        <v>0</v>
      </c>
      <c r="D36" s="34">
        <v>212002</v>
      </c>
      <c r="E36" s="35" t="s">
        <v>57</v>
      </c>
      <c r="F36" s="42">
        <f t="shared" si="3"/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109">
        <v>0</v>
      </c>
    </row>
    <row r="37" spans="1:18" ht="12.75" hidden="1" customHeight="1">
      <c r="A37" s="45">
        <v>0</v>
      </c>
      <c r="B37" s="45">
        <v>0</v>
      </c>
      <c r="C37" s="45">
        <v>0</v>
      </c>
      <c r="D37" s="34">
        <v>213001</v>
      </c>
      <c r="E37" s="35" t="s">
        <v>58</v>
      </c>
      <c r="F37" s="42">
        <f t="shared" si="3"/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</row>
    <row r="38" spans="1:18" ht="12.75" hidden="1" customHeight="1">
      <c r="A38" s="45">
        <v>0</v>
      </c>
      <c r="B38" s="45">
        <v>0</v>
      </c>
      <c r="C38" s="45">
        <v>0</v>
      </c>
      <c r="D38" s="39">
        <v>214001</v>
      </c>
      <c r="E38" s="35" t="s">
        <v>59</v>
      </c>
      <c r="F38" s="42">
        <f t="shared" si="3"/>
        <v>0</v>
      </c>
      <c r="G38" s="146">
        <v>0</v>
      </c>
      <c r="H38" s="146">
        <v>0</v>
      </c>
      <c r="I38" s="146">
        <v>0</v>
      </c>
      <c r="J38" s="146">
        <v>0</v>
      </c>
      <c r="K38" s="146">
        <v>0</v>
      </c>
      <c r="L38" s="146">
        <v>0</v>
      </c>
      <c r="M38" s="146">
        <v>0</v>
      </c>
      <c r="N38" s="146">
        <v>0</v>
      </c>
      <c r="O38" s="146">
        <v>0</v>
      </c>
      <c r="P38" s="146">
        <v>0</v>
      </c>
      <c r="Q38" s="146">
        <v>0</v>
      </c>
      <c r="R38" s="146">
        <v>0</v>
      </c>
    </row>
    <row r="39" spans="1:18" ht="12.75" hidden="1" customHeight="1">
      <c r="A39" s="45">
        <v>0</v>
      </c>
      <c r="B39" s="45">
        <v>0</v>
      </c>
      <c r="C39" s="45">
        <v>0</v>
      </c>
      <c r="D39" s="34">
        <v>214002</v>
      </c>
      <c r="E39" s="35" t="s">
        <v>60</v>
      </c>
      <c r="F39" s="42">
        <f t="shared" si="3"/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</row>
    <row r="40" spans="1:18" ht="12.75" hidden="1" customHeight="1">
      <c r="A40" s="45">
        <v>0</v>
      </c>
      <c r="B40" s="45">
        <v>0</v>
      </c>
      <c r="C40" s="45">
        <v>0</v>
      </c>
      <c r="D40" s="34">
        <v>215001</v>
      </c>
      <c r="E40" s="35" t="s">
        <v>61</v>
      </c>
      <c r="F40" s="42">
        <f t="shared" si="3"/>
        <v>0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09">
        <v>0</v>
      </c>
      <c r="N40" s="109">
        <v>0</v>
      </c>
      <c r="O40" s="109">
        <v>0</v>
      </c>
      <c r="P40" s="109">
        <v>0</v>
      </c>
      <c r="Q40" s="109">
        <v>0</v>
      </c>
      <c r="R40" s="109">
        <v>0</v>
      </c>
    </row>
    <row r="41" spans="1:18" ht="12.75" hidden="1" customHeight="1">
      <c r="A41" s="45">
        <v>0</v>
      </c>
      <c r="B41" s="45">
        <v>0</v>
      </c>
      <c r="C41" s="45">
        <v>0</v>
      </c>
      <c r="D41" s="40">
        <v>216001</v>
      </c>
      <c r="E41" s="41" t="s">
        <v>62</v>
      </c>
      <c r="F41" s="42">
        <f t="shared" si="3"/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</row>
    <row r="42" spans="1:18" ht="12.75" hidden="1" customHeight="1">
      <c r="A42" s="45">
        <v>0</v>
      </c>
      <c r="B42" s="45">
        <v>0</v>
      </c>
      <c r="C42" s="45">
        <v>0</v>
      </c>
      <c r="D42" s="34">
        <v>217001</v>
      </c>
      <c r="E42" s="35" t="s">
        <v>63</v>
      </c>
      <c r="F42" s="42">
        <f t="shared" si="3"/>
        <v>0</v>
      </c>
      <c r="G42" s="109">
        <v>0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9">
        <v>0</v>
      </c>
      <c r="P42" s="109">
        <v>0</v>
      </c>
      <c r="Q42" s="109">
        <v>0</v>
      </c>
      <c r="R42" s="109">
        <v>0</v>
      </c>
    </row>
    <row r="43" spans="1:18" ht="12.75" hidden="1" customHeight="1">
      <c r="A43" s="45">
        <v>0</v>
      </c>
      <c r="B43" s="45">
        <v>0</v>
      </c>
      <c r="C43" s="45">
        <v>0</v>
      </c>
      <c r="D43" s="34">
        <v>218001</v>
      </c>
      <c r="E43" s="35" t="s">
        <v>64</v>
      </c>
      <c r="F43" s="42">
        <f t="shared" si="3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</row>
    <row r="44" spans="1:18" ht="12.75" hidden="1" customHeight="1">
      <c r="A44" s="45">
        <v>0</v>
      </c>
      <c r="B44" s="45">
        <v>0</v>
      </c>
      <c r="C44" s="45">
        <v>0</v>
      </c>
      <c r="D44" s="34">
        <v>218002</v>
      </c>
      <c r="E44" s="35" t="s">
        <v>65</v>
      </c>
      <c r="F44" s="42">
        <f t="shared" si="3"/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</row>
    <row r="45" spans="1:18">
      <c r="A45" s="45">
        <v>6000</v>
      </c>
      <c r="B45" s="45">
        <v>0</v>
      </c>
      <c r="C45" s="45">
        <v>0</v>
      </c>
      <c r="D45" s="34">
        <v>221001</v>
      </c>
      <c r="E45" s="35" t="s">
        <v>66</v>
      </c>
      <c r="F45" s="42">
        <f t="shared" si="3"/>
        <v>6000</v>
      </c>
      <c r="G45" s="109">
        <v>0</v>
      </c>
      <c r="H45" s="109">
        <v>0</v>
      </c>
      <c r="I45" s="109">
        <v>0</v>
      </c>
      <c r="J45" s="109">
        <v>6000</v>
      </c>
      <c r="K45" s="109">
        <v>0</v>
      </c>
      <c r="L45" s="109">
        <v>0</v>
      </c>
      <c r="M45" s="109">
        <v>0</v>
      </c>
      <c r="N45" s="109">
        <v>0</v>
      </c>
      <c r="O45" s="109">
        <v>0</v>
      </c>
      <c r="P45" s="109">
        <v>0</v>
      </c>
      <c r="Q45" s="109">
        <v>0</v>
      </c>
      <c r="R45" s="109">
        <v>0</v>
      </c>
    </row>
    <row r="46" spans="1:18" ht="13.5" hidden="1" customHeight="1">
      <c r="A46" s="45">
        <v>0</v>
      </c>
      <c r="B46" s="45">
        <v>0</v>
      </c>
      <c r="C46" s="45">
        <v>0</v>
      </c>
      <c r="D46" s="34">
        <v>221002</v>
      </c>
      <c r="E46" s="35" t="s">
        <v>67</v>
      </c>
      <c r="F46" s="42">
        <f t="shared" si="3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</row>
    <row r="47" spans="1:18" ht="12.75" hidden="1" customHeight="1">
      <c r="A47" s="45">
        <v>0</v>
      </c>
      <c r="B47" s="45">
        <v>0</v>
      </c>
      <c r="C47" s="45">
        <v>0</v>
      </c>
      <c r="D47" s="34">
        <v>221006</v>
      </c>
      <c r="E47" s="35" t="s">
        <v>68</v>
      </c>
      <c r="F47" s="42">
        <f t="shared" si="3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</row>
    <row r="48" spans="1:18" ht="12.75" hidden="1" customHeight="1">
      <c r="A48" s="45">
        <v>0</v>
      </c>
      <c r="B48" s="45">
        <v>0</v>
      </c>
      <c r="C48" s="45">
        <v>0</v>
      </c>
      <c r="D48" s="34">
        <v>221007</v>
      </c>
      <c r="E48" s="35" t="s">
        <v>523</v>
      </c>
      <c r="F48" s="42">
        <f t="shared" si="3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</row>
    <row r="49" spans="1:18" ht="12.75" hidden="1" customHeight="1">
      <c r="A49" s="45">
        <v>0</v>
      </c>
      <c r="B49" s="45">
        <v>0</v>
      </c>
      <c r="C49" s="45">
        <v>0</v>
      </c>
      <c r="D49" s="34">
        <v>222001</v>
      </c>
      <c r="E49" s="35" t="s">
        <v>69</v>
      </c>
      <c r="F49" s="42">
        <f t="shared" si="3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</row>
    <row r="50" spans="1:18" ht="12.75" hidden="1" customHeight="1">
      <c r="A50" s="45">
        <v>0</v>
      </c>
      <c r="B50" s="45">
        <v>0</v>
      </c>
      <c r="C50" s="45">
        <v>0</v>
      </c>
      <c r="D50" s="34">
        <v>223001</v>
      </c>
      <c r="E50" s="35" t="s">
        <v>70</v>
      </c>
      <c r="F50" s="42">
        <f t="shared" si="3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</row>
    <row r="51" spans="1:18" ht="12.75" hidden="1" customHeight="1">
      <c r="A51" s="45">
        <v>0</v>
      </c>
      <c r="B51" s="45">
        <v>0</v>
      </c>
      <c r="C51" s="45">
        <v>0</v>
      </c>
      <c r="D51" s="34">
        <v>231001</v>
      </c>
      <c r="E51" s="35" t="s">
        <v>71</v>
      </c>
      <c r="F51" s="42">
        <f t="shared" si="3"/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</row>
    <row r="52" spans="1:18" ht="12.75" hidden="1" customHeight="1">
      <c r="A52" s="45">
        <v>0</v>
      </c>
      <c r="B52" s="45">
        <v>0</v>
      </c>
      <c r="C52" s="45">
        <v>0</v>
      </c>
      <c r="D52" s="34">
        <v>231002</v>
      </c>
      <c r="E52" s="35" t="s">
        <v>72</v>
      </c>
      <c r="F52" s="42">
        <f t="shared" si="3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</row>
    <row r="53" spans="1:18" ht="12.75" hidden="1" customHeight="1">
      <c r="A53" s="45">
        <v>0</v>
      </c>
      <c r="B53" s="45">
        <v>0</v>
      </c>
      <c r="C53" s="45">
        <v>0</v>
      </c>
      <c r="D53" s="34">
        <v>231003</v>
      </c>
      <c r="E53" s="35" t="s">
        <v>73</v>
      </c>
      <c r="F53" s="42">
        <f t="shared" si="3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</row>
    <row r="54" spans="1:18" ht="12.75" hidden="1" customHeight="1">
      <c r="A54" s="45">
        <v>0</v>
      </c>
      <c r="B54" s="45">
        <v>0</v>
      </c>
      <c r="C54" s="45">
        <v>0</v>
      </c>
      <c r="D54" s="34">
        <v>231004</v>
      </c>
      <c r="E54" s="35" t="s">
        <v>74</v>
      </c>
      <c r="F54" s="42">
        <f t="shared" si="3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</row>
    <row r="55" spans="1:18" ht="12.75" hidden="1" customHeight="1">
      <c r="A55" s="45">
        <v>0</v>
      </c>
      <c r="B55" s="45">
        <v>0</v>
      </c>
      <c r="C55" s="45">
        <v>0</v>
      </c>
      <c r="D55" s="34">
        <v>232001</v>
      </c>
      <c r="E55" s="35" t="s">
        <v>75</v>
      </c>
      <c r="F55" s="42">
        <f t="shared" si="3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</row>
    <row r="56" spans="1:18" ht="12.75" hidden="1" customHeight="1">
      <c r="A56" s="45">
        <v>0</v>
      </c>
      <c r="B56" s="45">
        <v>0</v>
      </c>
      <c r="C56" s="45">
        <v>0</v>
      </c>
      <c r="D56" s="34">
        <v>233001</v>
      </c>
      <c r="E56" s="35" t="s">
        <v>76</v>
      </c>
      <c r="F56" s="42">
        <f t="shared" si="3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</row>
    <row r="57" spans="1:18" ht="12.75" hidden="1" customHeight="1">
      <c r="A57" s="45">
        <v>0</v>
      </c>
      <c r="B57" s="45">
        <v>0</v>
      </c>
      <c r="C57" s="45">
        <v>0</v>
      </c>
      <c r="D57" s="34">
        <v>234001</v>
      </c>
      <c r="E57" s="35" t="s">
        <v>77</v>
      </c>
      <c r="F57" s="42">
        <f t="shared" si="3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</row>
    <row r="58" spans="1:18" ht="12.75" hidden="1" customHeight="1">
      <c r="A58" s="45">
        <v>0</v>
      </c>
      <c r="B58" s="45">
        <v>0</v>
      </c>
      <c r="C58" s="45">
        <v>0</v>
      </c>
      <c r="D58" s="34">
        <v>235001</v>
      </c>
      <c r="E58" s="35" t="s">
        <v>78</v>
      </c>
      <c r="F58" s="42">
        <f t="shared" si="3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</row>
    <row r="59" spans="1:18" ht="12.75" hidden="1" customHeight="1">
      <c r="A59" s="45">
        <v>0</v>
      </c>
      <c r="B59" s="45">
        <v>0</v>
      </c>
      <c r="C59" s="45">
        <v>0</v>
      </c>
      <c r="D59" s="34">
        <v>236001</v>
      </c>
      <c r="E59" s="35" t="s">
        <v>79</v>
      </c>
      <c r="F59" s="42">
        <f t="shared" si="3"/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</row>
    <row r="60" spans="1:18" ht="12.75" hidden="1" customHeight="1">
      <c r="A60" s="45">
        <v>0</v>
      </c>
      <c r="B60" s="45">
        <v>0</v>
      </c>
      <c r="C60" s="45">
        <v>0</v>
      </c>
      <c r="D60" s="34">
        <v>237001</v>
      </c>
      <c r="E60" s="35" t="s">
        <v>80</v>
      </c>
      <c r="F60" s="42">
        <f t="shared" si="3"/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</row>
    <row r="61" spans="1:18" ht="12.75" hidden="1" customHeight="1">
      <c r="A61" s="45">
        <v>0</v>
      </c>
      <c r="B61" s="45">
        <v>0</v>
      </c>
      <c r="C61" s="45">
        <v>0</v>
      </c>
      <c r="D61" s="34">
        <v>238001</v>
      </c>
      <c r="E61" s="35" t="s">
        <v>81</v>
      </c>
      <c r="F61" s="42">
        <f t="shared" si="3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</row>
    <row r="62" spans="1:18" ht="12.75" hidden="1" customHeight="1">
      <c r="A62" s="45">
        <v>0</v>
      </c>
      <c r="B62" s="45">
        <v>0</v>
      </c>
      <c r="C62" s="45">
        <v>0</v>
      </c>
      <c r="D62" s="34">
        <v>239001</v>
      </c>
      <c r="E62" s="35" t="s">
        <v>82</v>
      </c>
      <c r="F62" s="42">
        <f t="shared" si="3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</row>
    <row r="63" spans="1:18" ht="12.75" hidden="1" customHeight="1">
      <c r="A63" s="45">
        <v>0</v>
      </c>
      <c r="B63" s="45">
        <v>0</v>
      </c>
      <c r="C63" s="45">
        <v>0</v>
      </c>
      <c r="D63" s="34">
        <v>241001</v>
      </c>
      <c r="E63" s="35" t="s">
        <v>83</v>
      </c>
      <c r="F63" s="42">
        <f t="shared" si="3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</row>
    <row r="64" spans="1:18" ht="12.75" hidden="1" customHeight="1">
      <c r="A64" s="45">
        <v>0</v>
      </c>
      <c r="B64" s="45">
        <v>0</v>
      </c>
      <c r="C64" s="45">
        <v>0</v>
      </c>
      <c r="D64" s="34">
        <v>242001</v>
      </c>
      <c r="E64" s="35" t="s">
        <v>84</v>
      </c>
      <c r="F64" s="42">
        <f t="shared" si="3"/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</row>
    <row r="65" spans="1:18" ht="12.75" hidden="1" customHeight="1">
      <c r="A65" s="45">
        <v>0</v>
      </c>
      <c r="B65" s="45">
        <v>0</v>
      </c>
      <c r="C65" s="45">
        <v>0</v>
      </c>
      <c r="D65" s="34">
        <v>243001</v>
      </c>
      <c r="E65" s="35" t="s">
        <v>85</v>
      </c>
      <c r="F65" s="42">
        <f t="shared" si="3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</row>
    <row r="66" spans="1:18" ht="12.75" hidden="1" customHeight="1">
      <c r="A66" s="45">
        <v>0</v>
      </c>
      <c r="B66" s="45">
        <v>0</v>
      </c>
      <c r="C66" s="45">
        <v>0</v>
      </c>
      <c r="D66" s="34">
        <v>244001</v>
      </c>
      <c r="E66" s="35" t="s">
        <v>86</v>
      </c>
      <c r="F66" s="42">
        <f t="shared" si="3"/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</row>
    <row r="67" spans="1:18" ht="12.75" hidden="1" customHeight="1">
      <c r="A67" s="45">
        <v>0</v>
      </c>
      <c r="B67" s="45">
        <v>0</v>
      </c>
      <c r="C67" s="45">
        <v>0</v>
      </c>
      <c r="D67" s="34">
        <v>245001</v>
      </c>
      <c r="E67" s="35" t="s">
        <v>87</v>
      </c>
      <c r="F67" s="42">
        <f t="shared" si="3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</row>
    <row r="68" spans="1:18" ht="12.75" hidden="1" customHeight="1">
      <c r="A68" s="45">
        <v>0</v>
      </c>
      <c r="B68" s="45">
        <v>0</v>
      </c>
      <c r="C68" s="45">
        <v>0</v>
      </c>
      <c r="D68" s="34">
        <v>246001</v>
      </c>
      <c r="E68" s="35" t="s">
        <v>88</v>
      </c>
      <c r="F68" s="42">
        <f t="shared" si="3"/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</row>
    <row r="69" spans="1:18" ht="12.75" hidden="1" customHeight="1">
      <c r="A69" s="45">
        <v>0</v>
      </c>
      <c r="B69" s="45">
        <v>0</v>
      </c>
      <c r="C69" s="45">
        <v>0</v>
      </c>
      <c r="D69" s="34">
        <v>246002</v>
      </c>
      <c r="E69" s="35" t="s">
        <v>89</v>
      </c>
      <c r="F69" s="42">
        <f t="shared" si="3"/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</row>
    <row r="70" spans="1:18" ht="12.75" hidden="1" customHeight="1">
      <c r="A70" s="45">
        <v>0</v>
      </c>
      <c r="B70" s="45">
        <v>0</v>
      </c>
      <c r="C70" s="45">
        <v>0</v>
      </c>
      <c r="D70" s="34">
        <v>247001</v>
      </c>
      <c r="E70" s="35" t="s">
        <v>90</v>
      </c>
      <c r="F70" s="42">
        <f t="shared" si="3"/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</row>
    <row r="71" spans="1:18" ht="12.75" hidden="1" customHeight="1">
      <c r="A71" s="45">
        <v>0</v>
      </c>
      <c r="B71" s="45">
        <v>0</v>
      </c>
      <c r="C71" s="45">
        <v>0</v>
      </c>
      <c r="D71" s="34">
        <v>248001</v>
      </c>
      <c r="E71" s="35" t="s">
        <v>91</v>
      </c>
      <c r="F71" s="42">
        <f t="shared" si="3"/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</row>
    <row r="72" spans="1:18" ht="12.75" hidden="1" customHeight="1">
      <c r="A72" s="45">
        <v>0</v>
      </c>
      <c r="B72" s="45">
        <v>0</v>
      </c>
      <c r="C72" s="45">
        <v>0</v>
      </c>
      <c r="D72" s="34">
        <v>249001</v>
      </c>
      <c r="E72" s="35" t="s">
        <v>92</v>
      </c>
      <c r="F72" s="42">
        <f t="shared" si="3"/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</row>
    <row r="73" spans="1:18" ht="12.75" hidden="1" customHeight="1">
      <c r="A73" s="45">
        <v>0</v>
      </c>
      <c r="B73" s="45">
        <v>0</v>
      </c>
      <c r="C73" s="45">
        <v>0</v>
      </c>
      <c r="D73" s="34">
        <v>251001</v>
      </c>
      <c r="E73" s="35" t="s">
        <v>93</v>
      </c>
      <c r="F73" s="42">
        <f t="shared" si="3"/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</row>
    <row r="74" spans="1:18" ht="12.75" hidden="1" customHeight="1">
      <c r="A74" s="45">
        <v>0</v>
      </c>
      <c r="B74" s="45">
        <v>0</v>
      </c>
      <c r="C74" s="45">
        <v>0</v>
      </c>
      <c r="D74" s="34">
        <v>252001</v>
      </c>
      <c r="E74" s="35" t="s">
        <v>94</v>
      </c>
      <c r="F74" s="42">
        <f t="shared" si="3"/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</row>
    <row r="75" spans="1:18" ht="12.75" hidden="1" customHeight="1">
      <c r="A75" s="45">
        <v>0</v>
      </c>
      <c r="B75" s="45">
        <v>0</v>
      </c>
      <c r="C75" s="45">
        <v>0</v>
      </c>
      <c r="D75" s="34">
        <v>253001</v>
      </c>
      <c r="E75" s="35" t="s">
        <v>95</v>
      </c>
      <c r="F75" s="42">
        <f t="shared" si="3"/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</row>
    <row r="76" spans="1:18" ht="12.75" hidden="1" customHeight="1">
      <c r="A76" s="45">
        <v>0</v>
      </c>
      <c r="B76" s="45">
        <v>0</v>
      </c>
      <c r="C76" s="45">
        <v>0</v>
      </c>
      <c r="D76" s="34">
        <v>254001</v>
      </c>
      <c r="E76" s="35" t="s">
        <v>96</v>
      </c>
      <c r="F76" s="42">
        <f t="shared" si="3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</row>
    <row r="77" spans="1:18" ht="12.75" hidden="1" customHeight="1">
      <c r="A77" s="45">
        <v>0</v>
      </c>
      <c r="B77" s="45">
        <v>0</v>
      </c>
      <c r="C77" s="45">
        <v>0</v>
      </c>
      <c r="D77" s="34">
        <v>255001</v>
      </c>
      <c r="E77" s="35" t="s">
        <v>97</v>
      </c>
      <c r="F77" s="42">
        <f t="shared" si="3"/>
        <v>0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</row>
    <row r="78" spans="1:18" ht="12.75" hidden="1" customHeight="1">
      <c r="A78" s="45">
        <v>0</v>
      </c>
      <c r="B78" s="45">
        <v>0</v>
      </c>
      <c r="C78" s="45">
        <v>0</v>
      </c>
      <c r="D78" s="34">
        <v>256001</v>
      </c>
      <c r="E78" s="35" t="s">
        <v>98</v>
      </c>
      <c r="F78" s="42">
        <f t="shared" si="3"/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</row>
    <row r="79" spans="1:18" ht="12.75" hidden="1" customHeight="1">
      <c r="A79" s="45">
        <v>0</v>
      </c>
      <c r="B79" s="45">
        <v>0</v>
      </c>
      <c r="C79" s="45">
        <v>0</v>
      </c>
      <c r="D79" s="39">
        <v>259001</v>
      </c>
      <c r="E79" s="35" t="s">
        <v>99</v>
      </c>
      <c r="F79" s="42">
        <f t="shared" si="3"/>
        <v>0</v>
      </c>
      <c r="G79" s="146">
        <v>0</v>
      </c>
      <c r="H79" s="146">
        <v>0</v>
      </c>
      <c r="I79" s="146">
        <v>0</v>
      </c>
      <c r="J79" s="146">
        <v>0</v>
      </c>
      <c r="K79" s="146">
        <v>0</v>
      </c>
      <c r="L79" s="146">
        <v>0</v>
      </c>
      <c r="M79" s="146">
        <v>0</v>
      </c>
      <c r="N79" s="146">
        <v>0</v>
      </c>
      <c r="O79" s="146">
        <v>0</v>
      </c>
      <c r="P79" s="146">
        <v>0</v>
      </c>
      <c r="Q79" s="146">
        <v>0</v>
      </c>
      <c r="R79" s="146">
        <v>0</v>
      </c>
    </row>
    <row r="80" spans="1:18">
      <c r="A80" s="45">
        <v>20500</v>
      </c>
      <c r="B80" s="45">
        <v>0</v>
      </c>
      <c r="C80" s="45">
        <v>0</v>
      </c>
      <c r="D80" s="34">
        <v>261001</v>
      </c>
      <c r="E80" s="35" t="s">
        <v>100</v>
      </c>
      <c r="F80" s="42">
        <f>A80</f>
        <v>20500</v>
      </c>
      <c r="G80" s="109">
        <v>0</v>
      </c>
      <c r="H80" s="109">
        <v>2100</v>
      </c>
      <c r="I80" s="109">
        <v>7100</v>
      </c>
      <c r="J80" s="109">
        <v>7100</v>
      </c>
      <c r="K80" s="109">
        <v>2100</v>
      </c>
      <c r="L80" s="109">
        <v>2100</v>
      </c>
      <c r="M80" s="109">
        <v>0</v>
      </c>
      <c r="N80" s="109">
        <v>0</v>
      </c>
      <c r="O80" s="109">
        <v>0</v>
      </c>
      <c r="P80" s="109">
        <v>0</v>
      </c>
      <c r="Q80" s="109">
        <v>0</v>
      </c>
      <c r="R80" s="109">
        <v>0</v>
      </c>
    </row>
    <row r="81" spans="1:18" ht="12.75" hidden="1" customHeight="1">
      <c r="A81" s="45">
        <v>0</v>
      </c>
      <c r="B81" s="45">
        <v>0</v>
      </c>
      <c r="C81" s="45">
        <v>0</v>
      </c>
      <c r="D81" s="34">
        <v>261002</v>
      </c>
      <c r="E81" s="35" t="s">
        <v>101</v>
      </c>
      <c r="F81" s="42">
        <f t="shared" ref="F81:F97" si="4">A81+B81+C81</f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</row>
    <row r="82" spans="1:18" ht="12.75" hidden="1" customHeight="1">
      <c r="A82" s="45">
        <v>0</v>
      </c>
      <c r="B82" s="45">
        <v>0</v>
      </c>
      <c r="C82" s="45">
        <v>0</v>
      </c>
      <c r="D82" s="34">
        <v>261003</v>
      </c>
      <c r="E82" s="35" t="s">
        <v>102</v>
      </c>
      <c r="F82" s="42">
        <f t="shared" si="4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</row>
    <row r="83" spans="1:18" ht="12.75" hidden="1" customHeight="1">
      <c r="A83" s="45">
        <v>0</v>
      </c>
      <c r="B83" s="45">
        <v>0</v>
      </c>
      <c r="C83" s="45">
        <v>0</v>
      </c>
      <c r="D83" s="34">
        <v>262001</v>
      </c>
      <c r="E83" s="35" t="s">
        <v>103</v>
      </c>
      <c r="F83" s="42">
        <f t="shared" si="4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</row>
    <row r="84" spans="1:18" ht="12.75" hidden="1" customHeight="1">
      <c r="A84" s="45">
        <v>0</v>
      </c>
      <c r="B84" s="45">
        <v>0</v>
      </c>
      <c r="C84" s="45">
        <v>0</v>
      </c>
      <c r="D84" s="34">
        <v>271001</v>
      </c>
      <c r="E84" s="35" t="s">
        <v>104</v>
      </c>
      <c r="F84" s="42">
        <f t="shared" si="4"/>
        <v>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9">
        <v>0</v>
      </c>
      <c r="P84" s="109">
        <v>0</v>
      </c>
      <c r="Q84" s="109">
        <v>0</v>
      </c>
      <c r="R84" s="109">
        <v>0</v>
      </c>
    </row>
    <row r="85" spans="1:18" ht="12.75" hidden="1" customHeight="1">
      <c r="A85" s="45">
        <v>0</v>
      </c>
      <c r="B85" s="45">
        <v>0</v>
      </c>
      <c r="C85" s="45">
        <v>0</v>
      </c>
      <c r="D85" s="34">
        <v>272001</v>
      </c>
      <c r="E85" s="35" t="s">
        <v>105</v>
      </c>
      <c r="F85" s="42">
        <f t="shared" si="4"/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0</v>
      </c>
    </row>
    <row r="86" spans="1:18" ht="12.75" hidden="1" customHeight="1">
      <c r="A86" s="45">
        <v>0</v>
      </c>
      <c r="B86" s="45">
        <v>0</v>
      </c>
      <c r="C86" s="45">
        <v>0</v>
      </c>
      <c r="D86" s="34">
        <v>273001</v>
      </c>
      <c r="E86" s="35" t="s">
        <v>106</v>
      </c>
      <c r="F86" s="42">
        <f t="shared" si="4"/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0</v>
      </c>
      <c r="P86" s="109">
        <v>0</v>
      </c>
      <c r="Q86" s="109">
        <v>0</v>
      </c>
      <c r="R86" s="109">
        <v>0</v>
      </c>
    </row>
    <row r="87" spans="1:18" ht="12.75" hidden="1" customHeight="1">
      <c r="A87" s="45">
        <v>0</v>
      </c>
      <c r="B87" s="45">
        <v>0</v>
      </c>
      <c r="C87" s="45">
        <v>0</v>
      </c>
      <c r="D87" s="34">
        <v>274001</v>
      </c>
      <c r="E87" s="35" t="s">
        <v>107</v>
      </c>
      <c r="F87" s="42">
        <f t="shared" si="4"/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</row>
    <row r="88" spans="1:18" ht="12.75" hidden="1" customHeight="1">
      <c r="A88" s="45">
        <v>0</v>
      </c>
      <c r="B88" s="45">
        <v>0</v>
      </c>
      <c r="C88" s="45">
        <v>0</v>
      </c>
      <c r="D88" s="34">
        <v>275001</v>
      </c>
      <c r="E88" s="35" t="s">
        <v>108</v>
      </c>
      <c r="F88" s="42">
        <f t="shared" si="4"/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9">
        <v>0</v>
      </c>
      <c r="P88" s="109">
        <v>0</v>
      </c>
      <c r="Q88" s="109">
        <v>0</v>
      </c>
      <c r="R88" s="109">
        <v>0</v>
      </c>
    </row>
    <row r="89" spans="1:18" ht="12.75" hidden="1" customHeight="1">
      <c r="A89" s="45">
        <v>0</v>
      </c>
      <c r="B89" s="45">
        <v>0</v>
      </c>
      <c r="C89" s="45">
        <v>0</v>
      </c>
      <c r="D89" s="34">
        <v>281001</v>
      </c>
      <c r="E89" s="35" t="s">
        <v>109</v>
      </c>
      <c r="F89" s="42">
        <f t="shared" si="4"/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</row>
    <row r="90" spans="1:18" ht="12.75" hidden="1" customHeight="1">
      <c r="A90" s="45">
        <v>0</v>
      </c>
      <c r="B90" s="45">
        <v>0</v>
      </c>
      <c r="C90" s="45">
        <v>0</v>
      </c>
      <c r="D90" s="34">
        <v>282001</v>
      </c>
      <c r="E90" s="35" t="s">
        <v>110</v>
      </c>
      <c r="F90" s="42">
        <f t="shared" si="4"/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</row>
    <row r="91" spans="1:18" ht="12.75" hidden="1" customHeight="1">
      <c r="A91" s="45">
        <v>0</v>
      </c>
      <c r="B91" s="45">
        <v>0</v>
      </c>
      <c r="C91" s="45">
        <v>0</v>
      </c>
      <c r="D91" s="34">
        <v>283001</v>
      </c>
      <c r="E91" s="35" t="s">
        <v>111</v>
      </c>
      <c r="F91" s="42">
        <f t="shared" si="4"/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</row>
    <row r="92" spans="1:18" ht="12.75" hidden="1" customHeight="1">
      <c r="A92" s="45">
        <v>0</v>
      </c>
      <c r="B92" s="45">
        <v>0</v>
      </c>
      <c r="C92" s="45">
        <v>0</v>
      </c>
      <c r="D92" s="34">
        <v>291001</v>
      </c>
      <c r="E92" s="35" t="s">
        <v>112</v>
      </c>
      <c r="F92" s="42">
        <f t="shared" si="4"/>
        <v>0</v>
      </c>
      <c r="G92" s="109">
        <v>0</v>
      </c>
      <c r="H92" s="109">
        <v>0</v>
      </c>
      <c r="I92" s="109">
        <v>0</v>
      </c>
      <c r="J92" s="109">
        <v>0</v>
      </c>
      <c r="K92" s="109">
        <v>0</v>
      </c>
      <c r="L92" s="109">
        <v>0</v>
      </c>
      <c r="M92" s="109">
        <v>0</v>
      </c>
      <c r="N92" s="109">
        <v>0</v>
      </c>
      <c r="O92" s="109">
        <v>0</v>
      </c>
      <c r="P92" s="109">
        <v>0</v>
      </c>
      <c r="Q92" s="109">
        <v>0</v>
      </c>
      <c r="R92" s="109">
        <v>0</v>
      </c>
    </row>
    <row r="93" spans="1:18" ht="12.75" hidden="1" customHeight="1">
      <c r="A93" s="45">
        <v>0</v>
      </c>
      <c r="B93" s="45">
        <v>0</v>
      </c>
      <c r="C93" s="45">
        <v>0</v>
      </c>
      <c r="D93" s="34">
        <v>292001</v>
      </c>
      <c r="E93" s="35" t="s">
        <v>113</v>
      </c>
      <c r="F93" s="42">
        <f t="shared" si="4"/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</row>
    <row r="94" spans="1:18" ht="12.75" hidden="1" customHeight="1">
      <c r="A94" s="45">
        <v>0</v>
      </c>
      <c r="B94" s="45">
        <v>0</v>
      </c>
      <c r="C94" s="45">
        <v>0</v>
      </c>
      <c r="D94" s="34">
        <v>293001</v>
      </c>
      <c r="E94" s="35" t="s">
        <v>114</v>
      </c>
      <c r="F94" s="42">
        <f t="shared" si="4"/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0</v>
      </c>
      <c r="R94" s="109">
        <v>0</v>
      </c>
    </row>
    <row r="95" spans="1:18" ht="12.75" hidden="1" customHeight="1">
      <c r="A95" s="45">
        <v>0</v>
      </c>
      <c r="B95" s="45">
        <v>0</v>
      </c>
      <c r="C95" s="45">
        <v>0</v>
      </c>
      <c r="D95" s="34">
        <v>294001</v>
      </c>
      <c r="E95" s="35" t="s">
        <v>115</v>
      </c>
      <c r="F95" s="42">
        <f t="shared" si="4"/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</row>
    <row r="96" spans="1:18" ht="12.75" hidden="1" customHeight="1">
      <c r="A96" s="45">
        <v>0</v>
      </c>
      <c r="B96" s="45">
        <v>0</v>
      </c>
      <c r="C96" s="45">
        <v>0</v>
      </c>
      <c r="D96" s="34">
        <v>295001</v>
      </c>
      <c r="E96" s="35" t="s">
        <v>116</v>
      </c>
      <c r="F96" s="42">
        <f t="shared" si="4"/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09">
        <v>0</v>
      </c>
      <c r="O96" s="109">
        <v>0</v>
      </c>
      <c r="P96" s="109">
        <v>0</v>
      </c>
      <c r="Q96" s="109">
        <v>0</v>
      </c>
      <c r="R96" s="109">
        <v>0</v>
      </c>
    </row>
    <row r="97" spans="1:18" ht="12.75" hidden="1" customHeight="1">
      <c r="A97" s="45">
        <v>0</v>
      </c>
      <c r="B97" s="45">
        <v>0</v>
      </c>
      <c r="C97" s="45">
        <v>0</v>
      </c>
      <c r="D97" s="34">
        <v>296001</v>
      </c>
      <c r="E97" s="35" t="s">
        <v>117</v>
      </c>
      <c r="F97" s="42">
        <f t="shared" si="4"/>
        <v>0</v>
      </c>
      <c r="G97" s="109">
        <v>0</v>
      </c>
      <c r="H97" s="109">
        <v>0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09">
        <v>0</v>
      </c>
      <c r="O97" s="109">
        <v>0</v>
      </c>
      <c r="P97" s="109">
        <v>0</v>
      </c>
      <c r="Q97" s="109">
        <v>0</v>
      </c>
      <c r="R97" s="109">
        <v>0</v>
      </c>
    </row>
    <row r="98" spans="1:18" ht="12.75" hidden="1" customHeight="1">
      <c r="A98" s="45">
        <v>0</v>
      </c>
      <c r="B98" s="45">
        <v>0</v>
      </c>
      <c r="C98" s="45">
        <v>0</v>
      </c>
      <c r="D98" s="34">
        <v>297001</v>
      </c>
      <c r="E98" s="35" t="s">
        <v>118</v>
      </c>
      <c r="F98" s="42">
        <f>A98+B98+C98</f>
        <v>0</v>
      </c>
      <c r="G98" s="109">
        <v>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9">
        <v>0</v>
      </c>
      <c r="P98" s="109">
        <v>0</v>
      </c>
      <c r="Q98" s="109">
        <v>0</v>
      </c>
      <c r="R98" s="109">
        <v>0</v>
      </c>
    </row>
    <row r="99" spans="1:18" ht="12.75" hidden="1" customHeight="1">
      <c r="A99" s="45">
        <v>0</v>
      </c>
      <c r="B99" s="45">
        <v>0</v>
      </c>
      <c r="C99" s="45">
        <v>0</v>
      </c>
      <c r="D99" s="34">
        <v>298001</v>
      </c>
      <c r="E99" s="35" t="s">
        <v>119</v>
      </c>
      <c r="F99" s="42">
        <f>A99+B99+C99</f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9">
        <v>0</v>
      </c>
      <c r="P99" s="109">
        <v>0</v>
      </c>
      <c r="Q99" s="109">
        <v>0</v>
      </c>
      <c r="R99" s="109">
        <v>0</v>
      </c>
    </row>
    <row r="100" spans="1:18" ht="12.75" hidden="1" customHeight="1">
      <c r="A100" s="45">
        <v>0</v>
      </c>
      <c r="B100" s="45">
        <v>0</v>
      </c>
      <c r="C100" s="45">
        <v>0</v>
      </c>
      <c r="D100" s="34">
        <v>299001</v>
      </c>
      <c r="E100" s="35" t="s">
        <v>120</v>
      </c>
      <c r="F100" s="42">
        <f>A100+B100+C100</f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09">
        <v>0</v>
      </c>
      <c r="O100" s="109">
        <v>0</v>
      </c>
      <c r="P100" s="109">
        <v>0</v>
      </c>
      <c r="Q100" s="109">
        <v>0</v>
      </c>
      <c r="R100" s="109">
        <v>0</v>
      </c>
    </row>
    <row r="101" spans="1:18" ht="12.75" customHeight="1">
      <c r="A101" s="42">
        <f>SUM(A102:A211)</f>
        <v>12486</v>
      </c>
      <c r="B101" s="42">
        <f>SUM(B102:B211)</f>
        <v>0</v>
      </c>
      <c r="C101" s="42">
        <f>SUM(C102:C211)</f>
        <v>0</v>
      </c>
      <c r="D101" s="32">
        <v>3000</v>
      </c>
      <c r="E101" s="38" t="s">
        <v>121</v>
      </c>
      <c r="F101" s="42">
        <f>SUM(F102:F211)</f>
        <v>12486</v>
      </c>
      <c r="G101" s="147">
        <f>SUM(G102:G211)</f>
        <v>0</v>
      </c>
      <c r="H101" s="147">
        <f t="shared" ref="H101:R101" si="5">SUM(H102:H211)</f>
        <v>500</v>
      </c>
      <c r="I101" s="147">
        <f t="shared" si="5"/>
        <v>500</v>
      </c>
      <c r="J101" s="147">
        <f t="shared" si="5"/>
        <v>6386</v>
      </c>
      <c r="K101" s="147">
        <f t="shared" si="5"/>
        <v>3100</v>
      </c>
      <c r="L101" s="147">
        <f t="shared" si="5"/>
        <v>500</v>
      </c>
      <c r="M101" s="147">
        <f t="shared" si="5"/>
        <v>500</v>
      </c>
      <c r="N101" s="147">
        <f t="shared" si="5"/>
        <v>500</v>
      </c>
      <c r="O101" s="147">
        <f t="shared" si="5"/>
        <v>500</v>
      </c>
      <c r="P101" s="147">
        <f t="shared" si="5"/>
        <v>0</v>
      </c>
      <c r="Q101" s="147">
        <f t="shared" si="5"/>
        <v>0</v>
      </c>
      <c r="R101" s="147">
        <f t="shared" si="5"/>
        <v>0</v>
      </c>
    </row>
    <row r="102" spans="1:18" hidden="1">
      <c r="A102" s="45">
        <v>0</v>
      </c>
      <c r="B102" s="45">
        <v>0</v>
      </c>
      <c r="C102" s="45">
        <v>0</v>
      </c>
      <c r="D102" s="34">
        <v>311001</v>
      </c>
      <c r="E102" s="35" t="s">
        <v>122</v>
      </c>
      <c r="F102" s="42">
        <f>A102+B102+C102</f>
        <v>0</v>
      </c>
      <c r="G102" s="109">
        <v>0</v>
      </c>
      <c r="H102" s="109">
        <v>0</v>
      </c>
      <c r="I102" s="109">
        <v>0</v>
      </c>
      <c r="J102" s="109">
        <v>0</v>
      </c>
      <c r="K102" s="109">
        <v>0</v>
      </c>
      <c r="L102" s="109">
        <v>0</v>
      </c>
      <c r="M102" s="109">
        <v>0</v>
      </c>
      <c r="N102" s="109">
        <v>0</v>
      </c>
      <c r="O102" s="109">
        <v>0</v>
      </c>
      <c r="P102" s="109">
        <v>0</v>
      </c>
      <c r="Q102" s="109">
        <v>0</v>
      </c>
      <c r="R102" s="109">
        <v>0</v>
      </c>
    </row>
    <row r="103" spans="1:18" ht="12.75" hidden="1" customHeight="1">
      <c r="A103" s="45">
        <v>0</v>
      </c>
      <c r="B103" s="45">
        <v>0</v>
      </c>
      <c r="C103" s="45">
        <v>0</v>
      </c>
      <c r="D103" s="34">
        <v>312001</v>
      </c>
      <c r="E103" s="35" t="s">
        <v>123</v>
      </c>
      <c r="F103" s="42">
        <f>A103+B103+C103</f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0</v>
      </c>
      <c r="Q103" s="109">
        <v>0</v>
      </c>
      <c r="R103" s="109">
        <v>0</v>
      </c>
    </row>
    <row r="104" spans="1:18" ht="12.75" hidden="1" customHeight="1">
      <c r="A104" s="45">
        <v>0</v>
      </c>
      <c r="B104" s="45">
        <v>0</v>
      </c>
      <c r="C104" s="45">
        <v>0</v>
      </c>
      <c r="D104" s="34">
        <v>313001</v>
      </c>
      <c r="E104" s="35" t="s">
        <v>124</v>
      </c>
      <c r="F104" s="42">
        <f t="shared" ref="F104:F167" si="6">A104+B104+C104</f>
        <v>0</v>
      </c>
      <c r="G104" s="109">
        <v>0</v>
      </c>
      <c r="H104" s="109">
        <v>0</v>
      </c>
      <c r="I104" s="109">
        <v>0</v>
      </c>
      <c r="J104" s="109">
        <v>0</v>
      </c>
      <c r="K104" s="109">
        <v>0</v>
      </c>
      <c r="L104" s="109">
        <v>0</v>
      </c>
      <c r="M104" s="109">
        <v>0</v>
      </c>
      <c r="N104" s="109">
        <v>0</v>
      </c>
      <c r="O104" s="109">
        <v>0</v>
      </c>
      <c r="P104" s="109">
        <v>0</v>
      </c>
      <c r="Q104" s="109">
        <v>0</v>
      </c>
      <c r="R104" s="109">
        <v>0</v>
      </c>
    </row>
    <row r="105" spans="1:18" ht="12.75" hidden="1" customHeight="1">
      <c r="A105" s="45">
        <v>0</v>
      </c>
      <c r="B105" s="45">
        <v>0</v>
      </c>
      <c r="C105" s="45">
        <v>0</v>
      </c>
      <c r="D105" s="34">
        <v>314001</v>
      </c>
      <c r="E105" s="35" t="s">
        <v>125</v>
      </c>
      <c r="F105" s="42">
        <f t="shared" si="6"/>
        <v>0</v>
      </c>
      <c r="G105" s="109">
        <v>0</v>
      </c>
      <c r="H105" s="109">
        <v>0</v>
      </c>
      <c r="I105" s="109">
        <v>0</v>
      </c>
      <c r="J105" s="109">
        <v>0</v>
      </c>
      <c r="K105" s="109">
        <v>0</v>
      </c>
      <c r="L105" s="109">
        <v>0</v>
      </c>
      <c r="M105" s="109">
        <v>0</v>
      </c>
      <c r="N105" s="109">
        <v>0</v>
      </c>
      <c r="O105" s="109">
        <v>0</v>
      </c>
      <c r="P105" s="109">
        <v>0</v>
      </c>
      <c r="Q105" s="109">
        <v>0</v>
      </c>
      <c r="R105" s="109">
        <v>0</v>
      </c>
    </row>
    <row r="106" spans="1:18" ht="12.75" hidden="1" customHeight="1">
      <c r="A106" s="45">
        <v>0</v>
      </c>
      <c r="B106" s="45">
        <v>0</v>
      </c>
      <c r="C106" s="45">
        <v>0</v>
      </c>
      <c r="D106" s="34">
        <v>315001</v>
      </c>
      <c r="E106" s="35" t="s">
        <v>126</v>
      </c>
      <c r="F106" s="42">
        <f t="shared" si="6"/>
        <v>0</v>
      </c>
      <c r="G106" s="109">
        <v>0</v>
      </c>
      <c r="H106" s="109">
        <v>0</v>
      </c>
      <c r="I106" s="109">
        <v>0</v>
      </c>
      <c r="J106" s="109">
        <v>0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0</v>
      </c>
    </row>
    <row r="107" spans="1:18" ht="12.75" hidden="1" customHeight="1">
      <c r="A107" s="45">
        <v>0</v>
      </c>
      <c r="B107" s="45">
        <v>0</v>
      </c>
      <c r="C107" s="45">
        <v>0</v>
      </c>
      <c r="D107" s="34">
        <v>316001</v>
      </c>
      <c r="E107" s="35" t="s">
        <v>127</v>
      </c>
      <c r="F107" s="42">
        <f t="shared" si="6"/>
        <v>0</v>
      </c>
      <c r="G107" s="109">
        <v>0</v>
      </c>
      <c r="H107" s="109">
        <v>0</v>
      </c>
      <c r="I107" s="109">
        <v>0</v>
      </c>
      <c r="J107" s="109">
        <v>0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</row>
    <row r="108" spans="1:18" ht="12.75" hidden="1" customHeight="1">
      <c r="A108" s="45">
        <v>0</v>
      </c>
      <c r="B108" s="45">
        <v>0</v>
      </c>
      <c r="C108" s="45">
        <v>0</v>
      </c>
      <c r="D108" s="34">
        <v>316002</v>
      </c>
      <c r="E108" s="35" t="s">
        <v>128</v>
      </c>
      <c r="F108" s="42">
        <f t="shared" si="6"/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0</v>
      </c>
      <c r="P108" s="109">
        <v>0</v>
      </c>
      <c r="Q108" s="109">
        <v>0</v>
      </c>
      <c r="R108" s="109">
        <v>0</v>
      </c>
    </row>
    <row r="109" spans="1:18" ht="12.75" hidden="1" customHeight="1">
      <c r="A109" s="45">
        <v>0</v>
      </c>
      <c r="B109" s="45">
        <v>0</v>
      </c>
      <c r="C109" s="45">
        <v>0</v>
      </c>
      <c r="D109" s="34">
        <v>316003</v>
      </c>
      <c r="E109" s="35" t="s">
        <v>129</v>
      </c>
      <c r="F109" s="42">
        <f t="shared" si="6"/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</row>
    <row r="110" spans="1:18" ht="12.75" hidden="1" customHeight="1">
      <c r="A110" s="45">
        <v>0</v>
      </c>
      <c r="B110" s="45">
        <v>0</v>
      </c>
      <c r="C110" s="45">
        <v>0</v>
      </c>
      <c r="D110" s="34">
        <v>317001</v>
      </c>
      <c r="E110" s="35" t="s">
        <v>130</v>
      </c>
      <c r="F110" s="42">
        <f t="shared" si="6"/>
        <v>0</v>
      </c>
      <c r="G110" s="109">
        <v>0</v>
      </c>
      <c r="H110" s="109">
        <v>0</v>
      </c>
      <c r="I110" s="109">
        <v>0</v>
      </c>
      <c r="J110" s="109">
        <v>0</v>
      </c>
      <c r="K110" s="109">
        <v>0</v>
      </c>
      <c r="L110" s="109">
        <v>0</v>
      </c>
      <c r="M110" s="109">
        <v>0</v>
      </c>
      <c r="N110" s="109">
        <v>0</v>
      </c>
      <c r="O110" s="109">
        <v>0</v>
      </c>
      <c r="P110" s="109">
        <v>0</v>
      </c>
      <c r="Q110" s="109">
        <v>0</v>
      </c>
      <c r="R110" s="109">
        <v>0</v>
      </c>
    </row>
    <row r="111" spans="1:18" ht="12.75" hidden="1" customHeight="1">
      <c r="A111" s="45">
        <v>0</v>
      </c>
      <c r="B111" s="45">
        <v>0</v>
      </c>
      <c r="C111" s="45">
        <v>0</v>
      </c>
      <c r="D111" s="34">
        <v>318001</v>
      </c>
      <c r="E111" s="35" t="s">
        <v>131</v>
      </c>
      <c r="F111" s="42">
        <f t="shared" si="6"/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0</v>
      </c>
      <c r="P111" s="109">
        <v>0</v>
      </c>
      <c r="Q111" s="109">
        <v>0</v>
      </c>
      <c r="R111" s="109">
        <v>0</v>
      </c>
    </row>
    <row r="112" spans="1:18" ht="12.75" hidden="1" customHeight="1">
      <c r="A112" s="45">
        <v>0</v>
      </c>
      <c r="B112" s="45">
        <v>0</v>
      </c>
      <c r="C112" s="45">
        <v>0</v>
      </c>
      <c r="D112" s="34">
        <v>318002</v>
      </c>
      <c r="E112" s="35" t="s">
        <v>132</v>
      </c>
      <c r="F112" s="42">
        <f t="shared" si="6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</row>
    <row r="113" spans="1:18" ht="12.75" hidden="1" customHeight="1">
      <c r="A113" s="45">
        <v>0</v>
      </c>
      <c r="B113" s="45">
        <v>0</v>
      </c>
      <c r="C113" s="45">
        <v>0</v>
      </c>
      <c r="D113" s="34">
        <v>319001</v>
      </c>
      <c r="E113" s="35" t="s">
        <v>133</v>
      </c>
      <c r="F113" s="42">
        <f t="shared" si="6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</row>
    <row r="114" spans="1:18" ht="12.75" hidden="1" customHeight="1">
      <c r="A114" s="45">
        <v>0</v>
      </c>
      <c r="B114" s="45">
        <v>0</v>
      </c>
      <c r="C114" s="45">
        <v>0</v>
      </c>
      <c r="D114" s="34">
        <v>319004</v>
      </c>
      <c r="E114" s="35" t="s">
        <v>134</v>
      </c>
      <c r="F114" s="42">
        <f t="shared" si="6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</row>
    <row r="115" spans="1:18" ht="12.75" hidden="1" customHeight="1">
      <c r="A115" s="45">
        <v>0</v>
      </c>
      <c r="B115" s="45">
        <v>0</v>
      </c>
      <c r="C115" s="45">
        <v>0</v>
      </c>
      <c r="D115" s="34">
        <v>321001</v>
      </c>
      <c r="E115" s="35" t="s">
        <v>135</v>
      </c>
      <c r="F115" s="42">
        <f t="shared" si="6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</row>
    <row r="116" spans="1:18" ht="12.75" hidden="1" customHeight="1">
      <c r="A116" s="45">
        <v>0</v>
      </c>
      <c r="B116" s="45">
        <v>0</v>
      </c>
      <c r="C116" s="45">
        <v>0</v>
      </c>
      <c r="D116" s="34">
        <v>322001</v>
      </c>
      <c r="E116" s="35" t="s">
        <v>136</v>
      </c>
      <c r="F116" s="42">
        <f t="shared" si="6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</row>
    <row r="117" spans="1:18" ht="12.75" hidden="1" customHeight="1">
      <c r="A117" s="45">
        <v>0</v>
      </c>
      <c r="B117" s="45">
        <v>0</v>
      </c>
      <c r="C117" s="45">
        <v>0</v>
      </c>
      <c r="D117" s="34">
        <v>323001</v>
      </c>
      <c r="E117" s="35" t="s">
        <v>137</v>
      </c>
      <c r="F117" s="42">
        <f t="shared" si="6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</row>
    <row r="118" spans="1:18" ht="12.75" hidden="1" customHeight="1">
      <c r="A118" s="45">
        <v>0</v>
      </c>
      <c r="B118" s="45">
        <v>0</v>
      </c>
      <c r="C118" s="45">
        <v>0</v>
      </c>
      <c r="D118" s="34">
        <v>323002</v>
      </c>
      <c r="E118" s="35" t="s">
        <v>138</v>
      </c>
      <c r="F118" s="42">
        <f t="shared" si="6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</row>
    <row r="119" spans="1:18" ht="12.75" hidden="1" customHeight="1">
      <c r="A119" s="45">
        <v>0</v>
      </c>
      <c r="B119" s="45">
        <v>0</v>
      </c>
      <c r="C119" s="45">
        <v>0</v>
      </c>
      <c r="D119" s="34">
        <v>323004</v>
      </c>
      <c r="E119" s="35" t="s">
        <v>139</v>
      </c>
      <c r="F119" s="42">
        <f t="shared" si="6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</row>
    <row r="120" spans="1:18" ht="12.75" hidden="1" customHeight="1">
      <c r="A120" s="45">
        <v>0</v>
      </c>
      <c r="B120" s="45">
        <v>0</v>
      </c>
      <c r="C120" s="45">
        <v>0</v>
      </c>
      <c r="D120" s="34">
        <v>324001</v>
      </c>
      <c r="E120" s="35" t="s">
        <v>140</v>
      </c>
      <c r="F120" s="42">
        <f t="shared" si="6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</row>
    <row r="121" spans="1:18" ht="12.75" hidden="1" customHeight="1">
      <c r="A121" s="45">
        <v>0</v>
      </c>
      <c r="B121" s="45">
        <v>0</v>
      </c>
      <c r="C121" s="45">
        <v>0</v>
      </c>
      <c r="D121" s="34">
        <v>325001</v>
      </c>
      <c r="E121" s="35" t="s">
        <v>141</v>
      </c>
      <c r="F121" s="42">
        <f t="shared" si="6"/>
        <v>0</v>
      </c>
      <c r="G121" s="109"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0</v>
      </c>
      <c r="Q121" s="109">
        <v>0</v>
      </c>
      <c r="R121" s="109">
        <v>0</v>
      </c>
    </row>
    <row r="122" spans="1:18" ht="12.75" hidden="1" customHeight="1">
      <c r="A122" s="45">
        <v>0</v>
      </c>
      <c r="B122" s="45">
        <v>0</v>
      </c>
      <c r="C122" s="45">
        <v>0</v>
      </c>
      <c r="D122" s="34">
        <v>326001</v>
      </c>
      <c r="E122" s="35" t="s">
        <v>142</v>
      </c>
      <c r="F122" s="42">
        <f t="shared" si="6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</row>
    <row r="123" spans="1:18" ht="12.75" hidden="1" customHeight="1">
      <c r="A123" s="45">
        <v>0</v>
      </c>
      <c r="B123" s="45">
        <v>0</v>
      </c>
      <c r="C123" s="45">
        <v>0</v>
      </c>
      <c r="D123" s="34">
        <v>327001</v>
      </c>
      <c r="E123" s="35" t="s">
        <v>143</v>
      </c>
      <c r="F123" s="42">
        <f t="shared" si="6"/>
        <v>0</v>
      </c>
      <c r="G123" s="109">
        <v>0</v>
      </c>
      <c r="H123" s="109">
        <v>0</v>
      </c>
      <c r="I123" s="109">
        <v>0</v>
      </c>
      <c r="J123" s="109">
        <v>0</v>
      </c>
      <c r="K123" s="109">
        <v>0</v>
      </c>
      <c r="L123" s="109">
        <v>0</v>
      </c>
      <c r="M123" s="109">
        <v>0</v>
      </c>
      <c r="N123" s="109">
        <v>0</v>
      </c>
      <c r="O123" s="109">
        <v>0</v>
      </c>
      <c r="P123" s="109">
        <v>0</v>
      </c>
      <c r="Q123" s="109">
        <v>0</v>
      </c>
      <c r="R123" s="109">
        <v>0</v>
      </c>
    </row>
    <row r="124" spans="1:18" ht="12.75" hidden="1" customHeight="1">
      <c r="A124" s="45">
        <v>0</v>
      </c>
      <c r="B124" s="45">
        <v>0</v>
      </c>
      <c r="C124" s="45">
        <v>0</v>
      </c>
      <c r="D124" s="34">
        <v>328001</v>
      </c>
      <c r="E124" s="35" t="s">
        <v>144</v>
      </c>
      <c r="F124" s="42">
        <f t="shared" si="6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8" ht="12.75" hidden="1" customHeight="1">
      <c r="A125" s="45">
        <v>0</v>
      </c>
      <c r="B125" s="45">
        <v>0</v>
      </c>
      <c r="C125" s="45">
        <v>0</v>
      </c>
      <c r="D125" s="34">
        <v>329001</v>
      </c>
      <c r="E125" s="35" t="s">
        <v>145</v>
      </c>
      <c r="F125" s="42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</row>
    <row r="126" spans="1:18" ht="12.75" hidden="1" customHeight="1">
      <c r="A126" s="45">
        <v>0</v>
      </c>
      <c r="B126" s="45">
        <v>0</v>
      </c>
      <c r="C126" s="45">
        <v>0</v>
      </c>
      <c r="D126" s="34">
        <v>331001</v>
      </c>
      <c r="E126" s="35" t="s">
        <v>146</v>
      </c>
      <c r="F126" s="42">
        <f t="shared" si="6"/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</row>
    <row r="127" spans="1:18" ht="12.75" hidden="1" customHeight="1">
      <c r="A127" s="45">
        <v>0</v>
      </c>
      <c r="B127" s="45">
        <v>0</v>
      </c>
      <c r="C127" s="45">
        <v>0</v>
      </c>
      <c r="D127" s="34">
        <v>331002</v>
      </c>
      <c r="E127" s="35" t="s">
        <v>147</v>
      </c>
      <c r="F127" s="42">
        <f t="shared" si="6"/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</row>
    <row r="128" spans="1:18" ht="12.75" hidden="1" customHeight="1">
      <c r="A128" s="45">
        <v>0</v>
      </c>
      <c r="B128" s="45">
        <v>0</v>
      </c>
      <c r="C128" s="45">
        <v>0</v>
      </c>
      <c r="D128" s="34">
        <v>331003</v>
      </c>
      <c r="E128" s="35" t="s">
        <v>148</v>
      </c>
      <c r="F128" s="42">
        <f t="shared" si="6"/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</row>
    <row r="129" spans="1:18" ht="12.75" hidden="1" customHeight="1">
      <c r="A129" s="45">
        <v>0</v>
      </c>
      <c r="B129" s="45">
        <v>0</v>
      </c>
      <c r="C129" s="45">
        <v>0</v>
      </c>
      <c r="D129" s="34">
        <v>332001</v>
      </c>
      <c r="E129" s="35" t="s">
        <v>149</v>
      </c>
      <c r="F129" s="42">
        <f t="shared" si="6"/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</row>
    <row r="130" spans="1:18" ht="12.75" hidden="1" customHeight="1">
      <c r="A130" s="45">
        <v>0</v>
      </c>
      <c r="B130" s="45">
        <v>0</v>
      </c>
      <c r="C130" s="45">
        <v>0</v>
      </c>
      <c r="D130" s="34">
        <v>333001</v>
      </c>
      <c r="E130" s="35" t="s">
        <v>150</v>
      </c>
      <c r="F130" s="42">
        <f t="shared" si="6"/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</row>
    <row r="131" spans="1:18" ht="12.75" hidden="1" customHeight="1">
      <c r="A131" s="45">
        <v>0</v>
      </c>
      <c r="B131" s="45">
        <v>0</v>
      </c>
      <c r="C131" s="45">
        <v>0</v>
      </c>
      <c r="D131" s="34">
        <v>334001</v>
      </c>
      <c r="E131" s="35" t="s">
        <v>151</v>
      </c>
      <c r="F131" s="42">
        <f t="shared" si="6"/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</row>
    <row r="132" spans="1:18" hidden="1">
      <c r="A132" s="45">
        <v>0</v>
      </c>
      <c r="B132" s="45">
        <v>0</v>
      </c>
      <c r="C132" s="45">
        <v>0</v>
      </c>
      <c r="D132" s="34">
        <v>334002</v>
      </c>
      <c r="E132" s="35" t="s">
        <v>152</v>
      </c>
      <c r="F132" s="42">
        <f t="shared" si="6"/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</row>
    <row r="133" spans="1:18" ht="12.75" hidden="1" customHeight="1">
      <c r="A133" s="45">
        <v>0</v>
      </c>
      <c r="B133" s="45">
        <v>0</v>
      </c>
      <c r="C133" s="45">
        <v>0</v>
      </c>
      <c r="D133" s="34">
        <v>334003</v>
      </c>
      <c r="E133" s="35" t="s">
        <v>153</v>
      </c>
      <c r="F133" s="42">
        <f t="shared" si="6"/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</row>
    <row r="134" spans="1:18" ht="12.75" hidden="1" customHeight="1">
      <c r="A134" s="45">
        <v>0</v>
      </c>
      <c r="B134" s="45">
        <v>0</v>
      </c>
      <c r="C134" s="45">
        <v>0</v>
      </c>
      <c r="D134" s="34">
        <v>335001</v>
      </c>
      <c r="E134" s="35" t="s">
        <v>154</v>
      </c>
      <c r="F134" s="42">
        <f t="shared" si="6"/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</row>
    <row r="135" spans="1:18" ht="12.75" hidden="1" customHeight="1">
      <c r="A135" s="45">
        <v>0</v>
      </c>
      <c r="B135" s="45">
        <v>0</v>
      </c>
      <c r="C135" s="45">
        <v>0</v>
      </c>
      <c r="D135" s="34">
        <v>336001</v>
      </c>
      <c r="E135" s="35" t="s">
        <v>155</v>
      </c>
      <c r="F135" s="42">
        <f t="shared" si="6"/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</row>
    <row r="136" spans="1:18" ht="12.75" hidden="1" customHeight="1">
      <c r="A136" s="45">
        <v>0</v>
      </c>
      <c r="B136" s="45">
        <v>0</v>
      </c>
      <c r="C136" s="45">
        <v>0</v>
      </c>
      <c r="D136" s="34">
        <v>336002</v>
      </c>
      <c r="E136" s="35" t="s">
        <v>156</v>
      </c>
      <c r="F136" s="42">
        <f t="shared" si="6"/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</row>
    <row r="137" spans="1:18" ht="12.75" hidden="1" customHeight="1">
      <c r="A137" s="45">
        <v>0</v>
      </c>
      <c r="B137" s="45">
        <v>0</v>
      </c>
      <c r="C137" s="45">
        <v>0</v>
      </c>
      <c r="D137" s="34">
        <v>336003</v>
      </c>
      <c r="E137" s="35" t="s">
        <v>157</v>
      </c>
      <c r="F137" s="42">
        <f t="shared" si="6"/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</row>
    <row r="138" spans="1:18" ht="12.75" hidden="1" customHeight="1">
      <c r="A138" s="45">
        <v>0</v>
      </c>
      <c r="B138" s="45">
        <v>0</v>
      </c>
      <c r="C138" s="45">
        <v>0</v>
      </c>
      <c r="D138" s="34">
        <v>336006</v>
      </c>
      <c r="E138" s="35" t="s">
        <v>158</v>
      </c>
      <c r="F138" s="42">
        <f t="shared" si="6"/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</row>
    <row r="139" spans="1:18" ht="12.75" hidden="1" customHeight="1">
      <c r="A139" s="45">
        <v>0</v>
      </c>
      <c r="B139" s="45">
        <v>0</v>
      </c>
      <c r="C139" s="45">
        <v>0</v>
      </c>
      <c r="D139" s="34">
        <v>337001</v>
      </c>
      <c r="E139" s="35" t="s">
        <v>159</v>
      </c>
      <c r="F139" s="42">
        <f t="shared" si="6"/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</row>
    <row r="140" spans="1:18" ht="12.75" hidden="1" customHeight="1">
      <c r="A140" s="45">
        <v>0</v>
      </c>
      <c r="B140" s="45">
        <v>0</v>
      </c>
      <c r="C140" s="45">
        <v>0</v>
      </c>
      <c r="D140" s="34">
        <v>338001</v>
      </c>
      <c r="E140" s="35" t="s">
        <v>160</v>
      </c>
      <c r="F140" s="42">
        <f t="shared" si="6"/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</row>
    <row r="141" spans="1:18" ht="12.75" hidden="1" customHeight="1">
      <c r="A141" s="45">
        <v>0</v>
      </c>
      <c r="B141" s="45">
        <v>0</v>
      </c>
      <c r="C141" s="45">
        <v>0</v>
      </c>
      <c r="D141" s="34">
        <v>339001</v>
      </c>
      <c r="E141" s="35" t="s">
        <v>161</v>
      </c>
      <c r="F141" s="42">
        <f t="shared" si="6"/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</row>
    <row r="142" spans="1:18" ht="12.75" hidden="1" customHeight="1">
      <c r="A142" s="45">
        <v>0</v>
      </c>
      <c r="B142" s="45">
        <v>0</v>
      </c>
      <c r="C142" s="45">
        <v>0</v>
      </c>
      <c r="D142" s="34">
        <v>339002</v>
      </c>
      <c r="E142" s="35" t="s">
        <v>162</v>
      </c>
      <c r="F142" s="42">
        <f t="shared" si="6"/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</row>
    <row r="143" spans="1:18" ht="12.75" hidden="1" customHeight="1">
      <c r="A143" s="45">
        <v>0</v>
      </c>
      <c r="B143" s="45">
        <v>0</v>
      </c>
      <c r="C143" s="45">
        <v>0</v>
      </c>
      <c r="D143" s="34">
        <v>339003</v>
      </c>
      <c r="E143" s="35" t="s">
        <v>163</v>
      </c>
      <c r="F143" s="42">
        <f t="shared" si="6"/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</row>
    <row r="144" spans="1:18" ht="12.75" hidden="1" customHeight="1">
      <c r="A144" s="45">
        <v>0</v>
      </c>
      <c r="B144" s="45">
        <v>0</v>
      </c>
      <c r="C144" s="45">
        <v>0</v>
      </c>
      <c r="D144" s="34">
        <v>341001</v>
      </c>
      <c r="E144" s="35" t="s">
        <v>164</v>
      </c>
      <c r="F144" s="42">
        <f t="shared" si="6"/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</row>
    <row r="145" spans="1:18" ht="12.75" hidden="1" customHeight="1">
      <c r="A145" s="45">
        <v>0</v>
      </c>
      <c r="B145" s="45">
        <v>0</v>
      </c>
      <c r="C145" s="45">
        <v>0</v>
      </c>
      <c r="D145" s="34">
        <v>342001</v>
      </c>
      <c r="E145" s="35" t="s">
        <v>165</v>
      </c>
      <c r="F145" s="42">
        <f t="shared" si="6"/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</row>
    <row r="146" spans="1:18" ht="12.75" hidden="1" customHeight="1">
      <c r="A146" s="45">
        <v>0</v>
      </c>
      <c r="B146" s="45">
        <v>0</v>
      </c>
      <c r="C146" s="45">
        <v>0</v>
      </c>
      <c r="D146" s="34">
        <v>343001</v>
      </c>
      <c r="E146" s="35" t="s">
        <v>166</v>
      </c>
      <c r="F146" s="42">
        <f t="shared" si="6"/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</row>
    <row r="147" spans="1:18" ht="12.75" hidden="1" customHeight="1">
      <c r="A147" s="45">
        <v>0</v>
      </c>
      <c r="B147" s="45">
        <v>0</v>
      </c>
      <c r="C147" s="45">
        <v>0</v>
      </c>
      <c r="D147" s="34">
        <v>344001</v>
      </c>
      <c r="E147" s="35" t="s">
        <v>167</v>
      </c>
      <c r="F147" s="42">
        <f t="shared" si="6"/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</row>
    <row r="148" spans="1:18" ht="12.75" hidden="1" customHeight="1">
      <c r="A148" s="45">
        <v>0</v>
      </c>
      <c r="B148" s="45">
        <v>0</v>
      </c>
      <c r="C148" s="45">
        <v>0</v>
      </c>
      <c r="D148" s="34">
        <v>345001</v>
      </c>
      <c r="E148" s="35" t="s">
        <v>168</v>
      </c>
      <c r="F148" s="42">
        <f t="shared" si="6"/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</row>
    <row r="149" spans="1:18" ht="12.75" hidden="1" customHeight="1">
      <c r="A149" s="45">
        <v>0</v>
      </c>
      <c r="B149" s="45">
        <v>0</v>
      </c>
      <c r="C149" s="45">
        <v>0</v>
      </c>
      <c r="D149" s="34">
        <v>345002</v>
      </c>
      <c r="E149" s="35" t="s">
        <v>169</v>
      </c>
      <c r="F149" s="42">
        <f t="shared" si="6"/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</row>
    <row r="150" spans="1:18" ht="12.75" hidden="1" customHeight="1">
      <c r="A150" s="45">
        <v>0</v>
      </c>
      <c r="B150" s="45">
        <v>0</v>
      </c>
      <c r="C150" s="45">
        <v>0</v>
      </c>
      <c r="D150" s="34">
        <v>345003</v>
      </c>
      <c r="E150" s="35" t="s">
        <v>170</v>
      </c>
      <c r="F150" s="42">
        <f t="shared" si="6"/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</row>
    <row r="151" spans="1:18" ht="12.75" hidden="1" customHeight="1">
      <c r="A151" s="45">
        <v>0</v>
      </c>
      <c r="B151" s="45">
        <v>0</v>
      </c>
      <c r="C151" s="45">
        <v>0</v>
      </c>
      <c r="D151" s="34">
        <v>345004</v>
      </c>
      <c r="E151" s="35" t="s">
        <v>171</v>
      </c>
      <c r="F151" s="42">
        <f t="shared" si="6"/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</row>
    <row r="152" spans="1:18" ht="12.75" hidden="1" customHeight="1">
      <c r="A152" s="45">
        <v>0</v>
      </c>
      <c r="B152" s="45">
        <v>0</v>
      </c>
      <c r="C152" s="45">
        <v>0</v>
      </c>
      <c r="D152" s="34">
        <v>346001</v>
      </c>
      <c r="E152" s="35" t="s">
        <v>172</v>
      </c>
      <c r="F152" s="42">
        <f t="shared" si="6"/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</row>
    <row r="153" spans="1:18" ht="12.75" hidden="1" customHeight="1">
      <c r="A153" s="45">
        <v>0</v>
      </c>
      <c r="B153" s="45">
        <v>0</v>
      </c>
      <c r="C153" s="45">
        <v>0</v>
      </c>
      <c r="D153" s="34">
        <v>347001</v>
      </c>
      <c r="E153" s="35" t="s">
        <v>173</v>
      </c>
      <c r="F153" s="42">
        <f t="shared" si="6"/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</row>
    <row r="154" spans="1:18" ht="12.75" hidden="1" customHeight="1">
      <c r="A154" s="45">
        <v>0</v>
      </c>
      <c r="B154" s="45">
        <v>0</v>
      </c>
      <c r="C154" s="45">
        <v>0</v>
      </c>
      <c r="D154" s="34">
        <v>348001</v>
      </c>
      <c r="E154" s="35" t="s">
        <v>174</v>
      </c>
      <c r="F154" s="42">
        <f t="shared" si="6"/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</row>
    <row r="155" spans="1:18" ht="12.75" hidden="1" customHeight="1">
      <c r="A155" s="45">
        <v>0</v>
      </c>
      <c r="B155" s="45">
        <v>0</v>
      </c>
      <c r="C155" s="45">
        <v>0</v>
      </c>
      <c r="D155" s="34">
        <v>349001</v>
      </c>
      <c r="E155" s="35" t="s">
        <v>175</v>
      </c>
      <c r="F155" s="42">
        <f t="shared" si="6"/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</row>
    <row r="156" spans="1:18" ht="12.75" hidden="1" customHeight="1">
      <c r="A156" s="45">
        <v>0</v>
      </c>
      <c r="B156" s="45">
        <v>0</v>
      </c>
      <c r="C156" s="45">
        <v>0</v>
      </c>
      <c r="D156" s="34">
        <v>351001</v>
      </c>
      <c r="E156" s="35" t="s">
        <v>176</v>
      </c>
      <c r="F156" s="42">
        <f t="shared" si="6"/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</row>
    <row r="157" spans="1:18" ht="12.75" hidden="1" customHeight="1">
      <c r="A157" s="45">
        <v>0</v>
      </c>
      <c r="B157" s="45">
        <v>0</v>
      </c>
      <c r="C157" s="45">
        <v>0</v>
      </c>
      <c r="D157" s="34">
        <v>352001</v>
      </c>
      <c r="E157" s="35" t="s">
        <v>177</v>
      </c>
      <c r="F157" s="42">
        <f t="shared" si="6"/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</row>
    <row r="158" spans="1:18" ht="12.75" hidden="1" customHeight="1">
      <c r="A158" s="45">
        <v>0</v>
      </c>
      <c r="B158" s="45">
        <v>0</v>
      </c>
      <c r="C158" s="45">
        <v>0</v>
      </c>
      <c r="D158" s="34">
        <v>352002</v>
      </c>
      <c r="E158" s="35" t="s">
        <v>178</v>
      </c>
      <c r="F158" s="42">
        <f t="shared" si="6"/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</row>
    <row r="159" spans="1:18" ht="12.75" hidden="1" customHeight="1">
      <c r="A159" s="45">
        <v>0</v>
      </c>
      <c r="B159" s="45">
        <v>0</v>
      </c>
      <c r="C159" s="45">
        <v>0</v>
      </c>
      <c r="D159" s="34">
        <v>353001</v>
      </c>
      <c r="E159" s="35" t="s">
        <v>179</v>
      </c>
      <c r="F159" s="42">
        <f t="shared" si="6"/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</row>
    <row r="160" spans="1:18" ht="12.75" hidden="1" customHeight="1">
      <c r="A160" s="45">
        <v>0</v>
      </c>
      <c r="B160" s="45">
        <v>0</v>
      </c>
      <c r="C160" s="45">
        <v>0</v>
      </c>
      <c r="D160" s="34">
        <v>354001</v>
      </c>
      <c r="E160" s="35" t="s">
        <v>180</v>
      </c>
      <c r="F160" s="42">
        <f t="shared" si="6"/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</row>
    <row r="161" spans="1:18" ht="12.75" hidden="1" customHeight="1">
      <c r="A161" s="45">
        <v>0</v>
      </c>
      <c r="B161" s="45">
        <v>0</v>
      </c>
      <c r="C161" s="45">
        <v>0</v>
      </c>
      <c r="D161" s="34">
        <v>355001</v>
      </c>
      <c r="E161" s="35" t="s">
        <v>181</v>
      </c>
      <c r="F161" s="42">
        <f t="shared" si="6"/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</row>
    <row r="162" spans="1:18" ht="12.75" hidden="1" customHeight="1">
      <c r="A162" s="45">
        <v>0</v>
      </c>
      <c r="B162" s="45">
        <v>0</v>
      </c>
      <c r="C162" s="45">
        <v>0</v>
      </c>
      <c r="D162" s="34">
        <v>355002</v>
      </c>
      <c r="E162" s="35" t="s">
        <v>182</v>
      </c>
      <c r="F162" s="42">
        <f t="shared" si="6"/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</row>
    <row r="163" spans="1:18" ht="12.75" hidden="1" customHeight="1">
      <c r="A163" s="45">
        <v>0</v>
      </c>
      <c r="B163" s="45">
        <v>0</v>
      </c>
      <c r="C163" s="45">
        <v>0</v>
      </c>
      <c r="D163" s="34">
        <v>355003</v>
      </c>
      <c r="E163" s="35" t="s">
        <v>183</v>
      </c>
      <c r="F163" s="42">
        <f t="shared" si="6"/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</row>
    <row r="164" spans="1:18" ht="12.75" hidden="1" customHeight="1">
      <c r="A164" s="45">
        <v>0</v>
      </c>
      <c r="B164" s="45">
        <v>0</v>
      </c>
      <c r="C164" s="45">
        <v>0</v>
      </c>
      <c r="D164" s="34">
        <v>356001</v>
      </c>
      <c r="E164" s="35" t="s">
        <v>184</v>
      </c>
      <c r="F164" s="42">
        <f t="shared" si="6"/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</row>
    <row r="165" spans="1:18" ht="12.75" hidden="1" customHeight="1">
      <c r="A165" s="45">
        <v>0</v>
      </c>
      <c r="B165" s="45">
        <v>0</v>
      </c>
      <c r="C165" s="45">
        <v>0</v>
      </c>
      <c r="D165" s="34">
        <v>357001</v>
      </c>
      <c r="E165" s="35" t="s">
        <v>185</v>
      </c>
      <c r="F165" s="42">
        <f t="shared" si="6"/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</row>
    <row r="166" spans="1:18" ht="12.75" hidden="1" customHeight="1">
      <c r="A166" s="45">
        <v>0</v>
      </c>
      <c r="B166" s="45">
        <v>0</v>
      </c>
      <c r="C166" s="45">
        <v>0</v>
      </c>
      <c r="D166" s="34">
        <v>357002</v>
      </c>
      <c r="E166" s="35" t="s">
        <v>186</v>
      </c>
      <c r="F166" s="42">
        <f t="shared" si="6"/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</row>
    <row r="167" spans="1:18" ht="12.75" hidden="1" customHeight="1">
      <c r="A167" s="45">
        <v>0</v>
      </c>
      <c r="B167" s="45">
        <v>0</v>
      </c>
      <c r="C167" s="45">
        <v>0</v>
      </c>
      <c r="D167" s="34">
        <v>357003</v>
      </c>
      <c r="E167" s="35" t="s">
        <v>187</v>
      </c>
      <c r="F167" s="42">
        <f t="shared" si="6"/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</row>
    <row r="168" spans="1:18" ht="12.75" hidden="1" customHeight="1">
      <c r="A168" s="45">
        <v>0</v>
      </c>
      <c r="B168" s="45">
        <v>0</v>
      </c>
      <c r="C168" s="45">
        <v>0</v>
      </c>
      <c r="D168" s="34">
        <v>358001</v>
      </c>
      <c r="E168" s="35" t="s">
        <v>188</v>
      </c>
      <c r="F168" s="42">
        <f t="shared" ref="F168:F211" si="7">A168+B168+C168</f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</row>
    <row r="169" spans="1:18" ht="12.75" hidden="1" customHeight="1">
      <c r="A169" s="45">
        <v>0</v>
      </c>
      <c r="B169" s="45">
        <v>0</v>
      </c>
      <c r="C169" s="45">
        <v>0</v>
      </c>
      <c r="D169" s="34">
        <v>359001</v>
      </c>
      <c r="E169" s="35" t="s">
        <v>189</v>
      </c>
      <c r="F169" s="42">
        <f t="shared" si="7"/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</row>
    <row r="170" spans="1:18" ht="12.75" hidden="1" customHeight="1">
      <c r="A170" s="45">
        <v>0</v>
      </c>
      <c r="B170" s="45">
        <v>0</v>
      </c>
      <c r="C170" s="45">
        <v>0</v>
      </c>
      <c r="D170" s="34">
        <v>361001</v>
      </c>
      <c r="E170" s="35" t="s">
        <v>190</v>
      </c>
      <c r="F170" s="42">
        <f t="shared" si="7"/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</row>
    <row r="171" spans="1:18" ht="12.75" customHeight="1">
      <c r="A171" s="45">
        <v>4000</v>
      </c>
      <c r="B171" s="45">
        <v>0</v>
      </c>
      <c r="C171" s="45">
        <v>0</v>
      </c>
      <c r="D171" s="34">
        <v>361002</v>
      </c>
      <c r="E171" s="35" t="s">
        <v>191</v>
      </c>
      <c r="F171" s="42">
        <f>A171+B171+C171</f>
        <v>4000</v>
      </c>
      <c r="G171" s="129">
        <v>0</v>
      </c>
      <c r="H171" s="129">
        <v>500</v>
      </c>
      <c r="I171" s="129">
        <v>500</v>
      </c>
      <c r="J171" s="129">
        <v>500</v>
      </c>
      <c r="K171" s="129">
        <v>500</v>
      </c>
      <c r="L171" s="129">
        <v>500</v>
      </c>
      <c r="M171" s="129">
        <v>500</v>
      </c>
      <c r="N171" s="129">
        <v>500</v>
      </c>
      <c r="O171" s="129">
        <v>500</v>
      </c>
      <c r="P171" s="129">
        <v>0</v>
      </c>
      <c r="Q171" s="129">
        <v>0</v>
      </c>
      <c r="R171" s="129">
        <v>0</v>
      </c>
    </row>
    <row r="172" spans="1:18" ht="12.75" customHeight="1">
      <c r="A172" s="45">
        <v>5886</v>
      </c>
      <c r="B172" s="45">
        <v>0</v>
      </c>
      <c r="C172" s="45">
        <v>0</v>
      </c>
      <c r="D172" s="34">
        <v>362001</v>
      </c>
      <c r="E172" s="35" t="s">
        <v>192</v>
      </c>
      <c r="F172" s="42">
        <f>A172</f>
        <v>5886</v>
      </c>
      <c r="G172" s="129">
        <v>0</v>
      </c>
      <c r="H172" s="129">
        <v>0</v>
      </c>
      <c r="I172" s="129">
        <v>0</v>
      </c>
      <c r="J172" s="129">
        <v>5886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</row>
    <row r="173" spans="1:18" ht="12.75" hidden="1" customHeight="1">
      <c r="A173" s="45">
        <v>0</v>
      </c>
      <c r="B173" s="45">
        <v>0</v>
      </c>
      <c r="C173" s="45">
        <v>0</v>
      </c>
      <c r="D173" s="34">
        <v>363001</v>
      </c>
      <c r="E173" s="35" t="s">
        <v>193</v>
      </c>
      <c r="F173" s="42">
        <f t="shared" si="7"/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</row>
    <row r="174" spans="1:18" ht="12.75" hidden="1" customHeight="1">
      <c r="A174" s="45">
        <v>0</v>
      </c>
      <c r="B174" s="45">
        <v>0</v>
      </c>
      <c r="C174" s="45">
        <v>0</v>
      </c>
      <c r="D174" s="34">
        <v>364001</v>
      </c>
      <c r="E174" s="35" t="s">
        <v>194</v>
      </c>
      <c r="F174" s="42">
        <f t="shared" si="7"/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</row>
    <row r="175" spans="1:18" ht="12.75" hidden="1" customHeight="1">
      <c r="A175" s="45">
        <v>0</v>
      </c>
      <c r="B175" s="45">
        <v>0</v>
      </c>
      <c r="C175" s="45">
        <v>0</v>
      </c>
      <c r="D175" s="34">
        <v>366001</v>
      </c>
      <c r="E175" s="35" t="s">
        <v>195</v>
      </c>
      <c r="F175" s="42">
        <f t="shared" si="7"/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</row>
    <row r="176" spans="1:18" ht="12.75" hidden="1" customHeight="1">
      <c r="A176" s="45">
        <v>0</v>
      </c>
      <c r="B176" s="45">
        <v>0</v>
      </c>
      <c r="C176" s="45">
        <v>0</v>
      </c>
      <c r="D176" s="34">
        <v>369001</v>
      </c>
      <c r="E176" s="35" t="s">
        <v>196</v>
      </c>
      <c r="F176" s="42">
        <f t="shared" si="7"/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</row>
    <row r="177" spans="1:18" ht="12.75" hidden="1" customHeight="1">
      <c r="A177" s="45">
        <v>0</v>
      </c>
      <c r="B177" s="45">
        <v>0</v>
      </c>
      <c r="C177" s="45">
        <v>0</v>
      </c>
      <c r="D177" s="34">
        <v>371001</v>
      </c>
      <c r="E177" s="35" t="s">
        <v>197</v>
      </c>
      <c r="F177" s="42">
        <f t="shared" si="7"/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</row>
    <row r="178" spans="1:18" ht="12.75" hidden="1" customHeight="1">
      <c r="A178" s="45">
        <v>0</v>
      </c>
      <c r="B178" s="45">
        <v>0</v>
      </c>
      <c r="C178" s="45">
        <v>0</v>
      </c>
      <c r="D178" s="34">
        <v>372001</v>
      </c>
      <c r="E178" s="35" t="s">
        <v>198</v>
      </c>
      <c r="F178" s="42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v>0</v>
      </c>
    </row>
    <row r="179" spans="1:18" ht="12.75" hidden="1" customHeight="1">
      <c r="A179" s="45">
        <v>0</v>
      </c>
      <c r="B179" s="45">
        <v>0</v>
      </c>
      <c r="C179" s="45">
        <v>0</v>
      </c>
      <c r="D179" s="34">
        <v>372007</v>
      </c>
      <c r="E179" s="35" t="s">
        <v>199</v>
      </c>
      <c r="F179" s="42">
        <f t="shared" si="7"/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</row>
    <row r="180" spans="1:18" ht="12.75" hidden="1" customHeight="1">
      <c r="A180" s="45">
        <v>0</v>
      </c>
      <c r="B180" s="45">
        <v>0</v>
      </c>
      <c r="C180" s="45">
        <v>0</v>
      </c>
      <c r="D180" s="34">
        <v>373001</v>
      </c>
      <c r="E180" s="35" t="s">
        <v>200</v>
      </c>
      <c r="F180" s="42">
        <f t="shared" si="7"/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</row>
    <row r="181" spans="1:18" ht="12.75" hidden="1" customHeight="1">
      <c r="A181" s="45">
        <v>0</v>
      </c>
      <c r="B181" s="45">
        <v>0</v>
      </c>
      <c r="C181" s="45">
        <v>0</v>
      </c>
      <c r="D181" s="34">
        <v>374001</v>
      </c>
      <c r="E181" s="35" t="s">
        <v>201</v>
      </c>
      <c r="F181" s="42">
        <f t="shared" si="7"/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</row>
    <row r="182" spans="1:18" ht="12.75" customHeight="1">
      <c r="A182" s="45">
        <v>2600</v>
      </c>
      <c r="B182" s="45">
        <v>0</v>
      </c>
      <c r="C182" s="45">
        <v>0</v>
      </c>
      <c r="D182" s="39">
        <v>375001</v>
      </c>
      <c r="E182" s="35" t="s">
        <v>202</v>
      </c>
      <c r="F182" s="42">
        <f>A182+B182+C182</f>
        <v>2600</v>
      </c>
      <c r="G182" s="129">
        <v>0</v>
      </c>
      <c r="H182" s="129">
        <v>0</v>
      </c>
      <c r="I182" s="129">
        <v>0</v>
      </c>
      <c r="J182" s="129">
        <v>0</v>
      </c>
      <c r="K182" s="129">
        <v>2600</v>
      </c>
      <c r="L182" s="129">
        <v>0</v>
      </c>
      <c r="M182" s="129">
        <v>0</v>
      </c>
      <c r="N182" s="129">
        <v>0</v>
      </c>
      <c r="O182" s="129">
        <v>0</v>
      </c>
      <c r="P182" s="129">
        <v>0</v>
      </c>
      <c r="Q182" s="129">
        <v>0</v>
      </c>
      <c r="R182" s="129">
        <v>0</v>
      </c>
    </row>
    <row r="183" spans="1:18" hidden="1">
      <c r="A183" s="45">
        <v>0</v>
      </c>
      <c r="B183" s="45">
        <v>0</v>
      </c>
      <c r="C183" s="45">
        <v>0</v>
      </c>
      <c r="D183" s="34">
        <v>376001</v>
      </c>
      <c r="E183" s="35" t="s">
        <v>203</v>
      </c>
      <c r="F183" s="42">
        <f t="shared" si="7"/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</row>
    <row r="184" spans="1:18" ht="12.75" hidden="1" customHeight="1">
      <c r="A184" s="45">
        <v>0</v>
      </c>
      <c r="B184" s="45">
        <v>0</v>
      </c>
      <c r="C184" s="45">
        <v>0</v>
      </c>
      <c r="D184" s="34">
        <v>377001</v>
      </c>
      <c r="E184" s="35" t="s">
        <v>204</v>
      </c>
      <c r="F184" s="42">
        <f t="shared" si="7"/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</row>
    <row r="185" spans="1:18" ht="12.75" hidden="1" customHeight="1">
      <c r="A185" s="45">
        <v>0</v>
      </c>
      <c r="B185" s="45">
        <v>0</v>
      </c>
      <c r="C185" s="45">
        <v>0</v>
      </c>
      <c r="D185" s="43">
        <v>378001</v>
      </c>
      <c r="E185" s="35" t="s">
        <v>205</v>
      </c>
      <c r="F185" s="42">
        <f t="shared" si="7"/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</row>
    <row r="186" spans="1:18" ht="12.75" hidden="1" customHeight="1">
      <c r="A186" s="45">
        <v>0</v>
      </c>
      <c r="B186" s="45">
        <v>0</v>
      </c>
      <c r="C186" s="45">
        <v>0</v>
      </c>
      <c r="D186" s="44">
        <v>379001</v>
      </c>
      <c r="E186" s="35" t="s">
        <v>206</v>
      </c>
      <c r="F186" s="42">
        <f t="shared" si="7"/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v>0</v>
      </c>
    </row>
    <row r="187" spans="1:18" ht="12.75" hidden="1" customHeight="1">
      <c r="A187" s="45">
        <v>0</v>
      </c>
      <c r="B187" s="45">
        <v>0</v>
      </c>
      <c r="C187" s="45">
        <v>0</v>
      </c>
      <c r="D187" s="44">
        <v>381001</v>
      </c>
      <c r="E187" s="35" t="s">
        <v>207</v>
      </c>
      <c r="F187" s="42">
        <f t="shared" si="7"/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</row>
    <row r="188" spans="1:18" ht="12.75" hidden="1" customHeight="1">
      <c r="A188" s="45">
        <v>0</v>
      </c>
      <c r="B188" s="45">
        <v>0</v>
      </c>
      <c r="C188" s="45">
        <v>0</v>
      </c>
      <c r="D188" s="44">
        <v>382001</v>
      </c>
      <c r="E188" s="35" t="s">
        <v>208</v>
      </c>
      <c r="F188" s="42">
        <f t="shared" si="7"/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</row>
    <row r="189" spans="1:18" ht="12.75" hidden="1" customHeight="1">
      <c r="A189" s="45">
        <v>0</v>
      </c>
      <c r="B189" s="45">
        <v>0</v>
      </c>
      <c r="C189" s="45">
        <v>0</v>
      </c>
      <c r="D189" s="34">
        <v>382002</v>
      </c>
      <c r="E189" s="35" t="s">
        <v>209</v>
      </c>
      <c r="F189" s="42">
        <f t="shared" si="7"/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</row>
    <row r="190" spans="1:18" ht="12.75" hidden="1" customHeight="1">
      <c r="A190" s="45">
        <v>0</v>
      </c>
      <c r="B190" s="45">
        <v>0</v>
      </c>
      <c r="C190" s="45">
        <v>0</v>
      </c>
      <c r="D190" s="34">
        <v>383001</v>
      </c>
      <c r="E190" s="35" t="s">
        <v>210</v>
      </c>
      <c r="F190" s="42">
        <f t="shared" si="7"/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29">
        <v>0</v>
      </c>
    </row>
    <row r="191" spans="1:18" ht="12.75" hidden="1" customHeight="1">
      <c r="A191" s="45">
        <v>0</v>
      </c>
      <c r="B191" s="45">
        <v>0</v>
      </c>
      <c r="C191" s="45">
        <v>0</v>
      </c>
      <c r="D191" s="34">
        <v>384001</v>
      </c>
      <c r="E191" s="35" t="s">
        <v>211</v>
      </c>
      <c r="F191" s="42">
        <f t="shared" si="7"/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v>0</v>
      </c>
    </row>
    <row r="192" spans="1:18" ht="12.75" hidden="1" customHeight="1">
      <c r="A192" s="45">
        <v>0</v>
      </c>
      <c r="B192" s="45">
        <v>0</v>
      </c>
      <c r="C192" s="45">
        <v>0</v>
      </c>
      <c r="D192" s="34">
        <v>385001</v>
      </c>
      <c r="E192" s="35" t="s">
        <v>212</v>
      </c>
      <c r="F192" s="42">
        <f t="shared" si="7"/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v>0</v>
      </c>
    </row>
    <row r="193" spans="1:18" ht="12.75" hidden="1" customHeight="1">
      <c r="A193" s="45">
        <v>0</v>
      </c>
      <c r="B193" s="45">
        <v>0</v>
      </c>
      <c r="C193" s="45">
        <v>0</v>
      </c>
      <c r="D193" s="34">
        <v>391001</v>
      </c>
      <c r="E193" s="35" t="s">
        <v>213</v>
      </c>
      <c r="F193" s="42">
        <f t="shared" si="7"/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v>0</v>
      </c>
    </row>
    <row r="194" spans="1:18" ht="12.75" hidden="1" customHeight="1">
      <c r="A194" s="45">
        <v>0</v>
      </c>
      <c r="B194" s="45">
        <v>0</v>
      </c>
      <c r="C194" s="45">
        <v>0</v>
      </c>
      <c r="D194" s="34">
        <v>392001</v>
      </c>
      <c r="E194" s="35" t="s">
        <v>214</v>
      </c>
      <c r="F194" s="42">
        <f t="shared" si="7"/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v>0</v>
      </c>
    </row>
    <row r="195" spans="1:18" ht="12.75" hidden="1" customHeight="1">
      <c r="A195" s="45">
        <v>0</v>
      </c>
      <c r="B195" s="45">
        <v>0</v>
      </c>
      <c r="C195" s="45">
        <v>0</v>
      </c>
      <c r="D195" s="34">
        <v>392002</v>
      </c>
      <c r="E195" s="35" t="s">
        <v>215</v>
      </c>
      <c r="F195" s="42">
        <f t="shared" si="7"/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v>0</v>
      </c>
    </row>
    <row r="196" spans="1:18" ht="12.75" hidden="1" customHeight="1">
      <c r="A196" s="45">
        <v>0</v>
      </c>
      <c r="B196" s="45">
        <v>0</v>
      </c>
      <c r="C196" s="45">
        <v>0</v>
      </c>
      <c r="D196" s="34">
        <v>392003</v>
      </c>
      <c r="E196" s="35" t="s">
        <v>216</v>
      </c>
      <c r="F196" s="42">
        <f t="shared" si="7"/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v>0</v>
      </c>
    </row>
    <row r="197" spans="1:18" ht="12.75" hidden="1" customHeight="1">
      <c r="A197" s="45">
        <v>0</v>
      </c>
      <c r="B197" s="45">
        <v>0</v>
      </c>
      <c r="C197" s="45">
        <v>0</v>
      </c>
      <c r="D197" s="34">
        <v>392004</v>
      </c>
      <c r="E197" s="35" t="s">
        <v>217</v>
      </c>
      <c r="F197" s="42">
        <f t="shared" si="7"/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</row>
    <row r="198" spans="1:18" ht="12.75" hidden="1" customHeight="1">
      <c r="A198" s="45">
        <v>0</v>
      </c>
      <c r="B198" s="45">
        <v>0</v>
      </c>
      <c r="C198" s="45">
        <v>0</v>
      </c>
      <c r="D198" s="34">
        <v>392005</v>
      </c>
      <c r="E198" s="35" t="s">
        <v>218</v>
      </c>
      <c r="F198" s="42">
        <f t="shared" si="7"/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</row>
    <row r="199" spans="1:18" ht="12.75" hidden="1" customHeight="1">
      <c r="A199" s="45">
        <v>0</v>
      </c>
      <c r="B199" s="45">
        <v>0</v>
      </c>
      <c r="C199" s="45">
        <v>0</v>
      </c>
      <c r="D199" s="34">
        <v>392006</v>
      </c>
      <c r="E199" s="35" t="s">
        <v>219</v>
      </c>
      <c r="F199" s="42">
        <f t="shared" si="7"/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</row>
    <row r="200" spans="1:18" ht="12.75" hidden="1" customHeight="1">
      <c r="A200" s="45">
        <v>0</v>
      </c>
      <c r="B200" s="45">
        <v>0</v>
      </c>
      <c r="C200" s="45">
        <v>0</v>
      </c>
      <c r="D200" s="34">
        <v>393001</v>
      </c>
      <c r="E200" s="35" t="s">
        <v>220</v>
      </c>
      <c r="F200" s="42">
        <f t="shared" si="7"/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</row>
    <row r="201" spans="1:18" ht="12.75" hidden="1" customHeight="1">
      <c r="A201" s="45">
        <v>0</v>
      </c>
      <c r="B201" s="45">
        <v>0</v>
      </c>
      <c r="C201" s="45">
        <v>0</v>
      </c>
      <c r="D201" s="34">
        <v>394001</v>
      </c>
      <c r="E201" s="35" t="s">
        <v>221</v>
      </c>
      <c r="F201" s="42">
        <f t="shared" si="7"/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</row>
    <row r="202" spans="1:18" ht="12.75" hidden="1" customHeight="1">
      <c r="A202" s="45">
        <v>0</v>
      </c>
      <c r="B202" s="45">
        <v>0</v>
      </c>
      <c r="C202" s="45">
        <v>0</v>
      </c>
      <c r="D202" s="34">
        <v>395001</v>
      </c>
      <c r="E202" s="35" t="s">
        <v>222</v>
      </c>
      <c r="F202" s="42">
        <f t="shared" si="7"/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</row>
    <row r="203" spans="1:18" ht="12.75" hidden="1" customHeight="1">
      <c r="A203" s="45">
        <v>0</v>
      </c>
      <c r="B203" s="45">
        <v>0</v>
      </c>
      <c r="C203" s="45">
        <v>0</v>
      </c>
      <c r="D203" s="34">
        <v>396001</v>
      </c>
      <c r="E203" s="35" t="s">
        <v>223</v>
      </c>
      <c r="F203" s="42">
        <f t="shared" si="7"/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</row>
    <row r="204" spans="1:18" ht="12.75" hidden="1" customHeight="1">
      <c r="A204" s="45">
        <v>0</v>
      </c>
      <c r="B204" s="45">
        <v>0</v>
      </c>
      <c r="C204" s="45">
        <v>0</v>
      </c>
      <c r="D204" s="34">
        <v>397001</v>
      </c>
      <c r="E204" s="35" t="s">
        <v>224</v>
      </c>
      <c r="F204" s="42">
        <f t="shared" si="7"/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</row>
    <row r="205" spans="1:18" ht="12.75" hidden="1" customHeight="1">
      <c r="A205" s="45">
        <v>0</v>
      </c>
      <c r="B205" s="45">
        <v>0</v>
      </c>
      <c r="C205" s="45">
        <v>0</v>
      </c>
      <c r="D205" s="34">
        <v>398001</v>
      </c>
      <c r="E205" s="35" t="s">
        <v>225</v>
      </c>
      <c r="F205" s="42">
        <f t="shared" si="7"/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v>0</v>
      </c>
    </row>
    <row r="206" spans="1:18" ht="12.75" hidden="1" customHeight="1">
      <c r="A206" s="45">
        <v>0</v>
      </c>
      <c r="B206" s="45">
        <v>0</v>
      </c>
      <c r="C206" s="45">
        <v>0</v>
      </c>
      <c r="D206" s="34">
        <v>399001</v>
      </c>
      <c r="E206" s="35" t="s">
        <v>226</v>
      </c>
      <c r="F206" s="42">
        <f t="shared" si="7"/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</row>
    <row r="207" spans="1:18" ht="12.75" hidden="1" customHeight="1">
      <c r="A207" s="45">
        <v>0</v>
      </c>
      <c r="B207" s="45">
        <v>0</v>
      </c>
      <c r="C207" s="45">
        <v>0</v>
      </c>
      <c r="D207" s="34">
        <v>399002</v>
      </c>
      <c r="E207" s="35" t="s">
        <v>227</v>
      </c>
      <c r="F207" s="42">
        <f t="shared" si="7"/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</row>
    <row r="208" spans="1:18" ht="12.75" hidden="1" customHeight="1">
      <c r="A208" s="45">
        <v>0</v>
      </c>
      <c r="B208" s="45">
        <v>0</v>
      </c>
      <c r="C208" s="45">
        <v>0</v>
      </c>
      <c r="D208" s="34">
        <v>399003</v>
      </c>
      <c r="E208" s="35" t="s">
        <v>228</v>
      </c>
      <c r="F208" s="42">
        <f t="shared" si="7"/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</row>
    <row r="209" spans="1:18" ht="12.75" hidden="1" customHeight="1">
      <c r="A209" s="45">
        <v>0</v>
      </c>
      <c r="B209" s="45">
        <v>0</v>
      </c>
      <c r="C209" s="45">
        <v>0</v>
      </c>
      <c r="D209" s="34">
        <v>399004</v>
      </c>
      <c r="E209" s="35" t="s">
        <v>229</v>
      </c>
      <c r="F209" s="42">
        <f t="shared" si="7"/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</row>
    <row r="210" spans="1:18" ht="12.75" hidden="1" customHeight="1">
      <c r="A210" s="45">
        <v>0</v>
      </c>
      <c r="B210" s="45">
        <v>0</v>
      </c>
      <c r="C210" s="45">
        <v>0</v>
      </c>
      <c r="D210" s="34">
        <v>399005</v>
      </c>
      <c r="E210" s="35" t="s">
        <v>230</v>
      </c>
      <c r="F210" s="42">
        <f t="shared" si="7"/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</row>
    <row r="211" spans="1:18" ht="12.75" hidden="1" customHeight="1">
      <c r="A211" s="45">
        <v>0</v>
      </c>
      <c r="B211" s="45">
        <v>0</v>
      </c>
      <c r="C211" s="45">
        <v>0</v>
      </c>
      <c r="D211" s="34">
        <v>399006</v>
      </c>
      <c r="E211" s="35" t="s">
        <v>231</v>
      </c>
      <c r="F211" s="42">
        <f t="shared" si="7"/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</row>
    <row r="212" spans="1:18" ht="12.75" customHeight="1">
      <c r="A212" s="42">
        <f>A213</f>
        <v>0</v>
      </c>
      <c r="B212" s="42">
        <v>0</v>
      </c>
      <c r="C212" s="42">
        <v>0</v>
      </c>
      <c r="D212" s="32">
        <v>4000</v>
      </c>
      <c r="E212" s="38" t="s">
        <v>232</v>
      </c>
      <c r="F212" s="42">
        <f>SUM(F213)</f>
        <v>0</v>
      </c>
      <c r="G212" s="109">
        <f>SUM(G213)</f>
        <v>0</v>
      </c>
      <c r="H212" s="109">
        <f t="shared" ref="H212:R212" si="8">SUM(H213)</f>
        <v>0</v>
      </c>
      <c r="I212" s="109">
        <f t="shared" si="8"/>
        <v>0</v>
      </c>
      <c r="J212" s="109">
        <f t="shared" si="8"/>
        <v>0</v>
      </c>
      <c r="K212" s="109">
        <f t="shared" si="8"/>
        <v>0</v>
      </c>
      <c r="L212" s="109">
        <f t="shared" si="8"/>
        <v>0</v>
      </c>
      <c r="M212" s="109">
        <f t="shared" si="8"/>
        <v>0</v>
      </c>
      <c r="N212" s="109">
        <f t="shared" si="8"/>
        <v>0</v>
      </c>
      <c r="O212" s="109">
        <f t="shared" si="8"/>
        <v>0</v>
      </c>
      <c r="P212" s="109">
        <f t="shared" si="8"/>
        <v>0</v>
      </c>
      <c r="Q212" s="109">
        <f t="shared" si="8"/>
        <v>0</v>
      </c>
      <c r="R212" s="109">
        <f t="shared" si="8"/>
        <v>0</v>
      </c>
    </row>
    <row r="213" spans="1:18" ht="12.75" hidden="1" customHeight="1">
      <c r="A213" s="45">
        <f>SUM(A214)</f>
        <v>0</v>
      </c>
      <c r="B213" s="45">
        <v>0</v>
      </c>
      <c r="C213" s="45">
        <v>0</v>
      </c>
      <c r="D213" s="34">
        <v>442001</v>
      </c>
      <c r="E213" s="35" t="s">
        <v>233</v>
      </c>
      <c r="F213" s="42">
        <f>A213+B213+C213</f>
        <v>0</v>
      </c>
      <c r="G213" s="109">
        <v>0</v>
      </c>
      <c r="H213" s="109">
        <v>0</v>
      </c>
      <c r="I213" s="109">
        <v>0</v>
      </c>
      <c r="J213" s="109">
        <v>0</v>
      </c>
      <c r="K213" s="109">
        <v>0</v>
      </c>
      <c r="L213" s="109">
        <v>0</v>
      </c>
      <c r="M213" s="109">
        <v>0</v>
      </c>
      <c r="N213" s="109">
        <v>0</v>
      </c>
      <c r="O213" s="109">
        <v>0</v>
      </c>
      <c r="P213" s="109">
        <v>0</v>
      </c>
      <c r="Q213" s="109">
        <v>0</v>
      </c>
      <c r="R213" s="109">
        <v>0</v>
      </c>
    </row>
    <row r="214" spans="1:18" ht="12.75" customHeight="1">
      <c r="A214" s="42">
        <f>SUM(A215:A247)</f>
        <v>0</v>
      </c>
      <c r="B214" s="42">
        <v>0</v>
      </c>
      <c r="C214" s="42">
        <v>0</v>
      </c>
      <c r="D214" s="32">
        <v>5000</v>
      </c>
      <c r="E214" s="38" t="s">
        <v>234</v>
      </c>
      <c r="F214" s="42">
        <f>SUM(F215:F247)</f>
        <v>0</v>
      </c>
      <c r="G214" s="109">
        <f>SUM(G215:G247)</f>
        <v>0</v>
      </c>
      <c r="H214" s="109">
        <f t="shared" ref="H214:R214" si="9">SUM(H215:H247)</f>
        <v>0</v>
      </c>
      <c r="I214" s="109">
        <f t="shared" si="9"/>
        <v>0</v>
      </c>
      <c r="J214" s="109">
        <f t="shared" si="9"/>
        <v>0</v>
      </c>
      <c r="K214" s="109">
        <f t="shared" si="9"/>
        <v>0</v>
      </c>
      <c r="L214" s="109">
        <f t="shared" si="9"/>
        <v>0</v>
      </c>
      <c r="M214" s="109">
        <f t="shared" si="9"/>
        <v>0</v>
      </c>
      <c r="N214" s="109">
        <f t="shared" si="9"/>
        <v>0</v>
      </c>
      <c r="O214" s="109">
        <f t="shared" si="9"/>
        <v>0</v>
      </c>
      <c r="P214" s="109">
        <f t="shared" si="9"/>
        <v>0</v>
      </c>
      <c r="Q214" s="109">
        <f t="shared" si="9"/>
        <v>0</v>
      </c>
      <c r="R214" s="109">
        <f t="shared" si="9"/>
        <v>0</v>
      </c>
    </row>
    <row r="215" spans="1:18" ht="12.75" hidden="1" customHeight="1">
      <c r="A215" s="45">
        <f>SUM(A216:A247)</f>
        <v>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42">
        <f>A215+B215+C215</f>
        <v>0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09">
        <v>0</v>
      </c>
      <c r="N215" s="109">
        <v>0</v>
      </c>
      <c r="O215" s="109">
        <v>0</v>
      </c>
      <c r="P215" s="109">
        <v>0</v>
      </c>
      <c r="Q215" s="109">
        <v>0</v>
      </c>
      <c r="R215" s="109"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42">
        <f>A216+B216+C216</f>
        <v>0</v>
      </c>
      <c r="G216" s="109">
        <v>0</v>
      </c>
      <c r="H216" s="109">
        <v>0</v>
      </c>
      <c r="I216" s="109">
        <v>0</v>
      </c>
      <c r="J216" s="109">
        <v>0</v>
      </c>
      <c r="K216" s="109">
        <v>0</v>
      </c>
      <c r="L216" s="109">
        <v>0</v>
      </c>
      <c r="M216" s="109">
        <v>0</v>
      </c>
      <c r="N216" s="109">
        <v>0</v>
      </c>
      <c r="O216" s="109">
        <v>0</v>
      </c>
      <c r="P216" s="109">
        <v>0</v>
      </c>
      <c r="Q216" s="109">
        <v>0</v>
      </c>
      <c r="R216" s="109"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42">
        <f t="shared" ref="F217:F247" si="10">A217+B217+C217</f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09">
        <v>0</v>
      </c>
      <c r="O217" s="109">
        <v>0</v>
      </c>
      <c r="P217" s="109">
        <v>0</v>
      </c>
      <c r="Q217" s="109">
        <v>0</v>
      </c>
      <c r="R217" s="109"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42">
        <f t="shared" si="10"/>
        <v>0</v>
      </c>
      <c r="G218" s="109">
        <v>0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>
        <v>0</v>
      </c>
      <c r="N218" s="109">
        <v>0</v>
      </c>
      <c r="O218" s="109">
        <v>0</v>
      </c>
      <c r="P218" s="109">
        <v>0</v>
      </c>
      <c r="Q218" s="109">
        <v>0</v>
      </c>
      <c r="R218" s="109">
        <v>0</v>
      </c>
    </row>
    <row r="219" spans="1:18" ht="12.75" hidden="1" customHeight="1">
      <c r="A219" s="45">
        <v>0</v>
      </c>
      <c r="B219" s="45">
        <v>0</v>
      </c>
      <c r="C219" s="45">
        <v>0</v>
      </c>
      <c r="D219" s="34">
        <v>515001</v>
      </c>
      <c r="E219" s="35" t="s">
        <v>239</v>
      </c>
      <c r="F219" s="42">
        <f t="shared" si="10"/>
        <v>0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</v>
      </c>
      <c r="O219" s="109">
        <v>0</v>
      </c>
      <c r="P219" s="109">
        <v>0</v>
      </c>
      <c r="Q219" s="109">
        <v>0</v>
      </c>
      <c r="R219" s="109">
        <v>0</v>
      </c>
    </row>
    <row r="220" spans="1:18" ht="12.75" hidden="1" customHeight="1">
      <c r="A220" s="45">
        <v>0</v>
      </c>
      <c r="B220" s="45">
        <v>0</v>
      </c>
      <c r="C220" s="45">
        <v>0</v>
      </c>
      <c r="D220" s="34">
        <v>519001</v>
      </c>
      <c r="E220" s="35" t="s">
        <v>240</v>
      </c>
      <c r="F220" s="42">
        <f t="shared" si="10"/>
        <v>0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09">
        <v>0</v>
      </c>
      <c r="N220" s="109">
        <v>0</v>
      </c>
      <c r="O220" s="109">
        <v>0</v>
      </c>
      <c r="P220" s="109">
        <v>0</v>
      </c>
      <c r="Q220" s="109">
        <v>0</v>
      </c>
      <c r="R220" s="109"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42">
        <f t="shared" si="10"/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42">
        <f t="shared" si="10"/>
        <v>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09">
        <v>0</v>
      </c>
      <c r="O222" s="109">
        <v>0</v>
      </c>
      <c r="P222" s="109">
        <v>0</v>
      </c>
      <c r="Q222" s="109">
        <v>0</v>
      </c>
      <c r="R222" s="109"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42">
        <f t="shared" si="10"/>
        <v>0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0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42">
        <f t="shared" si="10"/>
        <v>0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42">
        <f t="shared" si="10"/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42">
        <f t="shared" si="10"/>
        <v>0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42">
        <f t="shared" si="10"/>
        <v>0</v>
      </c>
      <c r="G227" s="109">
        <v>0</v>
      </c>
      <c r="H227" s="109">
        <v>0</v>
      </c>
      <c r="I227" s="109">
        <v>0</v>
      </c>
      <c r="J227" s="109">
        <v>0</v>
      </c>
      <c r="K227" s="109">
        <v>0</v>
      </c>
      <c r="L227" s="109">
        <v>0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42">
        <f t="shared" si="10"/>
        <v>0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</v>
      </c>
      <c r="R228" s="109"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42">
        <f t="shared" si="10"/>
        <v>0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42">
        <f t="shared" si="10"/>
        <v>0</v>
      </c>
      <c r="G230" s="109">
        <v>0</v>
      </c>
      <c r="H230" s="109">
        <v>0</v>
      </c>
      <c r="I230" s="109">
        <v>0</v>
      </c>
      <c r="J230" s="109">
        <v>0</v>
      </c>
      <c r="K230" s="109">
        <v>0</v>
      </c>
      <c r="L230" s="109">
        <v>0</v>
      </c>
      <c r="M230" s="109">
        <v>0</v>
      </c>
      <c r="N230" s="109">
        <v>0</v>
      </c>
      <c r="O230" s="109">
        <v>0</v>
      </c>
      <c r="P230" s="109">
        <v>0</v>
      </c>
      <c r="Q230" s="109">
        <v>0</v>
      </c>
      <c r="R230" s="109"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42">
        <f t="shared" si="10"/>
        <v>0</v>
      </c>
      <c r="G231" s="109">
        <v>0</v>
      </c>
      <c r="H231" s="109">
        <v>0</v>
      </c>
      <c r="I231" s="109">
        <v>0</v>
      </c>
      <c r="J231" s="109">
        <v>0</v>
      </c>
      <c r="K231" s="109">
        <v>0</v>
      </c>
      <c r="L231" s="109">
        <v>0</v>
      </c>
      <c r="M231" s="109">
        <v>0</v>
      </c>
      <c r="N231" s="109">
        <v>0</v>
      </c>
      <c r="O231" s="109">
        <v>0</v>
      </c>
      <c r="P231" s="109">
        <v>0</v>
      </c>
      <c r="Q231" s="109">
        <v>0</v>
      </c>
      <c r="R231" s="109"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42">
        <f t="shared" si="10"/>
        <v>0</v>
      </c>
      <c r="G232" s="109">
        <v>0</v>
      </c>
      <c r="H232" s="109">
        <v>0</v>
      </c>
      <c r="I232" s="109">
        <v>0</v>
      </c>
      <c r="J232" s="109">
        <v>0</v>
      </c>
      <c r="K232" s="109">
        <v>0</v>
      </c>
      <c r="L232" s="109">
        <v>0</v>
      </c>
      <c r="M232" s="109">
        <v>0</v>
      </c>
      <c r="N232" s="109">
        <v>0</v>
      </c>
      <c r="O232" s="109">
        <v>0</v>
      </c>
      <c r="P232" s="109">
        <v>0</v>
      </c>
      <c r="Q232" s="109">
        <v>0</v>
      </c>
      <c r="R232" s="109"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42">
        <f t="shared" si="10"/>
        <v>0</v>
      </c>
      <c r="G233" s="109">
        <v>0</v>
      </c>
      <c r="H233" s="109">
        <v>0</v>
      </c>
      <c r="I233" s="109">
        <v>0</v>
      </c>
      <c r="J233" s="109">
        <v>0</v>
      </c>
      <c r="K233" s="109">
        <v>0</v>
      </c>
      <c r="L233" s="109">
        <v>0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42">
        <f t="shared" si="10"/>
        <v>0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09">
        <v>0</v>
      </c>
      <c r="O234" s="109">
        <v>0</v>
      </c>
      <c r="P234" s="109">
        <v>0</v>
      </c>
      <c r="Q234" s="109">
        <v>0</v>
      </c>
      <c r="R234" s="109"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42">
        <f t="shared" si="10"/>
        <v>0</v>
      </c>
      <c r="G235" s="109">
        <v>0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09">
        <v>0</v>
      </c>
      <c r="N235" s="109">
        <v>0</v>
      </c>
      <c r="O235" s="109">
        <v>0</v>
      </c>
      <c r="P235" s="109">
        <v>0</v>
      </c>
      <c r="Q235" s="109">
        <v>0</v>
      </c>
      <c r="R235" s="109"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42">
        <f t="shared" si="10"/>
        <v>0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</v>
      </c>
      <c r="Q236" s="109">
        <v>0</v>
      </c>
      <c r="R236" s="109"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42">
        <f t="shared" si="10"/>
        <v>0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09">
        <v>0</v>
      </c>
      <c r="N237" s="109">
        <v>0</v>
      </c>
      <c r="O237" s="109">
        <v>0</v>
      </c>
      <c r="P237" s="109">
        <v>0</v>
      </c>
      <c r="Q237" s="109">
        <v>0</v>
      </c>
      <c r="R237" s="109"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42">
        <f t="shared" si="10"/>
        <v>0</v>
      </c>
      <c r="G238" s="109">
        <v>0</v>
      </c>
      <c r="H238" s="109">
        <v>0</v>
      </c>
      <c r="I238" s="109">
        <v>0</v>
      </c>
      <c r="J238" s="109">
        <v>0</v>
      </c>
      <c r="K238" s="109">
        <v>0</v>
      </c>
      <c r="L238" s="109">
        <v>0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42">
        <f t="shared" si="10"/>
        <v>0</v>
      </c>
      <c r="G239" s="109">
        <v>0</v>
      </c>
      <c r="H239" s="109">
        <v>0</v>
      </c>
      <c r="I239" s="109">
        <v>0</v>
      </c>
      <c r="J239" s="109">
        <v>0</v>
      </c>
      <c r="K239" s="109">
        <v>0</v>
      </c>
      <c r="L239" s="109">
        <v>0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42">
        <f t="shared" si="10"/>
        <v>0</v>
      </c>
      <c r="G240" s="109">
        <v>0</v>
      </c>
      <c r="H240" s="109">
        <v>0</v>
      </c>
      <c r="I240" s="109">
        <v>0</v>
      </c>
      <c r="J240" s="109">
        <v>0</v>
      </c>
      <c r="K240" s="109">
        <v>0</v>
      </c>
      <c r="L240" s="109">
        <v>0</v>
      </c>
      <c r="M240" s="109">
        <v>0</v>
      </c>
      <c r="N240" s="109">
        <v>0</v>
      </c>
      <c r="O240" s="109">
        <v>0</v>
      </c>
      <c r="P240" s="109">
        <v>0</v>
      </c>
      <c r="Q240" s="109">
        <v>0</v>
      </c>
      <c r="R240" s="109">
        <v>0</v>
      </c>
    </row>
    <row r="241" spans="1:18" ht="12.75" hidden="1" customHeight="1">
      <c r="A241" s="45">
        <v>0</v>
      </c>
      <c r="B241" s="45">
        <v>0</v>
      </c>
      <c r="C241" s="45">
        <v>0</v>
      </c>
      <c r="D241" s="34">
        <v>569001</v>
      </c>
      <c r="E241" s="35" t="s">
        <v>261</v>
      </c>
      <c r="F241" s="42">
        <f t="shared" si="10"/>
        <v>0</v>
      </c>
      <c r="G241" s="109">
        <v>0</v>
      </c>
      <c r="H241" s="109">
        <v>0</v>
      </c>
      <c r="I241" s="109">
        <v>0</v>
      </c>
      <c r="J241" s="109">
        <v>0</v>
      </c>
      <c r="K241" s="109">
        <v>0</v>
      </c>
      <c r="L241" s="109">
        <v>0</v>
      </c>
      <c r="M241" s="109">
        <v>0</v>
      </c>
      <c r="N241" s="109">
        <v>0</v>
      </c>
      <c r="O241" s="109">
        <v>0</v>
      </c>
      <c r="P241" s="109">
        <v>0</v>
      </c>
      <c r="Q241" s="109">
        <v>0</v>
      </c>
      <c r="R241" s="109"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42">
        <f t="shared" si="10"/>
        <v>0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09">
        <v>0</v>
      </c>
      <c r="N242" s="109">
        <v>0</v>
      </c>
      <c r="O242" s="109">
        <v>0</v>
      </c>
      <c r="P242" s="109">
        <v>0</v>
      </c>
      <c r="Q242" s="109">
        <v>0</v>
      </c>
      <c r="R242" s="109"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42">
        <f t="shared" si="10"/>
        <v>0</v>
      </c>
      <c r="G243" s="109">
        <v>0</v>
      </c>
      <c r="H243" s="109">
        <v>0</v>
      </c>
      <c r="I243" s="109">
        <v>0</v>
      </c>
      <c r="J243" s="109">
        <v>0</v>
      </c>
      <c r="K243" s="109">
        <v>0</v>
      </c>
      <c r="L243" s="109">
        <v>0</v>
      </c>
      <c r="M243" s="109">
        <v>0</v>
      </c>
      <c r="N243" s="109">
        <v>0</v>
      </c>
      <c r="O243" s="109">
        <v>0</v>
      </c>
      <c r="P243" s="109">
        <v>0</v>
      </c>
      <c r="Q243" s="109">
        <v>0</v>
      </c>
      <c r="R243" s="109"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42">
        <f t="shared" si="10"/>
        <v>0</v>
      </c>
      <c r="G244" s="109">
        <v>0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09">
        <v>0</v>
      </c>
      <c r="O244" s="109">
        <v>0</v>
      </c>
      <c r="P244" s="109">
        <v>0</v>
      </c>
      <c r="Q244" s="109">
        <v>0</v>
      </c>
      <c r="R244" s="109"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42">
        <f t="shared" si="10"/>
        <v>0</v>
      </c>
      <c r="G245" s="109">
        <v>0</v>
      </c>
      <c r="H245" s="109">
        <v>0</v>
      </c>
      <c r="I245" s="109">
        <v>0</v>
      </c>
      <c r="J245" s="109">
        <v>0</v>
      </c>
      <c r="K245" s="109">
        <v>0</v>
      </c>
      <c r="L245" s="109">
        <v>0</v>
      </c>
      <c r="M245" s="109">
        <v>0</v>
      </c>
      <c r="N245" s="109">
        <v>0</v>
      </c>
      <c r="O245" s="109">
        <v>0</v>
      </c>
      <c r="P245" s="109">
        <v>0</v>
      </c>
      <c r="Q245" s="109">
        <v>0</v>
      </c>
      <c r="R245" s="109"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42">
        <f t="shared" si="10"/>
        <v>0</v>
      </c>
      <c r="G246" s="109">
        <v>0</v>
      </c>
      <c r="H246" s="109">
        <v>0</v>
      </c>
      <c r="I246" s="109">
        <v>0</v>
      </c>
      <c r="J246" s="109">
        <v>0</v>
      </c>
      <c r="K246" s="109">
        <v>0</v>
      </c>
      <c r="L246" s="109">
        <v>0</v>
      </c>
      <c r="M246" s="109">
        <v>0</v>
      </c>
      <c r="N246" s="109">
        <v>0</v>
      </c>
      <c r="O246" s="109">
        <v>0</v>
      </c>
      <c r="P246" s="109">
        <v>0</v>
      </c>
      <c r="Q246" s="109">
        <v>0</v>
      </c>
      <c r="R246" s="109"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42">
        <f t="shared" si="10"/>
        <v>0</v>
      </c>
      <c r="G247" s="109">
        <v>0</v>
      </c>
      <c r="H247" s="109">
        <v>0</v>
      </c>
      <c r="I247" s="109">
        <v>0</v>
      </c>
      <c r="J247" s="109">
        <v>0</v>
      </c>
      <c r="K247" s="109">
        <v>0</v>
      </c>
      <c r="L247" s="109">
        <v>0</v>
      </c>
      <c r="M247" s="109">
        <v>0</v>
      </c>
      <c r="N247" s="109">
        <v>0</v>
      </c>
      <c r="O247" s="109">
        <v>0</v>
      </c>
      <c r="P247" s="109">
        <v>0</v>
      </c>
      <c r="Q247" s="109">
        <v>0</v>
      </c>
      <c r="R247" s="109">
        <v>0</v>
      </c>
    </row>
    <row r="248" spans="1:18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A12+A31+A101+A212+A214</f>
        <v>38986</v>
      </c>
      <c r="B249" s="42">
        <f>B12+B31+B101+B212+B214</f>
        <v>0</v>
      </c>
      <c r="C249" s="42">
        <f>C12+C31+C101+C212+C214</f>
        <v>0</v>
      </c>
      <c r="D249" s="42"/>
      <c r="E249" s="42"/>
      <c r="F249" s="42">
        <f>F12+F31+F101+F212+F214</f>
        <v>38986</v>
      </c>
      <c r="G249" s="42">
        <f t="shared" ref="G249:R249" si="11">G12+G31+G101+G212+G214</f>
        <v>0</v>
      </c>
      <c r="H249" s="42">
        <f t="shared" si="11"/>
        <v>2600</v>
      </c>
      <c r="I249" s="42">
        <f t="shared" si="11"/>
        <v>7600</v>
      </c>
      <c r="J249" s="42">
        <f t="shared" si="11"/>
        <v>19486</v>
      </c>
      <c r="K249" s="42">
        <f t="shared" si="11"/>
        <v>5200</v>
      </c>
      <c r="L249" s="42">
        <f t="shared" si="11"/>
        <v>2600</v>
      </c>
      <c r="M249" s="42">
        <f t="shared" si="11"/>
        <v>500</v>
      </c>
      <c r="N249" s="42">
        <f t="shared" si="11"/>
        <v>500</v>
      </c>
      <c r="O249" s="42">
        <f t="shared" si="11"/>
        <v>500</v>
      </c>
      <c r="P249" s="42">
        <f t="shared" si="11"/>
        <v>0</v>
      </c>
      <c r="Q249" s="42">
        <f t="shared" si="11"/>
        <v>0</v>
      </c>
      <c r="R249" s="42">
        <f t="shared" si="11"/>
        <v>0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</sheetData>
  <mergeCells count="5">
    <mergeCell ref="O1:Q2"/>
    <mergeCell ref="A3:R3"/>
    <mergeCell ref="A5:R5"/>
    <mergeCell ref="A6:R6"/>
    <mergeCell ref="C9:L9"/>
  </mergeCells>
  <pageMargins left="0.74803149606299213" right="0.15748031496062992" top="0.74803149606299213" bottom="0.74803149606299213" header="0.31496062992125984" footer="0.31496062992125984"/>
  <pageSetup scale="57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R250"/>
  <sheetViews>
    <sheetView topLeftCell="A6" zoomScale="80" zoomScaleNormal="80" workbookViewId="0">
      <selection activeCell="F253" sqref="F253"/>
    </sheetView>
  </sheetViews>
  <sheetFormatPr baseColWidth="10" defaultRowHeight="12.75"/>
  <cols>
    <col min="2" max="2" width="14" customWidth="1"/>
    <col min="5" max="5" width="24.140625" customWidth="1"/>
    <col min="6" max="6" width="13.28515625" customWidth="1"/>
    <col min="7" max="18" width="11.7109375" customWidth="1"/>
  </cols>
  <sheetData>
    <row r="1" spans="1:18">
      <c r="L1" s="1"/>
      <c r="M1" s="1"/>
      <c r="N1" s="1"/>
      <c r="O1" s="169"/>
      <c r="P1" s="169"/>
      <c r="Q1" s="169"/>
    </row>
    <row r="2" spans="1:18" ht="28.5" customHeight="1">
      <c r="B2" s="155"/>
      <c r="F2" s="25"/>
      <c r="L2" s="1"/>
      <c r="M2" s="1"/>
      <c r="N2" s="1"/>
      <c r="O2" s="169"/>
      <c r="P2" s="169"/>
      <c r="Q2" s="169"/>
    </row>
    <row r="3" spans="1:18" ht="18">
      <c r="A3" s="170" t="s">
        <v>268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35" customHeight="1">
      <c r="A5" s="171" t="s">
        <v>622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</row>
    <row r="6" spans="1:18" ht="15.75">
      <c r="A6" s="172" t="s">
        <v>29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</row>
    <row r="8" spans="1:18" s="1" customFormat="1" ht="15.75" customHeight="1">
      <c r="A8" s="4" t="s">
        <v>509</v>
      </c>
      <c r="B8" s="107"/>
      <c r="C8" s="107" t="s">
        <v>632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5.75" customHeight="1">
      <c r="A9" s="4" t="s">
        <v>510</v>
      </c>
      <c r="B9" s="7"/>
      <c r="C9" s="173" t="s">
        <v>534</v>
      </c>
      <c r="D9" s="173"/>
      <c r="E9" s="173"/>
      <c r="F9" s="173"/>
      <c r="G9" s="173"/>
      <c r="H9" s="173"/>
      <c r="I9" s="173"/>
      <c r="J9" s="173"/>
      <c r="K9" s="173"/>
      <c r="L9" s="173"/>
    </row>
    <row r="11" spans="1:18" s="3" customFormat="1" ht="4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3" t="s">
        <v>1</v>
      </c>
      <c r="H11" s="23" t="s">
        <v>2</v>
      </c>
      <c r="I11" s="23" t="s">
        <v>3</v>
      </c>
      <c r="J11" s="23" t="s">
        <v>4</v>
      </c>
      <c r="K11" s="23" t="s">
        <v>5</v>
      </c>
      <c r="L11" s="23" t="s">
        <v>6</v>
      </c>
      <c r="M11" s="23" t="s">
        <v>7</v>
      </c>
      <c r="N11" s="23" t="s">
        <v>8</v>
      </c>
      <c r="O11" s="23" t="s">
        <v>9</v>
      </c>
      <c r="P11" s="23" t="s">
        <v>10</v>
      </c>
      <c r="Q11" s="23" t="s">
        <v>11</v>
      </c>
      <c r="R11" s="23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f>SUM(G13:G30)</f>
        <v>0</v>
      </c>
      <c r="H12" s="109">
        <f t="shared" ref="H12:R12" si="0">SUM(H13:H30)</f>
        <v>0</v>
      </c>
      <c r="I12" s="109">
        <f t="shared" si="0"/>
        <v>0</v>
      </c>
      <c r="J12" s="109">
        <f t="shared" si="0"/>
        <v>0</v>
      </c>
      <c r="K12" s="109">
        <f t="shared" si="0"/>
        <v>0</v>
      </c>
      <c r="L12" s="109">
        <f t="shared" si="0"/>
        <v>0</v>
      </c>
      <c r="M12" s="109">
        <f t="shared" si="0"/>
        <v>0</v>
      </c>
      <c r="N12" s="109">
        <f t="shared" si="0"/>
        <v>0</v>
      </c>
      <c r="O12" s="109">
        <f t="shared" si="0"/>
        <v>0</v>
      </c>
      <c r="P12" s="109">
        <f t="shared" si="0"/>
        <v>0</v>
      </c>
      <c r="Q12" s="109">
        <f t="shared" si="0"/>
        <v>0</v>
      </c>
      <c r="R12" s="109">
        <f t="shared" si="0"/>
        <v>0</v>
      </c>
    </row>
    <row r="13" spans="1:18" s="1" customFormat="1" ht="12.6" hidden="1" customHeight="1">
      <c r="A13" s="45">
        <v>0</v>
      </c>
      <c r="B13" s="45">
        <v>0</v>
      </c>
      <c r="C13" s="45">
        <v>0</v>
      </c>
      <c r="D13" s="34">
        <v>113001</v>
      </c>
      <c r="E13" s="35" t="s">
        <v>35</v>
      </c>
      <c r="F13" s="42">
        <f>A13+B13+C13</f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1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42">
        <f t="shared" si="1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42">
        <f t="shared" si="1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</row>
    <row r="17" spans="1:18" s="1" customFormat="1" ht="12.6" hidden="1" customHeight="1">
      <c r="A17" s="45">
        <v>0</v>
      </c>
      <c r="B17" s="45">
        <v>0</v>
      </c>
      <c r="C17" s="45">
        <v>0</v>
      </c>
      <c r="D17" s="34">
        <v>131003</v>
      </c>
      <c r="E17" s="35" t="s">
        <v>39</v>
      </c>
      <c r="F17" s="42">
        <f t="shared" si="1"/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</row>
    <row r="18" spans="1:18" s="1" customFormat="1" ht="12.6" hidden="1" customHeight="1">
      <c r="A18" s="45">
        <v>0</v>
      </c>
      <c r="B18" s="45">
        <v>0</v>
      </c>
      <c r="C18" s="45">
        <v>0</v>
      </c>
      <c r="D18" s="34">
        <v>132001</v>
      </c>
      <c r="E18" s="35" t="s">
        <v>40</v>
      </c>
      <c r="F18" s="42">
        <f t="shared" si="1"/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</row>
    <row r="19" spans="1:18" s="1" customFormat="1" ht="12.6" hidden="1" customHeight="1">
      <c r="A19" s="45">
        <v>0</v>
      </c>
      <c r="B19" s="45">
        <v>0</v>
      </c>
      <c r="C19" s="45">
        <v>0</v>
      </c>
      <c r="D19" s="34">
        <v>132002</v>
      </c>
      <c r="E19" s="35" t="s">
        <v>41</v>
      </c>
      <c r="F19" s="42">
        <f t="shared" si="1"/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42">
        <f t="shared" si="1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</row>
    <row r="21" spans="1:18" s="1" customFormat="1" ht="12.6" hidden="1" customHeight="1">
      <c r="A21" s="45">
        <v>0</v>
      </c>
      <c r="B21" s="45">
        <v>0</v>
      </c>
      <c r="C21" s="45">
        <v>0</v>
      </c>
      <c r="D21" s="34">
        <v>134001</v>
      </c>
      <c r="E21" s="35" t="s">
        <v>43</v>
      </c>
      <c r="F21" s="42">
        <f t="shared" si="1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</row>
    <row r="22" spans="1:18" s="1" customFormat="1" ht="12.6" hidden="1" customHeight="1">
      <c r="A22" s="45">
        <v>0</v>
      </c>
      <c r="B22" s="45">
        <v>0</v>
      </c>
      <c r="C22" s="45">
        <v>0</v>
      </c>
      <c r="D22" s="34">
        <v>141001</v>
      </c>
      <c r="E22" s="35" t="s">
        <v>44</v>
      </c>
      <c r="F22" s="42">
        <f t="shared" si="1"/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</row>
    <row r="23" spans="1:18" s="1" customFormat="1" ht="11.25" hidden="1" customHeight="1">
      <c r="A23" s="45">
        <v>0</v>
      </c>
      <c r="B23" s="45">
        <v>0</v>
      </c>
      <c r="C23" s="45">
        <v>0</v>
      </c>
      <c r="D23" s="34">
        <v>142001</v>
      </c>
      <c r="E23" s="35" t="s">
        <v>45</v>
      </c>
      <c r="F23" s="42">
        <f t="shared" si="1"/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</row>
    <row r="24" spans="1:18" ht="12.75" hidden="1" customHeight="1">
      <c r="A24" s="45">
        <v>0</v>
      </c>
      <c r="B24" s="45">
        <v>0</v>
      </c>
      <c r="C24" s="45">
        <v>0</v>
      </c>
      <c r="D24" s="34">
        <v>143001</v>
      </c>
      <c r="E24" s="35" t="s">
        <v>46</v>
      </c>
      <c r="F24" s="42">
        <f t="shared" si="1"/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42">
        <f t="shared" si="1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42">
        <f t="shared" si="1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</row>
    <row r="27" spans="1:18" ht="12.75" hidden="1" customHeight="1">
      <c r="A27" s="45">
        <v>0</v>
      </c>
      <c r="B27" s="45">
        <v>0</v>
      </c>
      <c r="C27" s="45">
        <v>0</v>
      </c>
      <c r="D27" s="36">
        <v>154004</v>
      </c>
      <c r="E27" s="35" t="s">
        <v>49</v>
      </c>
      <c r="F27" s="42">
        <f t="shared" si="1"/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</row>
    <row r="28" spans="1:18" ht="12.75" hidden="1" customHeight="1">
      <c r="A28" s="45">
        <v>0</v>
      </c>
      <c r="B28" s="45">
        <v>0</v>
      </c>
      <c r="C28" s="45">
        <v>0</v>
      </c>
      <c r="D28" s="34">
        <v>159002</v>
      </c>
      <c r="E28" s="35" t="s">
        <v>50</v>
      </c>
      <c r="F28" s="42">
        <f t="shared" si="1"/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</row>
    <row r="29" spans="1:18" ht="12.75" hidden="1" customHeight="1">
      <c r="A29" s="45">
        <v>0</v>
      </c>
      <c r="B29" s="45">
        <v>0</v>
      </c>
      <c r="C29" s="45">
        <v>0</v>
      </c>
      <c r="D29" s="34">
        <v>161001</v>
      </c>
      <c r="E29" s="37" t="s">
        <v>51</v>
      </c>
      <c r="F29" s="42">
        <f t="shared" si="1"/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</row>
    <row r="30" spans="1:18" ht="12.75" hidden="1" customHeight="1">
      <c r="A30" s="45">
        <v>0</v>
      </c>
      <c r="B30" s="45">
        <v>0</v>
      </c>
      <c r="C30" s="45">
        <v>0</v>
      </c>
      <c r="D30" s="34">
        <v>171001</v>
      </c>
      <c r="E30" s="37" t="s">
        <v>52</v>
      </c>
      <c r="F30" s="42">
        <f t="shared" si="1"/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</row>
    <row r="31" spans="1:18">
      <c r="A31" s="42">
        <f>SUM(A32:A101)</f>
        <v>0</v>
      </c>
      <c r="B31" s="42">
        <f>SUM(B32:B99)</f>
        <v>17851</v>
      </c>
      <c r="C31" s="42">
        <f>SUM(C32:C99)</f>
        <v>0</v>
      </c>
      <c r="D31" s="32">
        <v>2000</v>
      </c>
      <c r="E31" s="38" t="s">
        <v>53</v>
      </c>
      <c r="F31" s="42">
        <f>SUM(F32:F99)</f>
        <v>17851</v>
      </c>
      <c r="G31" s="109">
        <f>SUM(G32:G100)</f>
        <v>0</v>
      </c>
      <c r="H31" s="109">
        <f t="shared" ref="H31:R31" si="2">SUM(H32:H100)</f>
        <v>0</v>
      </c>
      <c r="I31" s="109">
        <f t="shared" si="2"/>
        <v>0</v>
      </c>
      <c r="J31" s="109">
        <f t="shared" si="2"/>
        <v>0</v>
      </c>
      <c r="K31" s="109">
        <f t="shared" si="2"/>
        <v>0</v>
      </c>
      <c r="L31" s="109">
        <f t="shared" si="2"/>
        <v>161.91999999999999</v>
      </c>
      <c r="M31" s="109">
        <f t="shared" si="2"/>
        <v>330</v>
      </c>
      <c r="N31" s="109">
        <f t="shared" si="2"/>
        <v>330</v>
      </c>
      <c r="O31" s="109">
        <f t="shared" si="2"/>
        <v>9659.08</v>
      </c>
      <c r="P31" s="109">
        <f t="shared" si="2"/>
        <v>5280</v>
      </c>
      <c r="Q31" s="109">
        <f t="shared" si="2"/>
        <v>2090</v>
      </c>
      <c r="R31" s="109">
        <f t="shared" si="2"/>
        <v>0</v>
      </c>
    </row>
    <row r="32" spans="1:18" ht="12.75" customHeight="1">
      <c r="A32" s="45">
        <v>0</v>
      </c>
      <c r="B32" s="45">
        <v>131</v>
      </c>
      <c r="C32" s="45">
        <v>0</v>
      </c>
      <c r="D32" s="39">
        <v>211001</v>
      </c>
      <c r="E32" s="35" t="s">
        <v>54</v>
      </c>
      <c r="F32" s="42">
        <f>A32+B32+C32</f>
        <v>131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46">
        <v>131</v>
      </c>
      <c r="P32" s="146">
        <v>0</v>
      </c>
      <c r="Q32" s="146">
        <v>0</v>
      </c>
      <c r="R32" s="146">
        <v>0</v>
      </c>
    </row>
    <row r="33" spans="1:18" ht="12.75" hidden="1" customHeight="1">
      <c r="A33" s="45">
        <v>0</v>
      </c>
      <c r="B33" s="45">
        <v>0</v>
      </c>
      <c r="C33" s="45">
        <v>0</v>
      </c>
      <c r="D33" s="34">
        <v>211002</v>
      </c>
      <c r="E33" s="35" t="s">
        <v>55</v>
      </c>
      <c r="F33" s="42">
        <f t="shared" ref="F33:F80" si="3">A33+B33+C33</f>
        <v>0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0</v>
      </c>
      <c r="P33" s="109">
        <v>0</v>
      </c>
      <c r="Q33" s="109">
        <v>0</v>
      </c>
      <c r="R33" s="109">
        <v>0</v>
      </c>
    </row>
    <row r="34" spans="1:18" ht="12.75" hidden="1" customHeight="1">
      <c r="A34" s="45">
        <v>0</v>
      </c>
      <c r="B34" s="45">
        <v>0</v>
      </c>
      <c r="C34" s="45">
        <v>0</v>
      </c>
      <c r="D34" s="34">
        <v>211003</v>
      </c>
      <c r="E34" s="35" t="s">
        <v>520</v>
      </c>
      <c r="F34" s="42">
        <f t="shared" si="3"/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</row>
    <row r="35" spans="1:18" ht="12.75" hidden="1" customHeight="1">
      <c r="A35" s="45">
        <v>0</v>
      </c>
      <c r="B35" s="45">
        <v>0</v>
      </c>
      <c r="C35" s="45">
        <v>0</v>
      </c>
      <c r="D35" s="34">
        <v>212001</v>
      </c>
      <c r="E35" s="35" t="s">
        <v>56</v>
      </c>
      <c r="F35" s="42">
        <f t="shared" si="3"/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</row>
    <row r="36" spans="1:18" ht="12.75" hidden="1" customHeight="1">
      <c r="A36" s="45">
        <v>0</v>
      </c>
      <c r="B36" s="45">
        <v>0</v>
      </c>
      <c r="C36" s="45">
        <v>0</v>
      </c>
      <c r="D36" s="34">
        <v>212002</v>
      </c>
      <c r="E36" s="35" t="s">
        <v>57</v>
      </c>
      <c r="F36" s="42">
        <f t="shared" si="3"/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109">
        <v>0</v>
      </c>
    </row>
    <row r="37" spans="1:18" ht="12.75" hidden="1" customHeight="1">
      <c r="A37" s="45">
        <v>0</v>
      </c>
      <c r="B37" s="45">
        <v>0</v>
      </c>
      <c r="C37" s="45">
        <v>0</v>
      </c>
      <c r="D37" s="34">
        <v>213001</v>
      </c>
      <c r="E37" s="35" t="s">
        <v>58</v>
      </c>
      <c r="F37" s="42">
        <f t="shared" si="3"/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</row>
    <row r="38" spans="1:18" ht="12.75" customHeight="1">
      <c r="A38" s="45">
        <v>0</v>
      </c>
      <c r="B38" s="45">
        <v>925</v>
      </c>
      <c r="C38" s="45">
        <v>0</v>
      </c>
      <c r="D38" s="39">
        <v>214001</v>
      </c>
      <c r="E38" s="35" t="s">
        <v>59</v>
      </c>
      <c r="F38" s="42">
        <f t="shared" si="3"/>
        <v>925</v>
      </c>
      <c r="G38" s="146">
        <v>0</v>
      </c>
      <c r="H38" s="146">
        <v>0</v>
      </c>
      <c r="I38" s="146">
        <v>0</v>
      </c>
      <c r="J38" s="146">
        <v>0</v>
      </c>
      <c r="K38" s="146">
        <v>0</v>
      </c>
      <c r="L38" s="146">
        <v>0</v>
      </c>
      <c r="M38" s="146">
        <v>0</v>
      </c>
      <c r="N38" s="146">
        <v>0</v>
      </c>
      <c r="O38" s="146">
        <v>925</v>
      </c>
      <c r="P38" s="146">
        <v>0</v>
      </c>
      <c r="Q38" s="146">
        <v>0</v>
      </c>
      <c r="R38" s="146">
        <v>0</v>
      </c>
    </row>
    <row r="39" spans="1:18" ht="12.75" hidden="1" customHeight="1">
      <c r="A39" s="45">
        <v>0</v>
      </c>
      <c r="B39" s="45">
        <v>0</v>
      </c>
      <c r="C39" s="45">
        <v>0</v>
      </c>
      <c r="D39" s="34">
        <v>214002</v>
      </c>
      <c r="E39" s="35" t="s">
        <v>60</v>
      </c>
      <c r="F39" s="42">
        <f t="shared" si="3"/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</row>
    <row r="40" spans="1:18" ht="12.75" hidden="1" customHeight="1">
      <c r="A40" s="45">
        <v>0</v>
      </c>
      <c r="B40" s="45">
        <v>0</v>
      </c>
      <c r="C40" s="45">
        <v>0</v>
      </c>
      <c r="D40" s="34">
        <v>215001</v>
      </c>
      <c r="E40" s="35" t="s">
        <v>61</v>
      </c>
      <c r="F40" s="42">
        <f t="shared" si="3"/>
        <v>0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09">
        <v>0</v>
      </c>
      <c r="N40" s="109">
        <v>0</v>
      </c>
      <c r="O40" s="109">
        <v>0</v>
      </c>
      <c r="P40" s="109">
        <v>0</v>
      </c>
      <c r="Q40" s="109">
        <v>0</v>
      </c>
      <c r="R40" s="109">
        <v>0</v>
      </c>
    </row>
    <row r="41" spans="1:18" ht="12.75" hidden="1" customHeight="1">
      <c r="A41" s="45">
        <v>0</v>
      </c>
      <c r="B41" s="45">
        <v>0</v>
      </c>
      <c r="C41" s="45">
        <v>0</v>
      </c>
      <c r="D41" s="40">
        <v>216001</v>
      </c>
      <c r="E41" s="41" t="s">
        <v>62</v>
      </c>
      <c r="F41" s="42">
        <f t="shared" si="3"/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</row>
    <row r="42" spans="1:18" ht="12.75" hidden="1" customHeight="1">
      <c r="A42" s="45">
        <v>0</v>
      </c>
      <c r="B42" s="45">
        <v>0</v>
      </c>
      <c r="C42" s="45">
        <v>0</v>
      </c>
      <c r="D42" s="34">
        <v>217001</v>
      </c>
      <c r="E42" s="35" t="s">
        <v>63</v>
      </c>
      <c r="F42" s="42">
        <f t="shared" si="3"/>
        <v>0</v>
      </c>
      <c r="G42" s="109">
        <v>0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9">
        <v>0</v>
      </c>
      <c r="P42" s="109">
        <v>0</v>
      </c>
      <c r="Q42" s="109">
        <v>0</v>
      </c>
      <c r="R42" s="109">
        <v>0</v>
      </c>
    </row>
    <row r="43" spans="1:18" ht="12.75" hidden="1" customHeight="1">
      <c r="A43" s="45">
        <v>0</v>
      </c>
      <c r="B43" s="45">
        <v>0</v>
      </c>
      <c r="C43" s="45">
        <v>0</v>
      </c>
      <c r="D43" s="34">
        <v>218001</v>
      </c>
      <c r="E43" s="35" t="s">
        <v>64</v>
      </c>
      <c r="F43" s="42">
        <f t="shared" si="3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</row>
    <row r="44" spans="1:18" ht="12.75" hidden="1" customHeight="1">
      <c r="A44" s="45">
        <v>0</v>
      </c>
      <c r="B44" s="45">
        <v>0</v>
      </c>
      <c r="C44" s="45">
        <v>0</v>
      </c>
      <c r="D44" s="34">
        <v>218002</v>
      </c>
      <c r="E44" s="35" t="s">
        <v>65</v>
      </c>
      <c r="F44" s="42">
        <f t="shared" si="3"/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</row>
    <row r="45" spans="1:18">
      <c r="A45" s="45">
        <v>0</v>
      </c>
      <c r="B45" s="45">
        <v>2000</v>
      </c>
      <c r="C45" s="45">
        <v>0</v>
      </c>
      <c r="D45" s="34">
        <v>221001</v>
      </c>
      <c r="E45" s="35" t="s">
        <v>66</v>
      </c>
      <c r="F45" s="42">
        <f t="shared" si="3"/>
        <v>2000</v>
      </c>
      <c r="G45" s="109">
        <v>0</v>
      </c>
      <c r="H45" s="109">
        <v>0</v>
      </c>
      <c r="I45" s="109">
        <v>0</v>
      </c>
      <c r="J45" s="109">
        <v>0</v>
      </c>
      <c r="K45" s="109">
        <v>0</v>
      </c>
      <c r="L45" s="109">
        <v>0</v>
      </c>
      <c r="M45" s="109">
        <v>0</v>
      </c>
      <c r="N45" s="109">
        <v>0</v>
      </c>
      <c r="O45" s="109">
        <v>2000</v>
      </c>
      <c r="P45" s="109">
        <v>0</v>
      </c>
      <c r="Q45" s="109">
        <v>0</v>
      </c>
      <c r="R45" s="109">
        <v>0</v>
      </c>
    </row>
    <row r="46" spans="1:18" ht="12.75" hidden="1" customHeight="1">
      <c r="A46" s="45">
        <v>0</v>
      </c>
      <c r="B46" s="45">
        <v>0</v>
      </c>
      <c r="C46" s="45">
        <v>0</v>
      </c>
      <c r="D46" s="34">
        <v>221002</v>
      </c>
      <c r="E46" s="35" t="s">
        <v>67</v>
      </c>
      <c r="F46" s="42">
        <f t="shared" si="3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</row>
    <row r="47" spans="1:18" ht="12.75" hidden="1" customHeight="1">
      <c r="A47" s="45">
        <v>0</v>
      </c>
      <c r="B47" s="45">
        <v>0</v>
      </c>
      <c r="C47" s="45">
        <v>0</v>
      </c>
      <c r="D47" s="34">
        <v>221006</v>
      </c>
      <c r="E47" s="35" t="s">
        <v>68</v>
      </c>
      <c r="F47" s="42">
        <f t="shared" si="3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</row>
    <row r="48" spans="1:18" ht="12.75" hidden="1" customHeight="1">
      <c r="A48" s="45">
        <v>0</v>
      </c>
      <c r="B48" s="45">
        <v>0</v>
      </c>
      <c r="C48" s="45">
        <v>0</v>
      </c>
      <c r="D48" s="34">
        <v>221007</v>
      </c>
      <c r="E48" s="35" t="s">
        <v>523</v>
      </c>
      <c r="F48" s="42">
        <f t="shared" si="3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</row>
    <row r="49" spans="1:18" ht="12.75" hidden="1" customHeight="1">
      <c r="A49" s="45">
        <v>0</v>
      </c>
      <c r="B49" s="45">
        <v>0</v>
      </c>
      <c r="C49" s="45">
        <v>0</v>
      </c>
      <c r="D49" s="34">
        <v>222001</v>
      </c>
      <c r="E49" s="35" t="s">
        <v>69</v>
      </c>
      <c r="F49" s="42">
        <f t="shared" si="3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</row>
    <row r="50" spans="1:18" ht="12.75" hidden="1" customHeight="1">
      <c r="A50" s="45">
        <v>0</v>
      </c>
      <c r="B50" s="45">
        <v>0</v>
      </c>
      <c r="C50" s="45">
        <v>0</v>
      </c>
      <c r="D50" s="34">
        <v>223001</v>
      </c>
      <c r="E50" s="35" t="s">
        <v>70</v>
      </c>
      <c r="F50" s="42">
        <f t="shared" si="3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</row>
    <row r="51" spans="1:18" ht="12.75" hidden="1" customHeight="1">
      <c r="A51" s="45">
        <v>0</v>
      </c>
      <c r="B51" s="45">
        <v>0</v>
      </c>
      <c r="C51" s="45">
        <v>0</v>
      </c>
      <c r="D51" s="34">
        <v>231001</v>
      </c>
      <c r="E51" s="35" t="s">
        <v>71</v>
      </c>
      <c r="F51" s="42">
        <f t="shared" si="3"/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</row>
    <row r="52" spans="1:18" ht="12.75" hidden="1" customHeight="1">
      <c r="A52" s="45">
        <v>0</v>
      </c>
      <c r="B52" s="45">
        <v>0</v>
      </c>
      <c r="C52" s="45">
        <v>0</v>
      </c>
      <c r="D52" s="34">
        <v>231002</v>
      </c>
      <c r="E52" s="35" t="s">
        <v>72</v>
      </c>
      <c r="F52" s="42">
        <f t="shared" si="3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</row>
    <row r="53" spans="1:18" ht="12.75" hidden="1" customHeight="1">
      <c r="A53" s="45">
        <v>0</v>
      </c>
      <c r="B53" s="45">
        <v>0</v>
      </c>
      <c r="C53" s="45">
        <v>0</v>
      </c>
      <c r="D53" s="34">
        <v>231003</v>
      </c>
      <c r="E53" s="35" t="s">
        <v>73</v>
      </c>
      <c r="F53" s="42">
        <f t="shared" si="3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</row>
    <row r="54" spans="1:18" ht="12.75" hidden="1" customHeight="1">
      <c r="A54" s="45">
        <v>0</v>
      </c>
      <c r="B54" s="45">
        <v>0</v>
      </c>
      <c r="C54" s="45">
        <v>0</v>
      </c>
      <c r="D54" s="34">
        <v>231004</v>
      </c>
      <c r="E54" s="35" t="s">
        <v>74</v>
      </c>
      <c r="F54" s="42">
        <f t="shared" si="3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</row>
    <row r="55" spans="1:18" ht="12.75" hidden="1" customHeight="1">
      <c r="A55" s="45">
        <v>0</v>
      </c>
      <c r="B55" s="45">
        <v>0</v>
      </c>
      <c r="C55" s="45">
        <v>0</v>
      </c>
      <c r="D55" s="34">
        <v>232001</v>
      </c>
      <c r="E55" s="35" t="s">
        <v>75</v>
      </c>
      <c r="F55" s="42">
        <f t="shared" si="3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</row>
    <row r="56" spans="1:18" ht="12.75" hidden="1" customHeight="1">
      <c r="A56" s="45">
        <v>0</v>
      </c>
      <c r="B56" s="45">
        <v>0</v>
      </c>
      <c r="C56" s="45">
        <v>0</v>
      </c>
      <c r="D56" s="34">
        <v>233001</v>
      </c>
      <c r="E56" s="35" t="s">
        <v>76</v>
      </c>
      <c r="F56" s="42">
        <f t="shared" si="3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</row>
    <row r="57" spans="1:18" ht="12.75" hidden="1" customHeight="1">
      <c r="A57" s="45">
        <v>0</v>
      </c>
      <c r="B57" s="45">
        <v>0</v>
      </c>
      <c r="C57" s="45">
        <v>0</v>
      </c>
      <c r="D57" s="34">
        <v>234001</v>
      </c>
      <c r="E57" s="35" t="s">
        <v>77</v>
      </c>
      <c r="F57" s="42">
        <f t="shared" si="3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</row>
    <row r="58" spans="1:18" ht="12.75" hidden="1" customHeight="1">
      <c r="A58" s="45">
        <v>0</v>
      </c>
      <c r="B58" s="45">
        <v>0</v>
      </c>
      <c r="C58" s="45">
        <v>0</v>
      </c>
      <c r="D58" s="34">
        <v>235001</v>
      </c>
      <c r="E58" s="35" t="s">
        <v>78</v>
      </c>
      <c r="F58" s="42">
        <f t="shared" si="3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</row>
    <row r="59" spans="1:18" ht="12.75" hidden="1" customHeight="1">
      <c r="A59" s="45">
        <v>0</v>
      </c>
      <c r="B59" s="45">
        <v>0</v>
      </c>
      <c r="C59" s="45">
        <v>0</v>
      </c>
      <c r="D59" s="34">
        <v>236001</v>
      </c>
      <c r="E59" s="35" t="s">
        <v>79</v>
      </c>
      <c r="F59" s="42">
        <f t="shared" si="3"/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</row>
    <row r="60" spans="1:18" ht="12.75" hidden="1" customHeight="1">
      <c r="A60" s="45">
        <v>0</v>
      </c>
      <c r="B60" s="45">
        <v>0</v>
      </c>
      <c r="C60" s="45">
        <v>0</v>
      </c>
      <c r="D60" s="34">
        <v>237001</v>
      </c>
      <c r="E60" s="35" t="s">
        <v>80</v>
      </c>
      <c r="F60" s="42">
        <f t="shared" si="3"/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</row>
    <row r="61" spans="1:18" ht="12.75" hidden="1" customHeight="1">
      <c r="A61" s="45">
        <v>0</v>
      </c>
      <c r="B61" s="45">
        <v>0</v>
      </c>
      <c r="C61" s="45">
        <v>0</v>
      </c>
      <c r="D61" s="34">
        <v>238001</v>
      </c>
      <c r="E61" s="35" t="s">
        <v>81</v>
      </c>
      <c r="F61" s="42">
        <f t="shared" si="3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</row>
    <row r="62" spans="1:18" ht="12.75" hidden="1" customHeight="1">
      <c r="A62" s="45">
        <v>0</v>
      </c>
      <c r="B62" s="45">
        <v>0</v>
      </c>
      <c r="C62" s="45">
        <v>0</v>
      </c>
      <c r="D62" s="34">
        <v>239001</v>
      </c>
      <c r="E62" s="35" t="s">
        <v>82</v>
      </c>
      <c r="F62" s="42">
        <f t="shared" si="3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</row>
    <row r="63" spans="1:18" ht="12.75" hidden="1" customHeight="1">
      <c r="A63" s="45">
        <v>0</v>
      </c>
      <c r="B63" s="45">
        <v>0</v>
      </c>
      <c r="C63" s="45">
        <v>0</v>
      </c>
      <c r="D63" s="34">
        <v>241001</v>
      </c>
      <c r="E63" s="35" t="s">
        <v>83</v>
      </c>
      <c r="F63" s="42">
        <f t="shared" si="3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</row>
    <row r="64" spans="1:18" ht="12.75" hidden="1" customHeight="1">
      <c r="A64" s="45">
        <v>0</v>
      </c>
      <c r="B64" s="45">
        <v>0</v>
      </c>
      <c r="C64" s="45">
        <v>0</v>
      </c>
      <c r="D64" s="34">
        <v>242001</v>
      </c>
      <c r="E64" s="35" t="s">
        <v>84</v>
      </c>
      <c r="F64" s="42">
        <f t="shared" si="3"/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</row>
    <row r="65" spans="1:18" ht="12.75" hidden="1" customHeight="1">
      <c r="A65" s="45">
        <v>0</v>
      </c>
      <c r="B65" s="45">
        <v>0</v>
      </c>
      <c r="C65" s="45">
        <v>0</v>
      </c>
      <c r="D65" s="34">
        <v>243001</v>
      </c>
      <c r="E65" s="35" t="s">
        <v>85</v>
      </c>
      <c r="F65" s="42">
        <f t="shared" si="3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</row>
    <row r="66" spans="1:18" ht="12.75" hidden="1" customHeight="1">
      <c r="A66" s="45">
        <v>0</v>
      </c>
      <c r="B66" s="45">
        <v>0</v>
      </c>
      <c r="C66" s="45">
        <v>0</v>
      </c>
      <c r="D66" s="34">
        <v>244001</v>
      </c>
      <c r="E66" s="35" t="s">
        <v>86</v>
      </c>
      <c r="F66" s="42">
        <f t="shared" si="3"/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</row>
    <row r="67" spans="1:18" ht="12.75" hidden="1" customHeight="1">
      <c r="A67" s="45">
        <v>0</v>
      </c>
      <c r="B67" s="45">
        <v>0</v>
      </c>
      <c r="C67" s="45">
        <v>0</v>
      </c>
      <c r="D67" s="34">
        <v>245001</v>
      </c>
      <c r="E67" s="35" t="s">
        <v>87</v>
      </c>
      <c r="F67" s="42">
        <f t="shared" si="3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</row>
    <row r="68" spans="1:18" ht="12.75" hidden="1" customHeight="1">
      <c r="A68" s="45">
        <v>0</v>
      </c>
      <c r="B68" s="45">
        <v>0</v>
      </c>
      <c r="C68" s="45">
        <v>0</v>
      </c>
      <c r="D68" s="34">
        <v>246001</v>
      </c>
      <c r="E68" s="35" t="s">
        <v>88</v>
      </c>
      <c r="F68" s="42">
        <f t="shared" si="3"/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</row>
    <row r="69" spans="1:18" ht="12.75" hidden="1" customHeight="1">
      <c r="A69" s="45">
        <v>0</v>
      </c>
      <c r="B69" s="45">
        <v>0</v>
      </c>
      <c r="C69" s="45">
        <v>0</v>
      </c>
      <c r="D69" s="34">
        <v>246002</v>
      </c>
      <c r="E69" s="35" t="s">
        <v>89</v>
      </c>
      <c r="F69" s="42">
        <f t="shared" si="3"/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</row>
    <row r="70" spans="1:18" ht="12.75" hidden="1" customHeight="1">
      <c r="A70" s="45">
        <v>0</v>
      </c>
      <c r="B70" s="45">
        <v>0</v>
      </c>
      <c r="C70" s="45">
        <v>0</v>
      </c>
      <c r="D70" s="34">
        <v>247001</v>
      </c>
      <c r="E70" s="35" t="s">
        <v>90</v>
      </c>
      <c r="F70" s="42">
        <f t="shared" si="3"/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</row>
    <row r="71" spans="1:18" ht="12.75" hidden="1" customHeight="1">
      <c r="A71" s="45">
        <v>0</v>
      </c>
      <c r="B71" s="45">
        <v>0</v>
      </c>
      <c r="C71" s="45">
        <v>0</v>
      </c>
      <c r="D71" s="34">
        <v>248001</v>
      </c>
      <c r="E71" s="35" t="s">
        <v>91</v>
      </c>
      <c r="F71" s="42">
        <f t="shared" si="3"/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</row>
    <row r="72" spans="1:18" ht="12.75" hidden="1" customHeight="1">
      <c r="A72" s="45">
        <v>0</v>
      </c>
      <c r="B72" s="45">
        <v>0</v>
      </c>
      <c r="C72" s="45">
        <v>0</v>
      </c>
      <c r="D72" s="34">
        <v>249001</v>
      </c>
      <c r="E72" s="35" t="s">
        <v>92</v>
      </c>
      <c r="F72" s="42">
        <f t="shared" si="3"/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</row>
    <row r="73" spans="1:18" ht="12.75" hidden="1" customHeight="1">
      <c r="A73" s="45">
        <v>0</v>
      </c>
      <c r="B73" s="45">
        <v>0</v>
      </c>
      <c r="C73" s="45">
        <v>0</v>
      </c>
      <c r="D73" s="34">
        <v>251001</v>
      </c>
      <c r="E73" s="35" t="s">
        <v>93</v>
      </c>
      <c r="F73" s="42">
        <f t="shared" si="3"/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</row>
    <row r="74" spans="1:18" ht="12.75" hidden="1" customHeight="1">
      <c r="A74" s="45">
        <v>0</v>
      </c>
      <c r="B74" s="45">
        <v>0</v>
      </c>
      <c r="C74" s="45">
        <v>0</v>
      </c>
      <c r="D74" s="34">
        <v>252001</v>
      </c>
      <c r="E74" s="35" t="s">
        <v>94</v>
      </c>
      <c r="F74" s="42">
        <f t="shared" si="3"/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</row>
    <row r="75" spans="1:18" ht="12.75" hidden="1" customHeight="1">
      <c r="A75" s="45">
        <v>0</v>
      </c>
      <c r="B75" s="45">
        <v>0</v>
      </c>
      <c r="C75" s="45">
        <v>0</v>
      </c>
      <c r="D75" s="34">
        <v>253001</v>
      </c>
      <c r="E75" s="35" t="s">
        <v>95</v>
      </c>
      <c r="F75" s="42">
        <f t="shared" si="3"/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</row>
    <row r="76" spans="1:18" ht="12.75" hidden="1" customHeight="1">
      <c r="A76" s="45">
        <v>0</v>
      </c>
      <c r="B76" s="45">
        <v>0</v>
      </c>
      <c r="C76" s="45">
        <v>0</v>
      </c>
      <c r="D76" s="34">
        <v>254001</v>
      </c>
      <c r="E76" s="35" t="s">
        <v>96</v>
      </c>
      <c r="F76" s="42">
        <f t="shared" si="3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</row>
    <row r="77" spans="1:18" ht="12.75" hidden="1" customHeight="1">
      <c r="A77" s="45">
        <v>0</v>
      </c>
      <c r="B77" s="45">
        <v>0</v>
      </c>
      <c r="C77" s="45">
        <v>0</v>
      </c>
      <c r="D77" s="34">
        <v>255001</v>
      </c>
      <c r="E77" s="35" t="s">
        <v>97</v>
      </c>
      <c r="F77" s="42">
        <f t="shared" si="3"/>
        <v>0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</row>
    <row r="78" spans="1:18" ht="12.75" hidden="1" customHeight="1">
      <c r="A78" s="45">
        <v>0</v>
      </c>
      <c r="B78" s="45">
        <v>0</v>
      </c>
      <c r="C78" s="45">
        <v>0</v>
      </c>
      <c r="D78" s="34">
        <v>256001</v>
      </c>
      <c r="E78" s="35" t="s">
        <v>98</v>
      </c>
      <c r="F78" s="42">
        <f t="shared" si="3"/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</row>
    <row r="79" spans="1:18" ht="12.75" hidden="1" customHeight="1">
      <c r="A79" s="45">
        <v>0</v>
      </c>
      <c r="B79" s="45">
        <v>0</v>
      </c>
      <c r="C79" s="45">
        <v>0</v>
      </c>
      <c r="D79" s="39">
        <v>259001</v>
      </c>
      <c r="E79" s="35" t="s">
        <v>99</v>
      </c>
      <c r="F79" s="42">
        <f t="shared" si="3"/>
        <v>0</v>
      </c>
      <c r="G79" s="146">
        <v>0</v>
      </c>
      <c r="H79" s="146">
        <v>0</v>
      </c>
      <c r="I79" s="146">
        <v>0</v>
      </c>
      <c r="J79" s="146">
        <v>0</v>
      </c>
      <c r="K79" s="146">
        <v>0</v>
      </c>
      <c r="L79" s="146">
        <v>0</v>
      </c>
      <c r="M79" s="146">
        <v>0</v>
      </c>
      <c r="N79" s="146">
        <v>0</v>
      </c>
      <c r="O79" s="146">
        <v>0</v>
      </c>
      <c r="P79" s="146">
        <v>0</v>
      </c>
      <c r="Q79" s="146">
        <v>0</v>
      </c>
      <c r="R79" s="146">
        <v>0</v>
      </c>
    </row>
    <row r="80" spans="1:18">
      <c r="A80" s="45">
        <v>0</v>
      </c>
      <c r="B80" s="45">
        <v>14795</v>
      </c>
      <c r="C80" s="45">
        <v>0</v>
      </c>
      <c r="D80" s="34">
        <v>261001</v>
      </c>
      <c r="E80" s="35" t="s">
        <v>100</v>
      </c>
      <c r="F80" s="42">
        <f t="shared" si="3"/>
        <v>14795</v>
      </c>
      <c r="G80" s="109">
        <v>0</v>
      </c>
      <c r="H80" s="109">
        <v>0</v>
      </c>
      <c r="I80" s="109">
        <v>0</v>
      </c>
      <c r="J80" s="109">
        <v>0</v>
      </c>
      <c r="K80" s="109">
        <v>0</v>
      </c>
      <c r="L80" s="109">
        <v>161.91999999999999</v>
      </c>
      <c r="M80" s="109">
        <v>330</v>
      </c>
      <c r="N80" s="109">
        <v>330</v>
      </c>
      <c r="O80" s="109">
        <v>6603.08</v>
      </c>
      <c r="P80" s="109">
        <v>5280</v>
      </c>
      <c r="Q80" s="109">
        <v>2090</v>
      </c>
      <c r="R80" s="109">
        <v>0</v>
      </c>
    </row>
    <row r="81" spans="1:18" ht="12.75" hidden="1" customHeight="1">
      <c r="A81" s="45">
        <v>0</v>
      </c>
      <c r="B81" s="45">
        <v>0</v>
      </c>
      <c r="C81" s="45">
        <v>0</v>
      </c>
      <c r="D81" s="34">
        <v>261002</v>
      </c>
      <c r="E81" s="35" t="s">
        <v>101</v>
      </c>
      <c r="F81" s="42">
        <f t="shared" ref="F81:F97" si="4">A81+B81+C81</f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</row>
    <row r="82" spans="1:18" ht="12.75" hidden="1" customHeight="1">
      <c r="A82" s="45">
        <v>0</v>
      </c>
      <c r="B82" s="45">
        <v>0</v>
      </c>
      <c r="C82" s="45">
        <v>0</v>
      </c>
      <c r="D82" s="34">
        <v>261003</v>
      </c>
      <c r="E82" s="35" t="s">
        <v>102</v>
      </c>
      <c r="F82" s="42">
        <f t="shared" si="4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</row>
    <row r="83" spans="1:18" ht="12.75" hidden="1" customHeight="1">
      <c r="A83" s="45">
        <v>0</v>
      </c>
      <c r="B83" s="45">
        <v>0</v>
      </c>
      <c r="C83" s="45">
        <v>0</v>
      </c>
      <c r="D83" s="34">
        <v>262001</v>
      </c>
      <c r="E83" s="35" t="s">
        <v>103</v>
      </c>
      <c r="F83" s="42">
        <f t="shared" si="4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</row>
    <row r="84" spans="1:18" ht="12.75" hidden="1" customHeight="1">
      <c r="A84" s="45">
        <v>0</v>
      </c>
      <c r="B84" s="45">
        <v>0</v>
      </c>
      <c r="C84" s="45">
        <v>0</v>
      </c>
      <c r="D84" s="34">
        <v>271001</v>
      </c>
      <c r="E84" s="35" t="s">
        <v>104</v>
      </c>
      <c r="F84" s="42">
        <f t="shared" si="4"/>
        <v>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9">
        <v>0</v>
      </c>
      <c r="P84" s="109">
        <v>0</v>
      </c>
      <c r="Q84" s="109">
        <v>0</v>
      </c>
      <c r="R84" s="109">
        <v>0</v>
      </c>
    </row>
    <row r="85" spans="1:18" ht="12.75" hidden="1" customHeight="1">
      <c r="A85" s="45">
        <v>0</v>
      </c>
      <c r="B85" s="45">
        <v>0</v>
      </c>
      <c r="C85" s="45">
        <v>0</v>
      </c>
      <c r="D85" s="34">
        <v>272001</v>
      </c>
      <c r="E85" s="35" t="s">
        <v>105</v>
      </c>
      <c r="F85" s="42">
        <f t="shared" si="4"/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0</v>
      </c>
    </row>
    <row r="86" spans="1:18" ht="12.75" hidden="1" customHeight="1">
      <c r="A86" s="45">
        <v>0</v>
      </c>
      <c r="B86" s="45">
        <v>0</v>
      </c>
      <c r="C86" s="45">
        <v>0</v>
      </c>
      <c r="D86" s="34">
        <v>273001</v>
      </c>
      <c r="E86" s="35" t="s">
        <v>106</v>
      </c>
      <c r="F86" s="42">
        <f t="shared" si="4"/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0</v>
      </c>
      <c r="P86" s="109">
        <v>0</v>
      </c>
      <c r="Q86" s="109">
        <v>0</v>
      </c>
      <c r="R86" s="109">
        <v>0</v>
      </c>
    </row>
    <row r="87" spans="1:18" ht="12.75" hidden="1" customHeight="1">
      <c r="A87" s="45">
        <v>0</v>
      </c>
      <c r="B87" s="45">
        <v>0</v>
      </c>
      <c r="C87" s="45">
        <v>0</v>
      </c>
      <c r="D87" s="34">
        <v>274001</v>
      </c>
      <c r="E87" s="35" t="s">
        <v>107</v>
      </c>
      <c r="F87" s="42">
        <f t="shared" si="4"/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</row>
    <row r="88" spans="1:18" ht="12.75" hidden="1" customHeight="1">
      <c r="A88" s="45">
        <v>0</v>
      </c>
      <c r="B88" s="45">
        <v>0</v>
      </c>
      <c r="C88" s="45">
        <v>0</v>
      </c>
      <c r="D88" s="34">
        <v>275001</v>
      </c>
      <c r="E88" s="35" t="s">
        <v>108</v>
      </c>
      <c r="F88" s="42">
        <f t="shared" si="4"/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9">
        <v>0</v>
      </c>
      <c r="P88" s="109">
        <v>0</v>
      </c>
      <c r="Q88" s="109">
        <v>0</v>
      </c>
      <c r="R88" s="109">
        <v>0</v>
      </c>
    </row>
    <row r="89" spans="1:18" ht="12.75" hidden="1" customHeight="1">
      <c r="A89" s="45">
        <v>0</v>
      </c>
      <c r="B89" s="45">
        <v>0</v>
      </c>
      <c r="C89" s="45">
        <v>0</v>
      </c>
      <c r="D89" s="34">
        <v>281001</v>
      </c>
      <c r="E89" s="35" t="s">
        <v>109</v>
      </c>
      <c r="F89" s="42">
        <f t="shared" si="4"/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</row>
    <row r="90" spans="1:18" ht="12.75" hidden="1" customHeight="1">
      <c r="A90" s="45">
        <v>0</v>
      </c>
      <c r="B90" s="45">
        <v>0</v>
      </c>
      <c r="C90" s="45">
        <v>0</v>
      </c>
      <c r="D90" s="34">
        <v>282001</v>
      </c>
      <c r="E90" s="35" t="s">
        <v>110</v>
      </c>
      <c r="F90" s="42">
        <f t="shared" si="4"/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</row>
    <row r="91" spans="1:18" ht="12.75" hidden="1" customHeight="1">
      <c r="A91" s="45">
        <v>0</v>
      </c>
      <c r="B91" s="45">
        <v>0</v>
      </c>
      <c r="C91" s="45">
        <v>0</v>
      </c>
      <c r="D91" s="34">
        <v>283001</v>
      </c>
      <c r="E91" s="35" t="s">
        <v>111</v>
      </c>
      <c r="F91" s="42">
        <f t="shared" si="4"/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</row>
    <row r="92" spans="1:18" ht="12.75" hidden="1" customHeight="1">
      <c r="A92" s="45">
        <v>0</v>
      </c>
      <c r="B92" s="45">
        <v>0</v>
      </c>
      <c r="C92" s="45">
        <v>0</v>
      </c>
      <c r="D92" s="34">
        <v>291001</v>
      </c>
      <c r="E92" s="35" t="s">
        <v>112</v>
      </c>
      <c r="F92" s="42">
        <f t="shared" si="4"/>
        <v>0</v>
      </c>
      <c r="G92" s="109">
        <v>0</v>
      </c>
      <c r="H92" s="109">
        <v>0</v>
      </c>
      <c r="I92" s="109">
        <v>0</v>
      </c>
      <c r="J92" s="109">
        <v>0</v>
      </c>
      <c r="K92" s="109">
        <v>0</v>
      </c>
      <c r="L92" s="109">
        <v>0</v>
      </c>
      <c r="M92" s="109">
        <v>0</v>
      </c>
      <c r="N92" s="109">
        <v>0</v>
      </c>
      <c r="O92" s="109">
        <v>0</v>
      </c>
      <c r="P92" s="109">
        <v>0</v>
      </c>
      <c r="Q92" s="109">
        <v>0</v>
      </c>
      <c r="R92" s="109">
        <v>0</v>
      </c>
    </row>
    <row r="93" spans="1:18" ht="12.75" hidden="1" customHeight="1">
      <c r="A93" s="45">
        <v>0</v>
      </c>
      <c r="B93" s="45">
        <v>0</v>
      </c>
      <c r="C93" s="45">
        <v>0</v>
      </c>
      <c r="D93" s="34">
        <v>292001</v>
      </c>
      <c r="E93" s="35" t="s">
        <v>113</v>
      </c>
      <c r="F93" s="42">
        <f t="shared" si="4"/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</row>
    <row r="94" spans="1:18" ht="12.75" hidden="1" customHeight="1">
      <c r="A94" s="45">
        <v>0</v>
      </c>
      <c r="B94" s="45">
        <v>0</v>
      </c>
      <c r="C94" s="45">
        <v>0</v>
      </c>
      <c r="D94" s="34">
        <v>293001</v>
      </c>
      <c r="E94" s="35" t="s">
        <v>114</v>
      </c>
      <c r="F94" s="42">
        <f t="shared" si="4"/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0</v>
      </c>
      <c r="R94" s="109">
        <v>0</v>
      </c>
    </row>
    <row r="95" spans="1:18" ht="12.75" hidden="1" customHeight="1">
      <c r="A95" s="45">
        <v>0</v>
      </c>
      <c r="B95" s="45">
        <v>0</v>
      </c>
      <c r="C95" s="45">
        <v>0</v>
      </c>
      <c r="D95" s="34">
        <v>294001</v>
      </c>
      <c r="E95" s="35" t="s">
        <v>115</v>
      </c>
      <c r="F95" s="42">
        <f t="shared" si="4"/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</row>
    <row r="96" spans="1:18" ht="12.75" hidden="1" customHeight="1">
      <c r="A96" s="45">
        <v>0</v>
      </c>
      <c r="B96" s="45">
        <v>0</v>
      </c>
      <c r="C96" s="45">
        <v>0</v>
      </c>
      <c r="D96" s="34">
        <v>295001</v>
      </c>
      <c r="E96" s="35" t="s">
        <v>116</v>
      </c>
      <c r="F96" s="42">
        <f t="shared" si="4"/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09">
        <v>0</v>
      </c>
      <c r="O96" s="109">
        <v>0</v>
      </c>
      <c r="P96" s="109">
        <v>0</v>
      </c>
      <c r="Q96" s="109">
        <v>0</v>
      </c>
      <c r="R96" s="109">
        <v>0</v>
      </c>
    </row>
    <row r="97" spans="1:18" ht="12.75" hidden="1" customHeight="1">
      <c r="A97" s="45">
        <v>0</v>
      </c>
      <c r="B97" s="45">
        <v>0</v>
      </c>
      <c r="C97" s="45">
        <v>0</v>
      </c>
      <c r="D97" s="34">
        <v>296001</v>
      </c>
      <c r="E97" s="35" t="s">
        <v>117</v>
      </c>
      <c r="F97" s="42">
        <f t="shared" si="4"/>
        <v>0</v>
      </c>
      <c r="G97" s="109">
        <v>0</v>
      </c>
      <c r="H97" s="109">
        <v>0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09">
        <v>0</v>
      </c>
      <c r="O97" s="109">
        <v>0</v>
      </c>
      <c r="P97" s="109">
        <v>0</v>
      </c>
      <c r="Q97" s="109">
        <v>0</v>
      </c>
      <c r="R97" s="109">
        <v>0</v>
      </c>
    </row>
    <row r="98" spans="1:18" ht="12.75" hidden="1" customHeight="1">
      <c r="A98" s="45">
        <v>0</v>
      </c>
      <c r="B98" s="45">
        <v>0</v>
      </c>
      <c r="C98" s="45">
        <v>0</v>
      </c>
      <c r="D98" s="34">
        <v>297001</v>
      </c>
      <c r="E98" s="35" t="s">
        <v>118</v>
      </c>
      <c r="F98" s="42">
        <f>A98+B98+C98</f>
        <v>0</v>
      </c>
      <c r="G98" s="109">
        <v>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9">
        <v>0</v>
      </c>
      <c r="P98" s="109">
        <v>0</v>
      </c>
      <c r="Q98" s="109">
        <v>0</v>
      </c>
      <c r="R98" s="109">
        <v>0</v>
      </c>
    </row>
    <row r="99" spans="1:18" ht="12.75" hidden="1" customHeight="1">
      <c r="A99" s="45">
        <v>0</v>
      </c>
      <c r="B99" s="45">
        <v>0</v>
      </c>
      <c r="C99" s="45">
        <v>0</v>
      </c>
      <c r="D99" s="34">
        <v>298001</v>
      </c>
      <c r="E99" s="35" t="s">
        <v>119</v>
      </c>
      <c r="F99" s="42">
        <f>A99+B99+C99</f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9">
        <v>0</v>
      </c>
      <c r="P99" s="109">
        <v>0</v>
      </c>
      <c r="Q99" s="109">
        <v>0</v>
      </c>
      <c r="R99" s="109">
        <v>0</v>
      </c>
    </row>
    <row r="100" spans="1:18" ht="12.75" hidden="1" customHeight="1">
      <c r="A100" s="45">
        <v>0</v>
      </c>
      <c r="B100" s="45">
        <v>0</v>
      </c>
      <c r="C100" s="45">
        <v>0</v>
      </c>
      <c r="D100" s="34">
        <v>299001</v>
      </c>
      <c r="E100" s="35" t="s">
        <v>120</v>
      </c>
      <c r="F100" s="42">
        <f>A100+B100+C100</f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09">
        <v>0</v>
      </c>
      <c r="O100" s="109">
        <v>0</v>
      </c>
      <c r="P100" s="109">
        <v>0</v>
      </c>
      <c r="Q100" s="109">
        <v>0</v>
      </c>
      <c r="R100" s="109">
        <v>0</v>
      </c>
    </row>
    <row r="101" spans="1:18" ht="12.75" customHeight="1">
      <c r="A101" s="42">
        <v>0</v>
      </c>
      <c r="B101" s="42">
        <f>SUM(B102:B211)</f>
        <v>18090</v>
      </c>
      <c r="C101" s="42">
        <f>SUM(C102:C211)</f>
        <v>0</v>
      </c>
      <c r="D101" s="32">
        <v>3000</v>
      </c>
      <c r="E101" s="38" t="s">
        <v>121</v>
      </c>
      <c r="F101" s="42">
        <f>SUM(F102:F211)</f>
        <v>18090</v>
      </c>
      <c r="G101" s="147">
        <f>SUM(G102:G211)</f>
        <v>0</v>
      </c>
      <c r="H101" s="147">
        <f t="shared" ref="H101:R101" si="5">SUM(H102:H211)</f>
        <v>0</v>
      </c>
      <c r="I101" s="147">
        <f t="shared" si="5"/>
        <v>0</v>
      </c>
      <c r="J101" s="147">
        <f t="shared" si="5"/>
        <v>0</v>
      </c>
      <c r="K101" s="147">
        <f t="shared" si="5"/>
        <v>0</v>
      </c>
      <c r="L101" s="147">
        <f t="shared" si="5"/>
        <v>0</v>
      </c>
      <c r="M101" s="147">
        <f t="shared" si="5"/>
        <v>42.5</v>
      </c>
      <c r="N101" s="147">
        <f t="shared" si="5"/>
        <v>42.5</v>
      </c>
      <c r="O101" s="147">
        <f t="shared" si="5"/>
        <v>16185.5</v>
      </c>
      <c r="P101" s="147">
        <f t="shared" si="5"/>
        <v>1460</v>
      </c>
      <c r="Q101" s="147">
        <f t="shared" si="5"/>
        <v>359.5</v>
      </c>
      <c r="R101" s="147">
        <f t="shared" si="5"/>
        <v>0</v>
      </c>
    </row>
    <row r="102" spans="1:18" hidden="1">
      <c r="A102" s="45">
        <v>0</v>
      </c>
      <c r="B102" s="45">
        <v>0</v>
      </c>
      <c r="C102" s="45">
        <v>0</v>
      </c>
      <c r="D102" s="34">
        <v>311001</v>
      </c>
      <c r="E102" s="35" t="s">
        <v>122</v>
      </c>
      <c r="F102" s="42">
        <f>A102+B102+C102</f>
        <v>0</v>
      </c>
      <c r="G102" s="109">
        <v>0</v>
      </c>
      <c r="H102" s="109">
        <v>0</v>
      </c>
      <c r="I102" s="109">
        <v>0</v>
      </c>
      <c r="J102" s="109">
        <v>0</v>
      </c>
      <c r="K102" s="109">
        <v>0</v>
      </c>
      <c r="L102" s="109">
        <v>0</v>
      </c>
      <c r="M102" s="109">
        <v>0</v>
      </c>
      <c r="N102" s="109">
        <v>0</v>
      </c>
      <c r="O102" s="109">
        <v>0</v>
      </c>
      <c r="P102" s="109">
        <v>0</v>
      </c>
      <c r="Q102" s="109">
        <v>0</v>
      </c>
      <c r="R102" s="109">
        <v>0</v>
      </c>
    </row>
    <row r="103" spans="1:18" ht="12.75" hidden="1" customHeight="1">
      <c r="A103" s="45">
        <v>0</v>
      </c>
      <c r="B103" s="45">
        <v>0</v>
      </c>
      <c r="C103" s="45">
        <v>0</v>
      </c>
      <c r="D103" s="34">
        <v>312001</v>
      </c>
      <c r="E103" s="35" t="s">
        <v>123</v>
      </c>
      <c r="F103" s="42">
        <f>A103+B103+C103</f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0</v>
      </c>
      <c r="Q103" s="109">
        <v>0</v>
      </c>
      <c r="R103" s="109">
        <v>0</v>
      </c>
    </row>
    <row r="104" spans="1:18" ht="12.75" hidden="1" customHeight="1">
      <c r="A104" s="45">
        <v>0</v>
      </c>
      <c r="B104" s="45">
        <v>0</v>
      </c>
      <c r="C104" s="45">
        <v>0</v>
      </c>
      <c r="D104" s="34">
        <v>313001</v>
      </c>
      <c r="E104" s="35" t="s">
        <v>124</v>
      </c>
      <c r="F104" s="42">
        <f t="shared" ref="F104:F167" si="6">A104+B104+C104</f>
        <v>0</v>
      </c>
      <c r="G104" s="109">
        <v>0</v>
      </c>
      <c r="H104" s="109">
        <v>0</v>
      </c>
      <c r="I104" s="109">
        <v>0</v>
      </c>
      <c r="J104" s="109">
        <v>0</v>
      </c>
      <c r="K104" s="109">
        <v>0</v>
      </c>
      <c r="L104" s="109">
        <v>0</v>
      </c>
      <c r="M104" s="109">
        <v>0</v>
      </c>
      <c r="N104" s="109">
        <v>0</v>
      </c>
      <c r="O104" s="109">
        <v>0</v>
      </c>
      <c r="P104" s="109">
        <v>0</v>
      </c>
      <c r="Q104" s="109">
        <v>0</v>
      </c>
      <c r="R104" s="109">
        <v>0</v>
      </c>
    </row>
    <row r="105" spans="1:18" ht="12.75" hidden="1" customHeight="1">
      <c r="A105" s="45">
        <v>0</v>
      </c>
      <c r="B105" s="45">
        <v>0</v>
      </c>
      <c r="C105" s="45">
        <v>0</v>
      </c>
      <c r="D105" s="34">
        <v>314001</v>
      </c>
      <c r="E105" s="35" t="s">
        <v>125</v>
      </c>
      <c r="F105" s="42">
        <f t="shared" si="6"/>
        <v>0</v>
      </c>
      <c r="G105" s="109">
        <v>0</v>
      </c>
      <c r="H105" s="109">
        <v>0</v>
      </c>
      <c r="I105" s="109">
        <v>0</v>
      </c>
      <c r="J105" s="109">
        <v>0</v>
      </c>
      <c r="K105" s="109">
        <v>0</v>
      </c>
      <c r="L105" s="109">
        <v>0</v>
      </c>
      <c r="M105" s="109">
        <v>0</v>
      </c>
      <c r="N105" s="109">
        <v>0</v>
      </c>
      <c r="O105" s="109">
        <v>0</v>
      </c>
      <c r="P105" s="109">
        <v>0</v>
      </c>
      <c r="Q105" s="109">
        <v>0</v>
      </c>
      <c r="R105" s="109">
        <v>0</v>
      </c>
    </row>
    <row r="106" spans="1:18" ht="12.75" hidden="1" customHeight="1">
      <c r="A106" s="45">
        <v>0</v>
      </c>
      <c r="B106" s="45">
        <v>0</v>
      </c>
      <c r="C106" s="45">
        <v>0</v>
      </c>
      <c r="D106" s="34">
        <v>315001</v>
      </c>
      <c r="E106" s="35" t="s">
        <v>126</v>
      </c>
      <c r="F106" s="42">
        <f t="shared" si="6"/>
        <v>0</v>
      </c>
      <c r="G106" s="109">
        <v>0</v>
      </c>
      <c r="H106" s="109">
        <v>0</v>
      </c>
      <c r="I106" s="109">
        <v>0</v>
      </c>
      <c r="J106" s="109">
        <v>0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0</v>
      </c>
    </row>
    <row r="107" spans="1:18" ht="12.75" hidden="1" customHeight="1">
      <c r="A107" s="45">
        <v>0</v>
      </c>
      <c r="B107" s="45">
        <v>0</v>
      </c>
      <c r="C107" s="45">
        <v>0</v>
      </c>
      <c r="D107" s="34">
        <v>316001</v>
      </c>
      <c r="E107" s="35" t="s">
        <v>127</v>
      </c>
      <c r="F107" s="42">
        <f t="shared" si="6"/>
        <v>0</v>
      </c>
      <c r="G107" s="109">
        <v>0</v>
      </c>
      <c r="H107" s="109">
        <v>0</v>
      </c>
      <c r="I107" s="109">
        <v>0</v>
      </c>
      <c r="J107" s="109">
        <v>0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</row>
    <row r="108" spans="1:18" ht="12.75" hidden="1" customHeight="1">
      <c r="A108" s="45">
        <v>0</v>
      </c>
      <c r="B108" s="45">
        <v>0</v>
      </c>
      <c r="C108" s="45">
        <v>0</v>
      </c>
      <c r="D108" s="34">
        <v>316002</v>
      </c>
      <c r="E108" s="35" t="s">
        <v>128</v>
      </c>
      <c r="F108" s="42">
        <f t="shared" si="6"/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0</v>
      </c>
      <c r="P108" s="109">
        <v>0</v>
      </c>
      <c r="Q108" s="109">
        <v>0</v>
      </c>
      <c r="R108" s="109">
        <v>0</v>
      </c>
    </row>
    <row r="109" spans="1:18" ht="12.75" hidden="1" customHeight="1">
      <c r="A109" s="45">
        <v>0</v>
      </c>
      <c r="B109" s="45">
        <v>0</v>
      </c>
      <c r="C109" s="45">
        <v>0</v>
      </c>
      <c r="D109" s="34">
        <v>316003</v>
      </c>
      <c r="E109" s="35" t="s">
        <v>129</v>
      </c>
      <c r="F109" s="42">
        <f t="shared" si="6"/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</row>
    <row r="110" spans="1:18" ht="12.75" hidden="1" customHeight="1">
      <c r="A110" s="45">
        <v>0</v>
      </c>
      <c r="B110" s="45">
        <v>0</v>
      </c>
      <c r="C110" s="45">
        <v>0</v>
      </c>
      <c r="D110" s="34">
        <v>317001</v>
      </c>
      <c r="E110" s="35" t="s">
        <v>130</v>
      </c>
      <c r="F110" s="42">
        <f t="shared" si="6"/>
        <v>0</v>
      </c>
      <c r="G110" s="109">
        <v>0</v>
      </c>
      <c r="H110" s="109">
        <v>0</v>
      </c>
      <c r="I110" s="109">
        <v>0</v>
      </c>
      <c r="J110" s="109">
        <v>0</v>
      </c>
      <c r="K110" s="109">
        <v>0</v>
      </c>
      <c r="L110" s="109">
        <v>0</v>
      </c>
      <c r="M110" s="109">
        <v>0</v>
      </c>
      <c r="N110" s="109">
        <v>0</v>
      </c>
      <c r="O110" s="109">
        <v>0</v>
      </c>
      <c r="P110" s="109">
        <v>0</v>
      </c>
      <c r="Q110" s="109">
        <v>0</v>
      </c>
      <c r="R110" s="109">
        <v>0</v>
      </c>
    </row>
    <row r="111" spans="1:18" ht="12.75" customHeight="1">
      <c r="A111" s="45">
        <v>0</v>
      </c>
      <c r="B111" s="45">
        <v>1750</v>
      </c>
      <c r="C111" s="45">
        <v>0</v>
      </c>
      <c r="D111" s="34">
        <v>318001</v>
      </c>
      <c r="E111" s="35" t="s">
        <v>131</v>
      </c>
      <c r="F111" s="42">
        <f t="shared" si="6"/>
        <v>1750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1500</v>
      </c>
      <c r="P111" s="109">
        <v>250</v>
      </c>
      <c r="Q111" s="109">
        <v>0</v>
      </c>
      <c r="R111" s="109">
        <v>0</v>
      </c>
    </row>
    <row r="112" spans="1:18" ht="12.75" hidden="1" customHeight="1">
      <c r="A112" s="45">
        <v>0</v>
      </c>
      <c r="B112" s="45">
        <v>0</v>
      </c>
      <c r="C112" s="45">
        <v>0</v>
      </c>
      <c r="D112" s="34">
        <v>318002</v>
      </c>
      <c r="E112" s="35" t="s">
        <v>132</v>
      </c>
      <c r="F112" s="42">
        <f t="shared" si="6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</row>
    <row r="113" spans="1:18" ht="12.75" hidden="1" customHeight="1">
      <c r="A113" s="45">
        <v>0</v>
      </c>
      <c r="B113" s="45">
        <v>0</v>
      </c>
      <c r="C113" s="45">
        <v>0</v>
      </c>
      <c r="D113" s="34">
        <v>319001</v>
      </c>
      <c r="E113" s="35" t="s">
        <v>133</v>
      </c>
      <c r="F113" s="42">
        <f t="shared" si="6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</row>
    <row r="114" spans="1:18" ht="12.75" hidden="1" customHeight="1">
      <c r="A114" s="45">
        <v>0</v>
      </c>
      <c r="B114" s="45">
        <v>0</v>
      </c>
      <c r="C114" s="45">
        <v>0</v>
      </c>
      <c r="D114" s="34">
        <v>319004</v>
      </c>
      <c r="E114" s="35" t="s">
        <v>134</v>
      </c>
      <c r="F114" s="42">
        <f t="shared" si="6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</row>
    <row r="115" spans="1:18" ht="12.75" hidden="1" customHeight="1">
      <c r="A115" s="45">
        <v>0</v>
      </c>
      <c r="B115" s="45">
        <v>0</v>
      </c>
      <c r="C115" s="45">
        <v>0</v>
      </c>
      <c r="D115" s="34">
        <v>321001</v>
      </c>
      <c r="E115" s="35" t="s">
        <v>135</v>
      </c>
      <c r="F115" s="42">
        <f t="shared" si="6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</row>
    <row r="116" spans="1:18" ht="12.75" hidden="1" customHeight="1">
      <c r="A116" s="45">
        <v>0</v>
      </c>
      <c r="B116" s="45">
        <v>0</v>
      </c>
      <c r="C116" s="45">
        <v>0</v>
      </c>
      <c r="D116" s="34">
        <v>322001</v>
      </c>
      <c r="E116" s="35" t="s">
        <v>136</v>
      </c>
      <c r="F116" s="42">
        <f t="shared" si="6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</row>
    <row r="117" spans="1:18" ht="12.75" hidden="1" customHeight="1">
      <c r="A117" s="45">
        <v>0</v>
      </c>
      <c r="B117" s="45">
        <v>0</v>
      </c>
      <c r="C117" s="45">
        <v>0</v>
      </c>
      <c r="D117" s="34">
        <v>323001</v>
      </c>
      <c r="E117" s="35" t="s">
        <v>137</v>
      </c>
      <c r="F117" s="42">
        <f t="shared" si="6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</row>
    <row r="118" spans="1:18" ht="12.75" hidden="1" customHeight="1">
      <c r="A118" s="45">
        <v>0</v>
      </c>
      <c r="B118" s="45">
        <v>0</v>
      </c>
      <c r="C118" s="45">
        <v>0</v>
      </c>
      <c r="D118" s="34">
        <v>323002</v>
      </c>
      <c r="E118" s="35" t="s">
        <v>138</v>
      </c>
      <c r="F118" s="42">
        <f t="shared" si="6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</row>
    <row r="119" spans="1:18" ht="12.75" hidden="1" customHeight="1">
      <c r="A119" s="45">
        <v>0</v>
      </c>
      <c r="B119" s="45">
        <v>0</v>
      </c>
      <c r="C119" s="45">
        <v>0</v>
      </c>
      <c r="D119" s="34">
        <v>323004</v>
      </c>
      <c r="E119" s="35" t="s">
        <v>139</v>
      </c>
      <c r="F119" s="42">
        <f t="shared" si="6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</row>
    <row r="120" spans="1:18" ht="12.75" hidden="1" customHeight="1">
      <c r="A120" s="45">
        <v>0</v>
      </c>
      <c r="B120" s="45">
        <v>0</v>
      </c>
      <c r="C120" s="45">
        <v>0</v>
      </c>
      <c r="D120" s="34">
        <v>324001</v>
      </c>
      <c r="E120" s="35" t="s">
        <v>140</v>
      </c>
      <c r="F120" s="42">
        <f t="shared" si="6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</row>
    <row r="121" spans="1:18" ht="12.75" hidden="1" customHeight="1">
      <c r="A121" s="45">
        <v>0</v>
      </c>
      <c r="B121" s="45">
        <v>0</v>
      </c>
      <c r="C121" s="45">
        <v>0</v>
      </c>
      <c r="D121" s="34">
        <v>325001</v>
      </c>
      <c r="E121" s="35" t="s">
        <v>141</v>
      </c>
      <c r="F121" s="42">
        <f t="shared" si="6"/>
        <v>0</v>
      </c>
      <c r="G121" s="109"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0</v>
      </c>
      <c r="Q121" s="109">
        <v>0</v>
      </c>
      <c r="R121" s="109">
        <v>0</v>
      </c>
    </row>
    <row r="122" spans="1:18" ht="12.75" hidden="1" customHeight="1">
      <c r="A122" s="45">
        <v>0</v>
      </c>
      <c r="B122" s="45">
        <v>0</v>
      </c>
      <c r="C122" s="45">
        <v>0</v>
      </c>
      <c r="D122" s="34">
        <v>326001</v>
      </c>
      <c r="E122" s="35" t="s">
        <v>142</v>
      </c>
      <c r="F122" s="42">
        <f t="shared" si="6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</row>
    <row r="123" spans="1:18" ht="12.75" customHeight="1">
      <c r="A123" s="45">
        <v>0</v>
      </c>
      <c r="B123" s="45">
        <v>500</v>
      </c>
      <c r="C123" s="45">
        <v>0</v>
      </c>
      <c r="D123" s="34">
        <v>327001</v>
      </c>
      <c r="E123" s="35" t="s">
        <v>143</v>
      </c>
      <c r="F123" s="42">
        <f t="shared" si="6"/>
        <v>500</v>
      </c>
      <c r="G123" s="109">
        <v>0</v>
      </c>
      <c r="H123" s="109">
        <v>0</v>
      </c>
      <c r="I123" s="109">
        <v>0</v>
      </c>
      <c r="J123" s="109">
        <v>0</v>
      </c>
      <c r="K123" s="109">
        <v>0</v>
      </c>
      <c r="L123" s="109">
        <v>0</v>
      </c>
      <c r="M123" s="109">
        <v>0</v>
      </c>
      <c r="N123" s="109">
        <v>0</v>
      </c>
      <c r="O123" s="109">
        <v>500</v>
      </c>
      <c r="P123" s="109">
        <v>0</v>
      </c>
      <c r="Q123" s="109">
        <v>0</v>
      </c>
      <c r="R123" s="109">
        <v>0</v>
      </c>
    </row>
    <row r="124" spans="1:18" ht="12.75" hidden="1" customHeight="1">
      <c r="A124" s="45">
        <v>0</v>
      </c>
      <c r="B124" s="45">
        <v>0</v>
      </c>
      <c r="C124" s="45">
        <v>0</v>
      </c>
      <c r="D124" s="34">
        <v>328001</v>
      </c>
      <c r="E124" s="35" t="s">
        <v>144</v>
      </c>
      <c r="F124" s="42">
        <f t="shared" si="6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8" ht="12.75" hidden="1" customHeight="1">
      <c r="A125" s="45">
        <v>0</v>
      </c>
      <c r="B125" s="45">
        <v>0</v>
      </c>
      <c r="C125" s="45">
        <v>0</v>
      </c>
      <c r="D125" s="34">
        <v>329001</v>
      </c>
      <c r="E125" s="35" t="s">
        <v>145</v>
      </c>
      <c r="F125" s="42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</row>
    <row r="126" spans="1:18" ht="12.75" hidden="1" customHeight="1">
      <c r="A126" s="45">
        <v>0</v>
      </c>
      <c r="B126" s="45">
        <v>0</v>
      </c>
      <c r="C126" s="45">
        <v>0</v>
      </c>
      <c r="D126" s="34">
        <v>331001</v>
      </c>
      <c r="E126" s="35" t="s">
        <v>146</v>
      </c>
      <c r="F126" s="42">
        <f t="shared" si="6"/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</row>
    <row r="127" spans="1:18" ht="12.75" hidden="1" customHeight="1">
      <c r="A127" s="45">
        <v>0</v>
      </c>
      <c r="B127" s="45">
        <v>0</v>
      </c>
      <c r="C127" s="45">
        <v>0</v>
      </c>
      <c r="D127" s="34">
        <v>331002</v>
      </c>
      <c r="E127" s="35" t="s">
        <v>147</v>
      </c>
      <c r="F127" s="42">
        <f t="shared" si="6"/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</row>
    <row r="128" spans="1:18" ht="12.75" hidden="1" customHeight="1">
      <c r="A128" s="45">
        <v>0</v>
      </c>
      <c r="B128" s="45">
        <v>0</v>
      </c>
      <c r="C128" s="45">
        <v>0</v>
      </c>
      <c r="D128" s="34">
        <v>331003</v>
      </c>
      <c r="E128" s="35" t="s">
        <v>148</v>
      </c>
      <c r="F128" s="42">
        <f t="shared" si="6"/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</row>
    <row r="129" spans="1:18" ht="12.75" hidden="1" customHeight="1">
      <c r="A129" s="45">
        <v>0</v>
      </c>
      <c r="B129" s="45">
        <v>0</v>
      </c>
      <c r="C129" s="45">
        <v>0</v>
      </c>
      <c r="D129" s="34">
        <v>332001</v>
      </c>
      <c r="E129" s="35" t="s">
        <v>149</v>
      </c>
      <c r="F129" s="42">
        <f t="shared" si="6"/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</row>
    <row r="130" spans="1:18" ht="12.75" hidden="1" customHeight="1">
      <c r="A130" s="45">
        <v>0</v>
      </c>
      <c r="B130" s="45">
        <v>0</v>
      </c>
      <c r="C130" s="45">
        <v>0</v>
      </c>
      <c r="D130" s="34">
        <v>333001</v>
      </c>
      <c r="E130" s="35" t="s">
        <v>150</v>
      </c>
      <c r="F130" s="42">
        <f t="shared" si="6"/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</row>
    <row r="131" spans="1:18" ht="12.75" hidden="1" customHeight="1">
      <c r="A131" s="45">
        <v>0</v>
      </c>
      <c r="B131" s="45">
        <v>0</v>
      </c>
      <c r="C131" s="45">
        <v>0</v>
      </c>
      <c r="D131" s="34">
        <v>334001</v>
      </c>
      <c r="E131" s="35" t="s">
        <v>151</v>
      </c>
      <c r="F131" s="42">
        <f t="shared" si="6"/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</row>
    <row r="132" spans="1:18" hidden="1">
      <c r="A132" s="45">
        <v>0</v>
      </c>
      <c r="B132" s="45">
        <v>0</v>
      </c>
      <c r="C132" s="45">
        <v>0</v>
      </c>
      <c r="D132" s="34">
        <v>334002</v>
      </c>
      <c r="E132" s="35" t="s">
        <v>152</v>
      </c>
      <c r="F132" s="42">
        <f t="shared" si="6"/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</row>
    <row r="133" spans="1:18" ht="12.75" hidden="1" customHeight="1">
      <c r="A133" s="45">
        <v>0</v>
      </c>
      <c r="B133" s="45">
        <v>0</v>
      </c>
      <c r="C133" s="45">
        <v>0</v>
      </c>
      <c r="D133" s="34">
        <v>334003</v>
      </c>
      <c r="E133" s="35" t="s">
        <v>153</v>
      </c>
      <c r="F133" s="42">
        <f t="shared" si="6"/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</row>
    <row r="134" spans="1:18" ht="12.75" hidden="1" customHeight="1">
      <c r="A134" s="45">
        <v>0</v>
      </c>
      <c r="B134" s="45">
        <v>0</v>
      </c>
      <c r="C134" s="45">
        <v>0</v>
      </c>
      <c r="D134" s="34">
        <v>335001</v>
      </c>
      <c r="E134" s="35" t="s">
        <v>154</v>
      </c>
      <c r="F134" s="42">
        <f t="shared" si="6"/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</row>
    <row r="135" spans="1:18" ht="12.75" customHeight="1">
      <c r="A135" s="45">
        <v>0</v>
      </c>
      <c r="B135" s="45">
        <v>50</v>
      </c>
      <c r="C135" s="45">
        <v>0</v>
      </c>
      <c r="D135" s="34">
        <v>336001</v>
      </c>
      <c r="E135" s="35" t="s">
        <v>155</v>
      </c>
      <c r="F135" s="42">
        <f t="shared" si="6"/>
        <v>50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50</v>
      </c>
      <c r="P135" s="129">
        <v>0</v>
      </c>
      <c r="Q135" s="129">
        <v>0</v>
      </c>
      <c r="R135" s="129">
        <v>0</v>
      </c>
    </row>
    <row r="136" spans="1:18" ht="12.75" hidden="1" customHeight="1">
      <c r="A136" s="45">
        <v>0</v>
      </c>
      <c r="B136" s="45">
        <v>0</v>
      </c>
      <c r="C136" s="45">
        <v>0</v>
      </c>
      <c r="D136" s="34">
        <v>336002</v>
      </c>
      <c r="E136" s="35" t="s">
        <v>156</v>
      </c>
      <c r="F136" s="42">
        <f t="shared" si="6"/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</row>
    <row r="137" spans="1:18" ht="12.75" hidden="1" customHeight="1">
      <c r="A137" s="45">
        <v>0</v>
      </c>
      <c r="B137" s="45">
        <v>0</v>
      </c>
      <c r="C137" s="45">
        <v>0</v>
      </c>
      <c r="D137" s="34">
        <v>336003</v>
      </c>
      <c r="E137" s="35" t="s">
        <v>157</v>
      </c>
      <c r="F137" s="42">
        <f t="shared" si="6"/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</row>
    <row r="138" spans="1:18" ht="12.75" hidden="1" customHeight="1">
      <c r="A138" s="45">
        <v>0</v>
      </c>
      <c r="B138" s="45">
        <v>0</v>
      </c>
      <c r="C138" s="45">
        <v>0</v>
      </c>
      <c r="D138" s="34">
        <v>336006</v>
      </c>
      <c r="E138" s="35" t="s">
        <v>158</v>
      </c>
      <c r="F138" s="42">
        <f t="shared" si="6"/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</row>
    <row r="139" spans="1:18" ht="12.75" hidden="1" customHeight="1">
      <c r="A139" s="45">
        <v>0</v>
      </c>
      <c r="B139" s="45">
        <v>0</v>
      </c>
      <c r="C139" s="45">
        <v>0</v>
      </c>
      <c r="D139" s="34">
        <v>337001</v>
      </c>
      <c r="E139" s="35" t="s">
        <v>159</v>
      </c>
      <c r="F139" s="42">
        <f t="shared" si="6"/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</row>
    <row r="140" spans="1:18" ht="12.75" hidden="1" customHeight="1">
      <c r="A140" s="45">
        <v>0</v>
      </c>
      <c r="B140" s="45">
        <v>0</v>
      </c>
      <c r="C140" s="45">
        <v>0</v>
      </c>
      <c r="D140" s="34">
        <v>338001</v>
      </c>
      <c r="E140" s="35" t="s">
        <v>160</v>
      </c>
      <c r="F140" s="42">
        <f t="shared" si="6"/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</row>
    <row r="141" spans="1:18" ht="12.75" hidden="1" customHeight="1">
      <c r="A141" s="45">
        <v>0</v>
      </c>
      <c r="B141" s="45">
        <v>0</v>
      </c>
      <c r="C141" s="45">
        <v>0</v>
      </c>
      <c r="D141" s="34">
        <v>339001</v>
      </c>
      <c r="E141" s="35" t="s">
        <v>161</v>
      </c>
      <c r="F141" s="42">
        <f t="shared" si="6"/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</row>
    <row r="142" spans="1:18" ht="12.75" hidden="1" customHeight="1">
      <c r="A142" s="45">
        <v>0</v>
      </c>
      <c r="B142" s="45">
        <v>0</v>
      </c>
      <c r="C142" s="45">
        <v>0</v>
      </c>
      <c r="D142" s="34">
        <v>339002</v>
      </c>
      <c r="E142" s="35" t="s">
        <v>162</v>
      </c>
      <c r="F142" s="42">
        <f t="shared" si="6"/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</row>
    <row r="143" spans="1:18" ht="12.75" hidden="1" customHeight="1">
      <c r="A143" s="45">
        <v>0</v>
      </c>
      <c r="B143" s="45">
        <v>0</v>
      </c>
      <c r="C143" s="45">
        <v>0</v>
      </c>
      <c r="D143" s="34">
        <v>339003</v>
      </c>
      <c r="E143" s="35" t="s">
        <v>163</v>
      </c>
      <c r="F143" s="42">
        <f t="shared" si="6"/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</row>
    <row r="144" spans="1:18" ht="12.75" hidden="1" customHeight="1">
      <c r="A144" s="45">
        <v>0</v>
      </c>
      <c r="B144" s="45">
        <v>0</v>
      </c>
      <c r="C144" s="45">
        <v>0</v>
      </c>
      <c r="D144" s="34">
        <v>341001</v>
      </c>
      <c r="E144" s="35" t="s">
        <v>164</v>
      </c>
      <c r="F144" s="42">
        <f t="shared" si="6"/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</row>
    <row r="145" spans="1:18" ht="12.75" hidden="1" customHeight="1">
      <c r="A145" s="45">
        <v>0</v>
      </c>
      <c r="B145" s="45">
        <v>0</v>
      </c>
      <c r="C145" s="45">
        <v>0</v>
      </c>
      <c r="D145" s="34">
        <v>342001</v>
      </c>
      <c r="E145" s="35" t="s">
        <v>165</v>
      </c>
      <c r="F145" s="42">
        <f t="shared" si="6"/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</row>
    <row r="146" spans="1:18" ht="12.75" hidden="1" customHeight="1">
      <c r="A146" s="45">
        <v>0</v>
      </c>
      <c r="B146" s="45">
        <v>0</v>
      </c>
      <c r="C146" s="45">
        <v>0</v>
      </c>
      <c r="D146" s="34">
        <v>343001</v>
      </c>
      <c r="E146" s="35" t="s">
        <v>166</v>
      </c>
      <c r="F146" s="42">
        <f t="shared" si="6"/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</row>
    <row r="147" spans="1:18" ht="12.75" hidden="1" customHeight="1">
      <c r="A147" s="45">
        <v>0</v>
      </c>
      <c r="B147" s="45">
        <v>0</v>
      </c>
      <c r="C147" s="45">
        <v>0</v>
      </c>
      <c r="D147" s="34">
        <v>344001</v>
      </c>
      <c r="E147" s="35" t="s">
        <v>167</v>
      </c>
      <c r="F147" s="42">
        <f t="shared" si="6"/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</row>
    <row r="148" spans="1:18" ht="12.75" hidden="1" customHeight="1">
      <c r="A148" s="45">
        <v>0</v>
      </c>
      <c r="B148" s="45">
        <v>0</v>
      </c>
      <c r="C148" s="45">
        <v>0</v>
      </c>
      <c r="D148" s="34">
        <v>345001</v>
      </c>
      <c r="E148" s="35" t="s">
        <v>168</v>
      </c>
      <c r="F148" s="42">
        <f t="shared" si="6"/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</row>
    <row r="149" spans="1:18" ht="12.75" hidden="1" customHeight="1">
      <c r="A149" s="45">
        <v>0</v>
      </c>
      <c r="B149" s="45">
        <v>0</v>
      </c>
      <c r="C149" s="45">
        <v>0</v>
      </c>
      <c r="D149" s="34">
        <v>345002</v>
      </c>
      <c r="E149" s="35" t="s">
        <v>169</v>
      </c>
      <c r="F149" s="42">
        <f t="shared" si="6"/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</row>
    <row r="150" spans="1:18" ht="12.75" hidden="1" customHeight="1">
      <c r="A150" s="45">
        <v>0</v>
      </c>
      <c r="B150" s="45">
        <v>0</v>
      </c>
      <c r="C150" s="45">
        <v>0</v>
      </c>
      <c r="D150" s="34">
        <v>345003</v>
      </c>
      <c r="E150" s="35" t="s">
        <v>170</v>
      </c>
      <c r="F150" s="42">
        <f t="shared" si="6"/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</row>
    <row r="151" spans="1:18" ht="12.75" hidden="1" customHeight="1">
      <c r="A151" s="45">
        <v>0</v>
      </c>
      <c r="B151" s="45">
        <v>0</v>
      </c>
      <c r="C151" s="45">
        <v>0</v>
      </c>
      <c r="D151" s="34">
        <v>345004</v>
      </c>
      <c r="E151" s="35" t="s">
        <v>171</v>
      </c>
      <c r="F151" s="42">
        <f t="shared" si="6"/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</row>
    <row r="152" spans="1:18" ht="12.75" hidden="1" customHeight="1">
      <c r="A152" s="45">
        <v>0</v>
      </c>
      <c r="B152" s="45">
        <v>0</v>
      </c>
      <c r="C152" s="45">
        <v>0</v>
      </c>
      <c r="D152" s="34">
        <v>346001</v>
      </c>
      <c r="E152" s="35" t="s">
        <v>172</v>
      </c>
      <c r="F152" s="42">
        <f t="shared" si="6"/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</row>
    <row r="153" spans="1:18" ht="12.75" hidden="1" customHeight="1">
      <c r="A153" s="45">
        <v>0</v>
      </c>
      <c r="B153" s="45">
        <v>0</v>
      </c>
      <c r="C153" s="45">
        <v>0</v>
      </c>
      <c r="D153" s="34">
        <v>347001</v>
      </c>
      <c r="E153" s="35" t="s">
        <v>173</v>
      </c>
      <c r="F153" s="42">
        <f t="shared" si="6"/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</row>
    <row r="154" spans="1:18" ht="12.75" hidden="1" customHeight="1">
      <c r="A154" s="45">
        <v>0</v>
      </c>
      <c r="B154" s="45">
        <v>0</v>
      </c>
      <c r="C154" s="45">
        <v>0</v>
      </c>
      <c r="D154" s="34">
        <v>348001</v>
      </c>
      <c r="E154" s="35" t="s">
        <v>174</v>
      </c>
      <c r="F154" s="42">
        <f t="shared" si="6"/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</row>
    <row r="155" spans="1:18" ht="12.75" hidden="1" customHeight="1">
      <c r="A155" s="45">
        <v>0</v>
      </c>
      <c r="B155" s="45">
        <v>0</v>
      </c>
      <c r="C155" s="45">
        <v>0</v>
      </c>
      <c r="D155" s="34">
        <v>349001</v>
      </c>
      <c r="E155" s="35" t="s">
        <v>175</v>
      </c>
      <c r="F155" s="42">
        <f t="shared" si="6"/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</row>
    <row r="156" spans="1:18" ht="12.75" hidden="1" customHeight="1">
      <c r="A156" s="45">
        <v>0</v>
      </c>
      <c r="B156" s="45">
        <v>0</v>
      </c>
      <c r="C156" s="45">
        <v>0</v>
      </c>
      <c r="D156" s="34">
        <v>351001</v>
      </c>
      <c r="E156" s="35" t="s">
        <v>176</v>
      </c>
      <c r="F156" s="42">
        <f t="shared" si="6"/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</row>
    <row r="157" spans="1:18" ht="12.75" hidden="1" customHeight="1">
      <c r="A157" s="45">
        <v>0</v>
      </c>
      <c r="B157" s="45">
        <v>0</v>
      </c>
      <c r="C157" s="45">
        <v>0</v>
      </c>
      <c r="D157" s="34">
        <v>352001</v>
      </c>
      <c r="E157" s="35" t="s">
        <v>177</v>
      </c>
      <c r="F157" s="42">
        <f t="shared" si="6"/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</row>
    <row r="158" spans="1:18" ht="12.75" hidden="1" customHeight="1">
      <c r="A158" s="45">
        <v>0</v>
      </c>
      <c r="B158" s="45">
        <v>0</v>
      </c>
      <c r="C158" s="45">
        <v>0</v>
      </c>
      <c r="D158" s="34">
        <v>352002</v>
      </c>
      <c r="E158" s="35" t="s">
        <v>178</v>
      </c>
      <c r="F158" s="42">
        <f t="shared" si="6"/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</row>
    <row r="159" spans="1:18" ht="12.75" hidden="1" customHeight="1">
      <c r="A159" s="45">
        <v>0</v>
      </c>
      <c r="B159" s="45">
        <v>0</v>
      </c>
      <c r="C159" s="45">
        <v>0</v>
      </c>
      <c r="D159" s="34">
        <v>353001</v>
      </c>
      <c r="E159" s="35" t="s">
        <v>179</v>
      </c>
      <c r="F159" s="42">
        <f t="shared" si="6"/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</row>
    <row r="160" spans="1:18" ht="12.75" hidden="1" customHeight="1">
      <c r="A160" s="45">
        <v>0</v>
      </c>
      <c r="B160" s="45">
        <v>0</v>
      </c>
      <c r="C160" s="45">
        <v>0</v>
      </c>
      <c r="D160" s="34">
        <v>354001</v>
      </c>
      <c r="E160" s="35" t="s">
        <v>180</v>
      </c>
      <c r="F160" s="42">
        <f t="shared" si="6"/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</row>
    <row r="161" spans="1:18" ht="12.75" hidden="1" customHeight="1">
      <c r="A161" s="45">
        <v>0</v>
      </c>
      <c r="B161" s="45">
        <v>0</v>
      </c>
      <c r="C161" s="45">
        <v>0</v>
      </c>
      <c r="D161" s="34">
        <v>355001</v>
      </c>
      <c r="E161" s="35" t="s">
        <v>181</v>
      </c>
      <c r="F161" s="42">
        <f t="shared" si="6"/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</row>
    <row r="162" spans="1:18" ht="12.75" hidden="1" customHeight="1">
      <c r="A162" s="45">
        <v>0</v>
      </c>
      <c r="B162" s="45">
        <v>0</v>
      </c>
      <c r="C162" s="45">
        <v>0</v>
      </c>
      <c r="D162" s="34">
        <v>355002</v>
      </c>
      <c r="E162" s="35" t="s">
        <v>182</v>
      </c>
      <c r="F162" s="42">
        <f t="shared" si="6"/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</row>
    <row r="163" spans="1:18" ht="12.75" hidden="1" customHeight="1">
      <c r="A163" s="45">
        <v>0</v>
      </c>
      <c r="B163" s="45">
        <v>0</v>
      </c>
      <c r="C163" s="45">
        <v>0</v>
      </c>
      <c r="D163" s="34">
        <v>355003</v>
      </c>
      <c r="E163" s="35" t="s">
        <v>183</v>
      </c>
      <c r="F163" s="42">
        <f t="shared" si="6"/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</row>
    <row r="164" spans="1:18" ht="12.75" hidden="1" customHeight="1">
      <c r="A164" s="45">
        <v>0</v>
      </c>
      <c r="B164" s="45">
        <v>0</v>
      </c>
      <c r="C164" s="45">
        <v>0</v>
      </c>
      <c r="D164" s="34">
        <v>356001</v>
      </c>
      <c r="E164" s="35" t="s">
        <v>184</v>
      </c>
      <c r="F164" s="42">
        <f t="shared" si="6"/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</row>
    <row r="165" spans="1:18" ht="12.75" hidden="1" customHeight="1">
      <c r="A165" s="45">
        <v>0</v>
      </c>
      <c r="B165" s="45">
        <v>0</v>
      </c>
      <c r="C165" s="45">
        <v>0</v>
      </c>
      <c r="D165" s="34">
        <v>357001</v>
      </c>
      <c r="E165" s="35" t="s">
        <v>185</v>
      </c>
      <c r="F165" s="42">
        <f t="shared" si="6"/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</row>
    <row r="166" spans="1:18" ht="12.75" hidden="1" customHeight="1">
      <c r="A166" s="45">
        <v>0</v>
      </c>
      <c r="B166" s="45">
        <v>0</v>
      </c>
      <c r="C166" s="45">
        <v>0</v>
      </c>
      <c r="D166" s="34">
        <v>357002</v>
      </c>
      <c r="E166" s="35" t="s">
        <v>186</v>
      </c>
      <c r="F166" s="42">
        <f t="shared" si="6"/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</row>
    <row r="167" spans="1:18" ht="12.75" hidden="1" customHeight="1">
      <c r="A167" s="45">
        <v>0</v>
      </c>
      <c r="B167" s="45">
        <v>0</v>
      </c>
      <c r="C167" s="45">
        <v>0</v>
      </c>
      <c r="D167" s="34">
        <v>357003</v>
      </c>
      <c r="E167" s="35" t="s">
        <v>187</v>
      </c>
      <c r="F167" s="42">
        <f t="shared" si="6"/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</row>
    <row r="168" spans="1:18" ht="12.75" hidden="1" customHeight="1">
      <c r="A168" s="45">
        <v>0</v>
      </c>
      <c r="B168" s="45">
        <v>0</v>
      </c>
      <c r="C168" s="45">
        <v>0</v>
      </c>
      <c r="D168" s="34">
        <v>358001</v>
      </c>
      <c r="E168" s="35" t="s">
        <v>188</v>
      </c>
      <c r="F168" s="42">
        <f t="shared" ref="F168:F211" si="7">A168+B168+C168</f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</row>
    <row r="169" spans="1:18" ht="12.75" hidden="1" customHeight="1">
      <c r="A169" s="45">
        <v>0</v>
      </c>
      <c r="B169" s="45">
        <v>0</v>
      </c>
      <c r="C169" s="45">
        <v>0</v>
      </c>
      <c r="D169" s="34">
        <v>359001</v>
      </c>
      <c r="E169" s="35" t="s">
        <v>189</v>
      </c>
      <c r="F169" s="42">
        <f t="shared" si="7"/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</row>
    <row r="170" spans="1:18" ht="12.75" hidden="1" customHeight="1">
      <c r="A170" s="45">
        <v>0</v>
      </c>
      <c r="B170" s="45">
        <v>0</v>
      </c>
      <c r="C170" s="45">
        <v>0</v>
      </c>
      <c r="D170" s="34">
        <v>361001</v>
      </c>
      <c r="E170" s="35" t="s">
        <v>190</v>
      </c>
      <c r="F170" s="42">
        <f t="shared" si="7"/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</row>
    <row r="171" spans="1:18" ht="12.75" hidden="1" customHeight="1">
      <c r="A171" s="45">
        <v>0</v>
      </c>
      <c r="B171" s="45">
        <v>0</v>
      </c>
      <c r="C171" s="45">
        <v>0</v>
      </c>
      <c r="D171" s="34">
        <v>361002</v>
      </c>
      <c r="E171" s="35" t="s">
        <v>191</v>
      </c>
      <c r="F171" s="42">
        <f>A171+B171+C171</f>
        <v>0</v>
      </c>
      <c r="G171" s="148">
        <v>0</v>
      </c>
      <c r="H171" s="148">
        <v>0</v>
      </c>
      <c r="I171" s="148">
        <v>0</v>
      </c>
      <c r="J171" s="148">
        <v>0</v>
      </c>
      <c r="K171" s="148">
        <v>0</v>
      </c>
      <c r="L171" s="148">
        <v>0</v>
      </c>
      <c r="M171" s="146">
        <v>0</v>
      </c>
      <c r="N171" s="146">
        <v>0</v>
      </c>
      <c r="O171" s="146">
        <v>0</v>
      </c>
      <c r="P171" s="146">
        <v>0</v>
      </c>
      <c r="Q171" s="146">
        <v>0</v>
      </c>
      <c r="R171" s="146">
        <v>0</v>
      </c>
    </row>
    <row r="172" spans="1:18" ht="12.75" hidden="1" customHeight="1">
      <c r="A172" s="45">
        <v>0</v>
      </c>
      <c r="B172" s="45">
        <v>0</v>
      </c>
      <c r="C172" s="45">
        <v>0</v>
      </c>
      <c r="D172" s="34">
        <v>362001</v>
      </c>
      <c r="E172" s="35" t="s">
        <v>192</v>
      </c>
      <c r="F172" s="42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</row>
    <row r="173" spans="1:18" ht="12.75" hidden="1" customHeight="1">
      <c r="A173" s="45">
        <v>0</v>
      </c>
      <c r="B173" s="45">
        <v>0</v>
      </c>
      <c r="C173" s="45">
        <v>0</v>
      </c>
      <c r="D173" s="34">
        <v>363001</v>
      </c>
      <c r="E173" s="35" t="s">
        <v>193</v>
      </c>
      <c r="F173" s="42">
        <f t="shared" si="7"/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</row>
    <row r="174" spans="1:18" ht="12.75" hidden="1" customHeight="1">
      <c r="A174" s="45">
        <v>0</v>
      </c>
      <c r="B174" s="45">
        <v>0</v>
      </c>
      <c r="C174" s="45">
        <v>0</v>
      </c>
      <c r="D174" s="34">
        <v>364001</v>
      </c>
      <c r="E174" s="35" t="s">
        <v>194</v>
      </c>
      <c r="F174" s="42">
        <f t="shared" si="7"/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</row>
    <row r="175" spans="1:18" ht="12.75" hidden="1" customHeight="1">
      <c r="A175" s="45">
        <v>0</v>
      </c>
      <c r="B175" s="45">
        <v>0</v>
      </c>
      <c r="C175" s="45">
        <v>0</v>
      </c>
      <c r="D175" s="34">
        <v>366001</v>
      </c>
      <c r="E175" s="35" t="s">
        <v>195</v>
      </c>
      <c r="F175" s="42">
        <f t="shared" si="7"/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</row>
    <row r="176" spans="1:18" ht="12.75" hidden="1" customHeight="1">
      <c r="A176" s="45">
        <v>0</v>
      </c>
      <c r="B176" s="45">
        <v>0</v>
      </c>
      <c r="C176" s="45">
        <v>0</v>
      </c>
      <c r="D176" s="34">
        <v>369001</v>
      </c>
      <c r="E176" s="35" t="s">
        <v>196</v>
      </c>
      <c r="F176" s="42">
        <f t="shared" si="7"/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</row>
    <row r="177" spans="1:18" ht="12.75" hidden="1" customHeight="1">
      <c r="A177" s="45">
        <v>0</v>
      </c>
      <c r="B177" s="45">
        <v>0</v>
      </c>
      <c r="C177" s="45">
        <v>0</v>
      </c>
      <c r="D177" s="34">
        <v>371001</v>
      </c>
      <c r="E177" s="35" t="s">
        <v>197</v>
      </c>
      <c r="F177" s="42">
        <f t="shared" si="7"/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</row>
    <row r="178" spans="1:18" ht="12.75" hidden="1" customHeight="1">
      <c r="A178" s="45">
        <v>0</v>
      </c>
      <c r="B178" s="45">
        <v>0</v>
      </c>
      <c r="C178" s="45">
        <v>0</v>
      </c>
      <c r="D178" s="34">
        <v>372001</v>
      </c>
      <c r="E178" s="35" t="s">
        <v>198</v>
      </c>
      <c r="F178" s="42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v>0</v>
      </c>
    </row>
    <row r="179" spans="1:18" ht="12.75" hidden="1" customHeight="1">
      <c r="A179" s="45">
        <v>0</v>
      </c>
      <c r="B179" s="45">
        <v>0</v>
      </c>
      <c r="C179" s="45">
        <v>0</v>
      </c>
      <c r="D179" s="34">
        <v>372007</v>
      </c>
      <c r="E179" s="35" t="s">
        <v>199</v>
      </c>
      <c r="F179" s="42">
        <f t="shared" si="7"/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</row>
    <row r="180" spans="1:18" ht="12.75" hidden="1" customHeight="1">
      <c r="A180" s="45">
        <v>0</v>
      </c>
      <c r="B180" s="45">
        <v>0</v>
      </c>
      <c r="C180" s="45">
        <v>0</v>
      </c>
      <c r="D180" s="34">
        <v>373001</v>
      </c>
      <c r="E180" s="35" t="s">
        <v>200</v>
      </c>
      <c r="F180" s="42">
        <f t="shared" si="7"/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</row>
    <row r="181" spans="1:18" ht="12.75" hidden="1" customHeight="1">
      <c r="A181" s="45">
        <v>0</v>
      </c>
      <c r="B181" s="45">
        <v>0</v>
      </c>
      <c r="C181" s="45">
        <v>0</v>
      </c>
      <c r="D181" s="34">
        <v>374001</v>
      </c>
      <c r="E181" s="35" t="s">
        <v>201</v>
      </c>
      <c r="F181" s="42">
        <f t="shared" si="7"/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</row>
    <row r="182" spans="1:18" ht="12.75" customHeight="1">
      <c r="A182" s="45">
        <v>0</v>
      </c>
      <c r="B182" s="45">
        <v>3290</v>
      </c>
      <c r="C182" s="45">
        <v>0</v>
      </c>
      <c r="D182" s="39">
        <v>375001</v>
      </c>
      <c r="E182" s="35" t="s">
        <v>202</v>
      </c>
      <c r="F182" s="42">
        <f>A182+B182+C182</f>
        <v>3290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42.5</v>
      </c>
      <c r="N182" s="129">
        <v>42.5</v>
      </c>
      <c r="O182" s="129">
        <v>1635.5</v>
      </c>
      <c r="P182" s="129">
        <v>1210</v>
      </c>
      <c r="Q182" s="129">
        <v>359.5</v>
      </c>
      <c r="R182" s="129">
        <v>0</v>
      </c>
    </row>
    <row r="183" spans="1:18" hidden="1">
      <c r="A183" s="45">
        <v>0</v>
      </c>
      <c r="B183" s="45">
        <v>0</v>
      </c>
      <c r="C183" s="45">
        <v>0</v>
      </c>
      <c r="D183" s="34">
        <v>376001</v>
      </c>
      <c r="E183" s="35" t="s">
        <v>203</v>
      </c>
      <c r="F183" s="42">
        <f t="shared" si="7"/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</row>
    <row r="184" spans="1:18" ht="12.75" hidden="1" customHeight="1">
      <c r="A184" s="45">
        <v>0</v>
      </c>
      <c r="B184" s="45">
        <v>0</v>
      </c>
      <c r="C184" s="45">
        <v>0</v>
      </c>
      <c r="D184" s="34">
        <v>377001</v>
      </c>
      <c r="E184" s="35" t="s">
        <v>204</v>
      </c>
      <c r="F184" s="42">
        <f t="shared" si="7"/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</row>
    <row r="185" spans="1:18" ht="12.75" hidden="1" customHeight="1">
      <c r="A185" s="45">
        <v>0</v>
      </c>
      <c r="B185" s="45">
        <v>0</v>
      </c>
      <c r="C185" s="45">
        <v>0</v>
      </c>
      <c r="D185" s="43">
        <v>378001</v>
      </c>
      <c r="E185" s="35" t="s">
        <v>205</v>
      </c>
      <c r="F185" s="42">
        <f t="shared" si="7"/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</row>
    <row r="186" spans="1:18" ht="12.75" hidden="1" customHeight="1">
      <c r="A186" s="45">
        <v>0</v>
      </c>
      <c r="B186" s="45">
        <v>0</v>
      </c>
      <c r="C186" s="45">
        <v>0</v>
      </c>
      <c r="D186" s="44">
        <v>379001</v>
      </c>
      <c r="E186" s="35" t="s">
        <v>206</v>
      </c>
      <c r="F186" s="42">
        <f t="shared" si="7"/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v>0</v>
      </c>
    </row>
    <row r="187" spans="1:18" ht="12.75" hidden="1" customHeight="1">
      <c r="A187" s="45">
        <v>0</v>
      </c>
      <c r="B187" s="45">
        <v>0</v>
      </c>
      <c r="C187" s="45">
        <v>0</v>
      </c>
      <c r="D187" s="44">
        <v>381001</v>
      </c>
      <c r="E187" s="35" t="s">
        <v>207</v>
      </c>
      <c r="F187" s="42">
        <f t="shared" si="7"/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</row>
    <row r="188" spans="1:18" ht="12.75" hidden="1" customHeight="1">
      <c r="A188" s="45">
        <v>0</v>
      </c>
      <c r="B188" s="45">
        <v>0</v>
      </c>
      <c r="C188" s="45">
        <v>0</v>
      </c>
      <c r="D188" s="44">
        <v>382001</v>
      </c>
      <c r="E188" s="35" t="s">
        <v>208</v>
      </c>
      <c r="F188" s="42">
        <f t="shared" si="7"/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</row>
    <row r="189" spans="1:18" ht="12.75" hidden="1" customHeight="1">
      <c r="A189" s="45">
        <v>0</v>
      </c>
      <c r="B189" s="45">
        <v>0</v>
      </c>
      <c r="C189" s="45">
        <v>0</v>
      </c>
      <c r="D189" s="34">
        <v>382002</v>
      </c>
      <c r="E189" s="35" t="s">
        <v>209</v>
      </c>
      <c r="F189" s="42">
        <f t="shared" si="7"/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</row>
    <row r="190" spans="1:18" ht="12.75" customHeight="1">
      <c r="A190" s="45">
        <v>0</v>
      </c>
      <c r="B190" s="45">
        <v>12500</v>
      </c>
      <c r="C190" s="45">
        <v>0</v>
      </c>
      <c r="D190" s="34">
        <v>383001</v>
      </c>
      <c r="E190" s="35" t="s">
        <v>210</v>
      </c>
      <c r="F190" s="42">
        <f t="shared" si="7"/>
        <v>12500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12500</v>
      </c>
      <c r="P190" s="129">
        <v>0</v>
      </c>
      <c r="Q190" s="129">
        <v>0</v>
      </c>
      <c r="R190" s="129">
        <v>0</v>
      </c>
    </row>
    <row r="191" spans="1:18" ht="12.75" hidden="1" customHeight="1">
      <c r="A191" s="45">
        <v>0</v>
      </c>
      <c r="B191" s="45">
        <v>0</v>
      </c>
      <c r="C191" s="45">
        <v>0</v>
      </c>
      <c r="D191" s="34">
        <v>384001</v>
      </c>
      <c r="E191" s="35" t="s">
        <v>211</v>
      </c>
      <c r="F191" s="42">
        <f t="shared" si="7"/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v>0</v>
      </c>
    </row>
    <row r="192" spans="1:18" ht="12.75" hidden="1" customHeight="1">
      <c r="A192" s="45">
        <v>0</v>
      </c>
      <c r="B192" s="45">
        <v>0</v>
      </c>
      <c r="C192" s="45">
        <v>0</v>
      </c>
      <c r="D192" s="34">
        <v>385001</v>
      </c>
      <c r="E192" s="35" t="s">
        <v>212</v>
      </c>
      <c r="F192" s="42">
        <f t="shared" si="7"/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v>0</v>
      </c>
    </row>
    <row r="193" spans="1:18" ht="12.75" hidden="1" customHeight="1">
      <c r="A193" s="45">
        <v>0</v>
      </c>
      <c r="B193" s="45">
        <v>0</v>
      </c>
      <c r="C193" s="45">
        <v>0</v>
      </c>
      <c r="D193" s="34">
        <v>391001</v>
      </c>
      <c r="E193" s="35" t="s">
        <v>213</v>
      </c>
      <c r="F193" s="42">
        <f t="shared" si="7"/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v>0</v>
      </c>
    </row>
    <row r="194" spans="1:18" ht="12.75" hidden="1" customHeight="1">
      <c r="A194" s="45">
        <v>0</v>
      </c>
      <c r="B194" s="45">
        <v>0</v>
      </c>
      <c r="C194" s="45">
        <v>0</v>
      </c>
      <c r="D194" s="34">
        <v>392001</v>
      </c>
      <c r="E194" s="35" t="s">
        <v>214</v>
      </c>
      <c r="F194" s="42">
        <f t="shared" si="7"/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v>0</v>
      </c>
    </row>
    <row r="195" spans="1:18" ht="12.75" hidden="1" customHeight="1">
      <c r="A195" s="45">
        <v>0</v>
      </c>
      <c r="B195" s="45">
        <v>0</v>
      </c>
      <c r="C195" s="45">
        <v>0</v>
      </c>
      <c r="D195" s="34">
        <v>392002</v>
      </c>
      <c r="E195" s="35" t="s">
        <v>215</v>
      </c>
      <c r="F195" s="42">
        <f t="shared" si="7"/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v>0</v>
      </c>
    </row>
    <row r="196" spans="1:18" ht="12.75" hidden="1" customHeight="1">
      <c r="A196" s="45">
        <v>0</v>
      </c>
      <c r="B196" s="45">
        <v>0</v>
      </c>
      <c r="C196" s="45">
        <v>0</v>
      </c>
      <c r="D196" s="34">
        <v>392003</v>
      </c>
      <c r="E196" s="35" t="s">
        <v>216</v>
      </c>
      <c r="F196" s="42">
        <f t="shared" si="7"/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v>0</v>
      </c>
    </row>
    <row r="197" spans="1:18" ht="12.75" hidden="1" customHeight="1">
      <c r="A197" s="45">
        <v>0</v>
      </c>
      <c r="B197" s="45">
        <v>0</v>
      </c>
      <c r="C197" s="45">
        <v>0</v>
      </c>
      <c r="D197" s="34">
        <v>392004</v>
      </c>
      <c r="E197" s="35" t="s">
        <v>217</v>
      </c>
      <c r="F197" s="42">
        <f t="shared" si="7"/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</row>
    <row r="198" spans="1:18" ht="12.75" hidden="1" customHeight="1">
      <c r="A198" s="45">
        <v>0</v>
      </c>
      <c r="B198" s="45">
        <v>0</v>
      </c>
      <c r="C198" s="45">
        <v>0</v>
      </c>
      <c r="D198" s="34">
        <v>392005</v>
      </c>
      <c r="E198" s="35" t="s">
        <v>218</v>
      </c>
      <c r="F198" s="42">
        <f t="shared" si="7"/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</row>
    <row r="199" spans="1:18" ht="12.75" hidden="1" customHeight="1">
      <c r="A199" s="45">
        <v>0</v>
      </c>
      <c r="B199" s="45">
        <v>0</v>
      </c>
      <c r="C199" s="45">
        <v>0</v>
      </c>
      <c r="D199" s="34">
        <v>392006</v>
      </c>
      <c r="E199" s="35" t="s">
        <v>219</v>
      </c>
      <c r="F199" s="42">
        <f t="shared" si="7"/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</row>
    <row r="200" spans="1:18" ht="12.75" hidden="1" customHeight="1">
      <c r="A200" s="45">
        <v>0</v>
      </c>
      <c r="B200" s="45">
        <v>0</v>
      </c>
      <c r="C200" s="45">
        <v>0</v>
      </c>
      <c r="D200" s="34">
        <v>393001</v>
      </c>
      <c r="E200" s="35" t="s">
        <v>220</v>
      </c>
      <c r="F200" s="42">
        <f t="shared" si="7"/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</row>
    <row r="201" spans="1:18" ht="12.75" hidden="1" customHeight="1">
      <c r="A201" s="45">
        <v>0</v>
      </c>
      <c r="B201" s="45">
        <v>0</v>
      </c>
      <c r="C201" s="45">
        <v>0</v>
      </c>
      <c r="D201" s="34">
        <v>394001</v>
      </c>
      <c r="E201" s="35" t="s">
        <v>221</v>
      </c>
      <c r="F201" s="42">
        <f t="shared" si="7"/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</row>
    <row r="202" spans="1:18" ht="12.75" hidden="1" customHeight="1">
      <c r="A202" s="45">
        <v>0</v>
      </c>
      <c r="B202" s="45">
        <v>0</v>
      </c>
      <c r="C202" s="45">
        <v>0</v>
      </c>
      <c r="D202" s="34">
        <v>395001</v>
      </c>
      <c r="E202" s="35" t="s">
        <v>222</v>
      </c>
      <c r="F202" s="42">
        <f t="shared" si="7"/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</row>
    <row r="203" spans="1:18" ht="12.75" hidden="1" customHeight="1">
      <c r="A203" s="45">
        <v>0</v>
      </c>
      <c r="B203" s="45">
        <v>0</v>
      </c>
      <c r="C203" s="45">
        <v>0</v>
      </c>
      <c r="D203" s="34">
        <v>396001</v>
      </c>
      <c r="E203" s="35" t="s">
        <v>223</v>
      </c>
      <c r="F203" s="42">
        <f t="shared" si="7"/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</row>
    <row r="204" spans="1:18" ht="12.75" hidden="1" customHeight="1">
      <c r="A204" s="45">
        <v>0</v>
      </c>
      <c r="B204" s="45">
        <v>0</v>
      </c>
      <c r="C204" s="45">
        <v>0</v>
      </c>
      <c r="D204" s="34">
        <v>397001</v>
      </c>
      <c r="E204" s="35" t="s">
        <v>224</v>
      </c>
      <c r="F204" s="42">
        <f t="shared" si="7"/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</row>
    <row r="205" spans="1:18" ht="12.75" hidden="1" customHeight="1">
      <c r="A205" s="45">
        <v>0</v>
      </c>
      <c r="B205" s="45">
        <v>0</v>
      </c>
      <c r="C205" s="45">
        <v>0</v>
      </c>
      <c r="D205" s="34">
        <v>398001</v>
      </c>
      <c r="E205" s="35" t="s">
        <v>225</v>
      </c>
      <c r="F205" s="42">
        <f t="shared" si="7"/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v>0</v>
      </c>
    </row>
    <row r="206" spans="1:18" ht="12.75" hidden="1" customHeight="1">
      <c r="A206" s="45">
        <v>0</v>
      </c>
      <c r="B206" s="45">
        <v>0</v>
      </c>
      <c r="C206" s="45">
        <v>0</v>
      </c>
      <c r="D206" s="34">
        <v>399001</v>
      </c>
      <c r="E206" s="35" t="s">
        <v>226</v>
      </c>
      <c r="F206" s="42">
        <f t="shared" si="7"/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</row>
    <row r="207" spans="1:18" ht="12.75" hidden="1" customHeight="1">
      <c r="A207" s="45">
        <v>0</v>
      </c>
      <c r="B207" s="45">
        <v>0</v>
      </c>
      <c r="C207" s="45">
        <v>0</v>
      </c>
      <c r="D207" s="34">
        <v>399002</v>
      </c>
      <c r="E207" s="35" t="s">
        <v>227</v>
      </c>
      <c r="F207" s="42">
        <f t="shared" si="7"/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</row>
    <row r="208" spans="1:18" ht="12.75" hidden="1" customHeight="1">
      <c r="A208" s="45">
        <v>0</v>
      </c>
      <c r="B208" s="45">
        <v>0</v>
      </c>
      <c r="C208" s="45">
        <v>0</v>
      </c>
      <c r="D208" s="34">
        <v>399003</v>
      </c>
      <c r="E208" s="35" t="s">
        <v>228</v>
      </c>
      <c r="F208" s="42">
        <f t="shared" si="7"/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</row>
    <row r="209" spans="1:18" ht="12.75" hidden="1" customHeight="1">
      <c r="A209" s="45">
        <v>0</v>
      </c>
      <c r="B209" s="45">
        <v>0</v>
      </c>
      <c r="C209" s="45">
        <v>0</v>
      </c>
      <c r="D209" s="34">
        <v>399004</v>
      </c>
      <c r="E209" s="35" t="s">
        <v>229</v>
      </c>
      <c r="F209" s="42">
        <f t="shared" si="7"/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</row>
    <row r="210" spans="1:18" ht="12.75" hidden="1" customHeight="1">
      <c r="A210" s="45">
        <v>0</v>
      </c>
      <c r="B210" s="45">
        <v>0</v>
      </c>
      <c r="C210" s="45">
        <v>0</v>
      </c>
      <c r="D210" s="34">
        <v>399005</v>
      </c>
      <c r="E210" s="35" t="s">
        <v>230</v>
      </c>
      <c r="F210" s="42">
        <f t="shared" si="7"/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</row>
    <row r="211" spans="1:18" ht="12.75" hidden="1" customHeight="1">
      <c r="A211" s="45">
        <v>0</v>
      </c>
      <c r="B211" s="45">
        <v>0</v>
      </c>
      <c r="C211" s="45">
        <v>0</v>
      </c>
      <c r="D211" s="34">
        <v>399006</v>
      </c>
      <c r="E211" s="35" t="s">
        <v>231</v>
      </c>
      <c r="F211" s="42">
        <f t="shared" si="7"/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</row>
    <row r="212" spans="1:18" ht="12.75" customHeight="1">
      <c r="A212" s="42">
        <f>A213</f>
        <v>0</v>
      </c>
      <c r="B212" s="42">
        <v>0</v>
      </c>
      <c r="C212" s="42">
        <v>0</v>
      </c>
      <c r="D212" s="32">
        <v>4000</v>
      </c>
      <c r="E212" s="38" t="s">
        <v>232</v>
      </c>
      <c r="F212" s="42">
        <f>SUM(F213)</f>
        <v>0</v>
      </c>
      <c r="G212" s="109">
        <f>SUM(G213)</f>
        <v>0</v>
      </c>
      <c r="H212" s="109">
        <f t="shared" ref="H212:R212" si="8">SUM(H213)</f>
        <v>0</v>
      </c>
      <c r="I212" s="109">
        <f t="shared" si="8"/>
        <v>0</v>
      </c>
      <c r="J212" s="109">
        <f t="shared" si="8"/>
        <v>0</v>
      </c>
      <c r="K212" s="109">
        <f t="shared" si="8"/>
        <v>0</v>
      </c>
      <c r="L212" s="109">
        <f t="shared" si="8"/>
        <v>0</v>
      </c>
      <c r="M212" s="109">
        <f t="shared" si="8"/>
        <v>0</v>
      </c>
      <c r="N212" s="109">
        <f t="shared" si="8"/>
        <v>0</v>
      </c>
      <c r="O212" s="109">
        <f t="shared" si="8"/>
        <v>0</v>
      </c>
      <c r="P212" s="109">
        <f t="shared" si="8"/>
        <v>0</v>
      </c>
      <c r="Q212" s="109">
        <f t="shared" si="8"/>
        <v>0</v>
      </c>
      <c r="R212" s="109">
        <f t="shared" si="8"/>
        <v>0</v>
      </c>
    </row>
    <row r="213" spans="1:18" ht="12.75" hidden="1" customHeight="1">
      <c r="A213" s="45">
        <f>SUM(A214)</f>
        <v>0</v>
      </c>
      <c r="B213" s="45">
        <v>0</v>
      </c>
      <c r="C213" s="45">
        <v>0</v>
      </c>
      <c r="D213" s="34">
        <v>442001</v>
      </c>
      <c r="E213" s="35" t="s">
        <v>233</v>
      </c>
      <c r="F213" s="42">
        <f>A213+B213+C213</f>
        <v>0</v>
      </c>
      <c r="G213" s="109">
        <v>0</v>
      </c>
      <c r="H213" s="109">
        <v>0</v>
      </c>
      <c r="I213" s="109">
        <v>0</v>
      </c>
      <c r="J213" s="109">
        <v>0</v>
      </c>
      <c r="K213" s="109">
        <v>0</v>
      </c>
      <c r="L213" s="109">
        <v>0</v>
      </c>
      <c r="M213" s="109">
        <v>0</v>
      </c>
      <c r="N213" s="109">
        <v>0</v>
      </c>
      <c r="O213" s="109">
        <v>0</v>
      </c>
      <c r="P213" s="109">
        <v>0</v>
      </c>
      <c r="Q213" s="109">
        <v>0</v>
      </c>
      <c r="R213" s="109">
        <v>0</v>
      </c>
    </row>
    <row r="214" spans="1:18" ht="12.75" customHeight="1">
      <c r="A214" s="42">
        <f>SUM(A215:A247)</f>
        <v>0</v>
      </c>
      <c r="B214" s="42">
        <v>0</v>
      </c>
      <c r="C214" s="42">
        <v>0</v>
      </c>
      <c r="D214" s="32">
        <v>5000</v>
      </c>
      <c r="E214" s="38" t="s">
        <v>234</v>
      </c>
      <c r="F214" s="42">
        <f>SUM(F215:F247)</f>
        <v>0</v>
      </c>
      <c r="G214" s="109">
        <f>SUM(G215:G247)</f>
        <v>0</v>
      </c>
      <c r="H214" s="109">
        <f t="shared" ref="H214:R214" si="9">SUM(H215:H247)</f>
        <v>0</v>
      </c>
      <c r="I214" s="109">
        <f t="shared" si="9"/>
        <v>0</v>
      </c>
      <c r="J214" s="109">
        <f t="shared" si="9"/>
        <v>0</v>
      </c>
      <c r="K214" s="109">
        <f t="shared" si="9"/>
        <v>0</v>
      </c>
      <c r="L214" s="109">
        <f t="shared" si="9"/>
        <v>0</v>
      </c>
      <c r="M214" s="109">
        <f t="shared" si="9"/>
        <v>0</v>
      </c>
      <c r="N214" s="109">
        <f t="shared" si="9"/>
        <v>0</v>
      </c>
      <c r="O214" s="109">
        <f t="shared" si="9"/>
        <v>0</v>
      </c>
      <c r="P214" s="109">
        <f t="shared" si="9"/>
        <v>0</v>
      </c>
      <c r="Q214" s="109">
        <f t="shared" si="9"/>
        <v>0</v>
      </c>
      <c r="R214" s="109">
        <f t="shared" si="9"/>
        <v>0</v>
      </c>
    </row>
    <row r="215" spans="1:18" ht="12.75" hidden="1" customHeight="1">
      <c r="A215" s="45">
        <f>SUM(A216:A247)</f>
        <v>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42">
        <f>A215+B215+C215</f>
        <v>0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09">
        <v>0</v>
      </c>
      <c r="N215" s="109">
        <v>0</v>
      </c>
      <c r="O215" s="109">
        <v>0</v>
      </c>
      <c r="P215" s="109">
        <v>0</v>
      </c>
      <c r="Q215" s="109">
        <v>0</v>
      </c>
      <c r="R215" s="109"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42">
        <f>A216+B216+C216</f>
        <v>0</v>
      </c>
      <c r="G216" s="109">
        <v>0</v>
      </c>
      <c r="H216" s="109">
        <v>0</v>
      </c>
      <c r="I216" s="109">
        <v>0</v>
      </c>
      <c r="J216" s="109">
        <v>0</v>
      </c>
      <c r="K216" s="109">
        <v>0</v>
      </c>
      <c r="L216" s="109">
        <v>0</v>
      </c>
      <c r="M216" s="109">
        <v>0</v>
      </c>
      <c r="N216" s="109">
        <v>0</v>
      </c>
      <c r="O216" s="109">
        <v>0</v>
      </c>
      <c r="P216" s="109">
        <v>0</v>
      </c>
      <c r="Q216" s="109">
        <v>0</v>
      </c>
      <c r="R216" s="109"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42">
        <f t="shared" ref="F217:F247" si="10">A217+B217+C217</f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09">
        <v>0</v>
      </c>
      <c r="O217" s="109">
        <v>0</v>
      </c>
      <c r="P217" s="109">
        <v>0</v>
      </c>
      <c r="Q217" s="109">
        <v>0</v>
      </c>
      <c r="R217" s="109"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42">
        <f t="shared" si="10"/>
        <v>0</v>
      </c>
      <c r="G218" s="109">
        <v>0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>
        <v>0</v>
      </c>
      <c r="N218" s="109">
        <v>0</v>
      </c>
      <c r="O218" s="109">
        <v>0</v>
      </c>
      <c r="P218" s="109">
        <v>0</v>
      </c>
      <c r="Q218" s="109">
        <v>0</v>
      </c>
      <c r="R218" s="109">
        <v>0</v>
      </c>
    </row>
    <row r="219" spans="1:18" ht="12.75" hidden="1" customHeight="1">
      <c r="A219" s="45">
        <v>0</v>
      </c>
      <c r="B219" s="45">
        <v>0</v>
      </c>
      <c r="C219" s="45">
        <v>0</v>
      </c>
      <c r="D219" s="34">
        <v>515001</v>
      </c>
      <c r="E219" s="35" t="s">
        <v>239</v>
      </c>
      <c r="F219" s="42">
        <f t="shared" si="10"/>
        <v>0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</v>
      </c>
      <c r="O219" s="109">
        <v>0</v>
      </c>
      <c r="P219" s="109">
        <v>0</v>
      </c>
      <c r="Q219" s="109">
        <v>0</v>
      </c>
      <c r="R219" s="109">
        <v>0</v>
      </c>
    </row>
    <row r="220" spans="1:18" ht="12.75" hidden="1" customHeight="1">
      <c r="A220" s="45">
        <v>0</v>
      </c>
      <c r="B220" s="45">
        <v>0</v>
      </c>
      <c r="C220" s="45">
        <v>0</v>
      </c>
      <c r="D220" s="34">
        <v>519001</v>
      </c>
      <c r="E220" s="35" t="s">
        <v>240</v>
      </c>
      <c r="F220" s="42">
        <f t="shared" si="10"/>
        <v>0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09">
        <v>0</v>
      </c>
      <c r="N220" s="109">
        <v>0</v>
      </c>
      <c r="O220" s="109">
        <v>0</v>
      </c>
      <c r="P220" s="109">
        <v>0</v>
      </c>
      <c r="Q220" s="109">
        <v>0</v>
      </c>
      <c r="R220" s="109"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42">
        <f t="shared" si="10"/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42">
        <f t="shared" si="10"/>
        <v>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09">
        <v>0</v>
      </c>
      <c r="O222" s="109">
        <v>0</v>
      </c>
      <c r="P222" s="109">
        <v>0</v>
      </c>
      <c r="Q222" s="109">
        <v>0</v>
      </c>
      <c r="R222" s="109"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42">
        <f t="shared" si="10"/>
        <v>0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0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42">
        <f t="shared" si="10"/>
        <v>0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42">
        <f t="shared" si="10"/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42">
        <f t="shared" si="10"/>
        <v>0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42">
        <f t="shared" si="10"/>
        <v>0</v>
      </c>
      <c r="G227" s="109">
        <v>0</v>
      </c>
      <c r="H227" s="109">
        <v>0</v>
      </c>
      <c r="I227" s="109">
        <v>0</v>
      </c>
      <c r="J227" s="109">
        <v>0</v>
      </c>
      <c r="K227" s="109">
        <v>0</v>
      </c>
      <c r="L227" s="109">
        <v>0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42">
        <f t="shared" si="10"/>
        <v>0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</v>
      </c>
      <c r="R228" s="109"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42">
        <f t="shared" si="10"/>
        <v>0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42">
        <f t="shared" si="10"/>
        <v>0</v>
      </c>
      <c r="G230" s="109">
        <v>0</v>
      </c>
      <c r="H230" s="109">
        <v>0</v>
      </c>
      <c r="I230" s="109">
        <v>0</v>
      </c>
      <c r="J230" s="109">
        <v>0</v>
      </c>
      <c r="K230" s="109">
        <v>0</v>
      </c>
      <c r="L230" s="109">
        <v>0</v>
      </c>
      <c r="M230" s="109">
        <v>0</v>
      </c>
      <c r="N230" s="109">
        <v>0</v>
      </c>
      <c r="O230" s="109">
        <v>0</v>
      </c>
      <c r="P230" s="109">
        <v>0</v>
      </c>
      <c r="Q230" s="109">
        <v>0</v>
      </c>
      <c r="R230" s="109"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42">
        <f t="shared" si="10"/>
        <v>0</v>
      </c>
      <c r="G231" s="109">
        <v>0</v>
      </c>
      <c r="H231" s="109">
        <v>0</v>
      </c>
      <c r="I231" s="109">
        <v>0</v>
      </c>
      <c r="J231" s="109">
        <v>0</v>
      </c>
      <c r="K231" s="109">
        <v>0</v>
      </c>
      <c r="L231" s="109">
        <v>0</v>
      </c>
      <c r="M231" s="109">
        <v>0</v>
      </c>
      <c r="N231" s="109">
        <v>0</v>
      </c>
      <c r="O231" s="109">
        <v>0</v>
      </c>
      <c r="P231" s="109">
        <v>0</v>
      </c>
      <c r="Q231" s="109">
        <v>0</v>
      </c>
      <c r="R231" s="109"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42">
        <f t="shared" si="10"/>
        <v>0</v>
      </c>
      <c r="G232" s="109">
        <v>0</v>
      </c>
      <c r="H232" s="109">
        <v>0</v>
      </c>
      <c r="I232" s="109">
        <v>0</v>
      </c>
      <c r="J232" s="109">
        <v>0</v>
      </c>
      <c r="K232" s="109">
        <v>0</v>
      </c>
      <c r="L232" s="109">
        <v>0</v>
      </c>
      <c r="M232" s="109">
        <v>0</v>
      </c>
      <c r="N232" s="109">
        <v>0</v>
      </c>
      <c r="O232" s="109">
        <v>0</v>
      </c>
      <c r="P232" s="109">
        <v>0</v>
      </c>
      <c r="Q232" s="109">
        <v>0</v>
      </c>
      <c r="R232" s="109"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42">
        <f t="shared" si="10"/>
        <v>0</v>
      </c>
      <c r="G233" s="109">
        <v>0</v>
      </c>
      <c r="H233" s="109">
        <v>0</v>
      </c>
      <c r="I233" s="109">
        <v>0</v>
      </c>
      <c r="J233" s="109">
        <v>0</v>
      </c>
      <c r="K233" s="109">
        <v>0</v>
      </c>
      <c r="L233" s="109">
        <v>0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42">
        <f t="shared" si="10"/>
        <v>0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09">
        <v>0</v>
      </c>
      <c r="O234" s="109">
        <v>0</v>
      </c>
      <c r="P234" s="109">
        <v>0</v>
      </c>
      <c r="Q234" s="109">
        <v>0</v>
      </c>
      <c r="R234" s="109"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42">
        <f t="shared" si="10"/>
        <v>0</v>
      </c>
      <c r="G235" s="109">
        <v>0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09">
        <v>0</v>
      </c>
      <c r="N235" s="109">
        <v>0</v>
      </c>
      <c r="O235" s="109">
        <v>0</v>
      </c>
      <c r="P235" s="109">
        <v>0</v>
      </c>
      <c r="Q235" s="109">
        <v>0</v>
      </c>
      <c r="R235" s="109"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42">
        <f t="shared" si="10"/>
        <v>0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</v>
      </c>
      <c r="Q236" s="109">
        <v>0</v>
      </c>
      <c r="R236" s="109"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42">
        <f t="shared" si="10"/>
        <v>0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09">
        <v>0</v>
      </c>
      <c r="N237" s="109">
        <v>0</v>
      </c>
      <c r="O237" s="109">
        <v>0</v>
      </c>
      <c r="P237" s="109">
        <v>0</v>
      </c>
      <c r="Q237" s="109">
        <v>0</v>
      </c>
      <c r="R237" s="109"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42">
        <f t="shared" si="10"/>
        <v>0</v>
      </c>
      <c r="G238" s="109">
        <v>0</v>
      </c>
      <c r="H238" s="109">
        <v>0</v>
      </c>
      <c r="I238" s="109">
        <v>0</v>
      </c>
      <c r="J238" s="109">
        <v>0</v>
      </c>
      <c r="K238" s="109">
        <v>0</v>
      </c>
      <c r="L238" s="109">
        <v>0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42">
        <f t="shared" si="10"/>
        <v>0</v>
      </c>
      <c r="G239" s="109">
        <v>0</v>
      </c>
      <c r="H239" s="109">
        <v>0</v>
      </c>
      <c r="I239" s="109">
        <v>0</v>
      </c>
      <c r="J239" s="109">
        <v>0</v>
      </c>
      <c r="K239" s="109">
        <v>0</v>
      </c>
      <c r="L239" s="109">
        <v>0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42">
        <f t="shared" si="10"/>
        <v>0</v>
      </c>
      <c r="G240" s="109">
        <v>0</v>
      </c>
      <c r="H240" s="109">
        <v>0</v>
      </c>
      <c r="I240" s="109">
        <v>0</v>
      </c>
      <c r="J240" s="109">
        <v>0</v>
      </c>
      <c r="K240" s="109">
        <v>0</v>
      </c>
      <c r="L240" s="109">
        <v>0</v>
      </c>
      <c r="M240" s="109">
        <v>0</v>
      </c>
      <c r="N240" s="109">
        <v>0</v>
      </c>
      <c r="O240" s="109">
        <v>0</v>
      </c>
      <c r="P240" s="109">
        <v>0</v>
      </c>
      <c r="Q240" s="109">
        <v>0</v>
      </c>
      <c r="R240" s="109">
        <v>0</v>
      </c>
    </row>
    <row r="241" spans="1:18" ht="12.75" hidden="1" customHeight="1">
      <c r="A241" s="45">
        <v>0</v>
      </c>
      <c r="B241" s="45">
        <v>0</v>
      </c>
      <c r="C241" s="45">
        <v>0</v>
      </c>
      <c r="D241" s="34">
        <v>569001</v>
      </c>
      <c r="E241" s="35" t="s">
        <v>261</v>
      </c>
      <c r="F241" s="42">
        <f t="shared" si="10"/>
        <v>0</v>
      </c>
      <c r="G241" s="109">
        <v>0</v>
      </c>
      <c r="H241" s="109">
        <v>0</v>
      </c>
      <c r="I241" s="109">
        <v>0</v>
      </c>
      <c r="J241" s="109">
        <v>0</v>
      </c>
      <c r="K241" s="109">
        <v>0</v>
      </c>
      <c r="L241" s="109">
        <v>0</v>
      </c>
      <c r="M241" s="109">
        <v>0</v>
      </c>
      <c r="N241" s="109">
        <v>0</v>
      </c>
      <c r="O241" s="109">
        <v>0</v>
      </c>
      <c r="P241" s="109">
        <v>0</v>
      </c>
      <c r="Q241" s="109">
        <v>0</v>
      </c>
      <c r="R241" s="109"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42">
        <f t="shared" si="10"/>
        <v>0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09">
        <v>0</v>
      </c>
      <c r="N242" s="109">
        <v>0</v>
      </c>
      <c r="O242" s="109">
        <v>0</v>
      </c>
      <c r="P242" s="109">
        <v>0</v>
      </c>
      <c r="Q242" s="109">
        <v>0</v>
      </c>
      <c r="R242" s="109"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42">
        <f t="shared" si="10"/>
        <v>0</v>
      </c>
      <c r="G243" s="109">
        <v>0</v>
      </c>
      <c r="H243" s="109">
        <v>0</v>
      </c>
      <c r="I243" s="109">
        <v>0</v>
      </c>
      <c r="J243" s="109">
        <v>0</v>
      </c>
      <c r="K243" s="109">
        <v>0</v>
      </c>
      <c r="L243" s="109">
        <v>0</v>
      </c>
      <c r="M243" s="109">
        <v>0</v>
      </c>
      <c r="N243" s="109">
        <v>0</v>
      </c>
      <c r="O243" s="109">
        <v>0</v>
      </c>
      <c r="P243" s="109">
        <v>0</v>
      </c>
      <c r="Q243" s="109">
        <v>0</v>
      </c>
      <c r="R243" s="109"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42">
        <f t="shared" si="10"/>
        <v>0</v>
      </c>
      <c r="G244" s="109">
        <v>0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09">
        <v>0</v>
      </c>
      <c r="O244" s="109">
        <v>0</v>
      </c>
      <c r="P244" s="109">
        <v>0</v>
      </c>
      <c r="Q244" s="109">
        <v>0</v>
      </c>
      <c r="R244" s="109"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42">
        <f t="shared" si="10"/>
        <v>0</v>
      </c>
      <c r="G245" s="109">
        <v>0</v>
      </c>
      <c r="H245" s="109">
        <v>0</v>
      </c>
      <c r="I245" s="109">
        <v>0</v>
      </c>
      <c r="J245" s="109">
        <v>0</v>
      </c>
      <c r="K245" s="109">
        <v>0</v>
      </c>
      <c r="L245" s="109">
        <v>0</v>
      </c>
      <c r="M245" s="109">
        <v>0</v>
      </c>
      <c r="N245" s="109">
        <v>0</v>
      </c>
      <c r="O245" s="109">
        <v>0</v>
      </c>
      <c r="P245" s="109">
        <v>0</v>
      </c>
      <c r="Q245" s="109">
        <v>0</v>
      </c>
      <c r="R245" s="109"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42">
        <f t="shared" si="10"/>
        <v>0</v>
      </c>
      <c r="G246" s="109">
        <v>0</v>
      </c>
      <c r="H246" s="109">
        <v>0</v>
      </c>
      <c r="I246" s="109">
        <v>0</v>
      </c>
      <c r="J246" s="109">
        <v>0</v>
      </c>
      <c r="K246" s="109">
        <v>0</v>
      </c>
      <c r="L246" s="109">
        <v>0</v>
      </c>
      <c r="M246" s="109">
        <v>0</v>
      </c>
      <c r="N246" s="109">
        <v>0</v>
      </c>
      <c r="O246" s="109">
        <v>0</v>
      </c>
      <c r="P246" s="109">
        <v>0</v>
      </c>
      <c r="Q246" s="109">
        <v>0</v>
      </c>
      <c r="R246" s="109"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42">
        <f t="shared" si="10"/>
        <v>0</v>
      </c>
      <c r="G247" s="109">
        <v>0</v>
      </c>
      <c r="H247" s="109">
        <v>0</v>
      </c>
      <c r="I247" s="109">
        <v>0</v>
      </c>
      <c r="J247" s="109">
        <v>0</v>
      </c>
      <c r="K247" s="109">
        <v>0</v>
      </c>
      <c r="L247" s="109">
        <v>0</v>
      </c>
      <c r="M247" s="109">
        <v>0</v>
      </c>
      <c r="N247" s="109">
        <v>0</v>
      </c>
      <c r="O247" s="109">
        <v>0</v>
      </c>
      <c r="P247" s="109">
        <v>0</v>
      </c>
      <c r="Q247" s="109">
        <v>0</v>
      </c>
      <c r="R247" s="109">
        <v>0</v>
      </c>
    </row>
    <row r="248" spans="1:18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A12+A31+A101+A212+A214</f>
        <v>0</v>
      </c>
      <c r="B249" s="42">
        <f>B12+B31+B101+B212+B214</f>
        <v>35941</v>
      </c>
      <c r="C249" s="42">
        <f>C12+C31+C101+C212+C214</f>
        <v>0</v>
      </c>
      <c r="D249" s="42"/>
      <c r="E249" s="42"/>
      <c r="F249" s="42">
        <f>F12+F31+F101+F212+F214</f>
        <v>35941</v>
      </c>
      <c r="G249" s="42">
        <f t="shared" ref="G249:R249" si="11">G12+G31+G101+G212+G214</f>
        <v>0</v>
      </c>
      <c r="H249" s="42">
        <f t="shared" si="11"/>
        <v>0</v>
      </c>
      <c r="I249" s="42">
        <f t="shared" si="11"/>
        <v>0</v>
      </c>
      <c r="J249" s="42">
        <f t="shared" si="11"/>
        <v>0</v>
      </c>
      <c r="K249" s="42">
        <f t="shared" si="11"/>
        <v>0</v>
      </c>
      <c r="L249" s="42">
        <f t="shared" si="11"/>
        <v>161.91999999999999</v>
      </c>
      <c r="M249" s="42">
        <f t="shared" si="11"/>
        <v>372.5</v>
      </c>
      <c r="N249" s="42">
        <f t="shared" si="11"/>
        <v>372.5</v>
      </c>
      <c r="O249" s="42">
        <f t="shared" si="11"/>
        <v>25844.58</v>
      </c>
      <c r="P249" s="42">
        <f t="shared" si="11"/>
        <v>6740</v>
      </c>
      <c r="Q249" s="42">
        <f t="shared" si="11"/>
        <v>2449.5</v>
      </c>
      <c r="R249" s="42">
        <f t="shared" si="11"/>
        <v>0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</sheetData>
  <mergeCells count="5">
    <mergeCell ref="O1:Q2"/>
    <mergeCell ref="A3:R3"/>
    <mergeCell ref="A5:R5"/>
    <mergeCell ref="A6:R6"/>
    <mergeCell ref="C9:L9"/>
  </mergeCells>
  <pageMargins left="0.74803149606299213" right="0.15748031496062992" top="0.74803149606299213" bottom="0.74803149606299213" header="0.31496062992125984" footer="0.31496062992125984"/>
  <pageSetup scale="57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R250"/>
  <sheetViews>
    <sheetView zoomScale="80" zoomScaleNormal="80" workbookViewId="0">
      <selection activeCell="F253" sqref="F253"/>
    </sheetView>
  </sheetViews>
  <sheetFormatPr baseColWidth="10" defaultRowHeight="12.75"/>
  <cols>
    <col min="2" max="2" width="14" customWidth="1"/>
    <col min="5" max="5" width="24.140625" customWidth="1"/>
    <col min="6" max="6" width="13.28515625" customWidth="1"/>
    <col min="7" max="18" width="11.7109375" customWidth="1"/>
  </cols>
  <sheetData>
    <row r="1" spans="1:18">
      <c r="L1" s="1"/>
      <c r="M1" s="1"/>
      <c r="N1" s="1"/>
      <c r="O1" s="169"/>
      <c r="P1" s="169"/>
      <c r="Q1" s="169"/>
    </row>
    <row r="2" spans="1:18" ht="28.5" customHeight="1">
      <c r="B2" s="155"/>
      <c r="F2" s="25"/>
      <c r="L2" s="1"/>
      <c r="M2" s="1"/>
      <c r="N2" s="1"/>
      <c r="O2" s="169"/>
      <c r="P2" s="169"/>
      <c r="Q2" s="169"/>
    </row>
    <row r="3" spans="1:18" ht="18">
      <c r="A3" s="170" t="s">
        <v>268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35" customHeight="1">
      <c r="A5" s="171" t="s">
        <v>622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</row>
    <row r="6" spans="1:18" ht="15.75">
      <c r="A6" s="172" t="s">
        <v>29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</row>
    <row r="8" spans="1:18" s="1" customFormat="1" ht="15.75" customHeight="1">
      <c r="A8" s="4" t="s">
        <v>509</v>
      </c>
      <c r="B8" s="107"/>
      <c r="C8" s="107" t="s">
        <v>632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5.75" customHeight="1">
      <c r="A9" s="4" t="s">
        <v>510</v>
      </c>
      <c r="B9" s="7"/>
      <c r="C9" s="173" t="s">
        <v>535</v>
      </c>
      <c r="D9" s="173"/>
      <c r="E9" s="173"/>
      <c r="F9" s="173"/>
      <c r="G9" s="173"/>
      <c r="H9" s="173"/>
      <c r="I9" s="173"/>
      <c r="J9" s="173"/>
      <c r="K9" s="173"/>
      <c r="L9" s="173"/>
    </row>
    <row r="11" spans="1:18" s="3" customFormat="1" ht="4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3" t="s">
        <v>1</v>
      </c>
      <c r="H11" s="23" t="s">
        <v>2</v>
      </c>
      <c r="I11" s="23" t="s">
        <v>3</v>
      </c>
      <c r="J11" s="23" t="s">
        <v>4</v>
      </c>
      <c r="K11" s="23" t="s">
        <v>5</v>
      </c>
      <c r="L11" s="23" t="s">
        <v>6</v>
      </c>
      <c r="M11" s="23" t="s">
        <v>7</v>
      </c>
      <c r="N11" s="23" t="s">
        <v>8</v>
      </c>
      <c r="O11" s="23" t="s">
        <v>9</v>
      </c>
      <c r="P11" s="23" t="s">
        <v>10</v>
      </c>
      <c r="Q11" s="23" t="s">
        <v>11</v>
      </c>
      <c r="R11" s="23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f>SUM(G13:G30)</f>
        <v>0</v>
      </c>
      <c r="H12" s="109">
        <f t="shared" ref="H12:R12" si="0">SUM(H13:H30)</f>
        <v>0</v>
      </c>
      <c r="I12" s="109">
        <f t="shared" si="0"/>
        <v>0</v>
      </c>
      <c r="J12" s="109">
        <f t="shared" si="0"/>
        <v>0</v>
      </c>
      <c r="K12" s="109">
        <f t="shared" si="0"/>
        <v>0</v>
      </c>
      <c r="L12" s="109">
        <f t="shared" si="0"/>
        <v>0</v>
      </c>
      <c r="M12" s="109">
        <f t="shared" si="0"/>
        <v>0</v>
      </c>
      <c r="N12" s="109">
        <f t="shared" si="0"/>
        <v>0</v>
      </c>
      <c r="O12" s="109">
        <f t="shared" si="0"/>
        <v>0</v>
      </c>
      <c r="P12" s="109">
        <f t="shared" si="0"/>
        <v>0</v>
      </c>
      <c r="Q12" s="109">
        <f t="shared" si="0"/>
        <v>0</v>
      </c>
      <c r="R12" s="109">
        <f t="shared" si="0"/>
        <v>0</v>
      </c>
    </row>
    <row r="13" spans="1:18" s="1" customFormat="1" ht="12.6" hidden="1" customHeight="1">
      <c r="A13" s="45">
        <v>0</v>
      </c>
      <c r="B13" s="45">
        <v>0</v>
      </c>
      <c r="C13" s="45">
        <v>0</v>
      </c>
      <c r="D13" s="34">
        <v>113001</v>
      </c>
      <c r="E13" s="35" t="s">
        <v>35</v>
      </c>
      <c r="F13" s="42">
        <f>A13+B13+C13</f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1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42">
        <f t="shared" si="1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42">
        <f t="shared" si="1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</row>
    <row r="17" spans="1:18" s="1" customFormat="1" ht="12.6" hidden="1" customHeight="1">
      <c r="A17" s="45">
        <v>0</v>
      </c>
      <c r="B17" s="45">
        <v>0</v>
      </c>
      <c r="C17" s="45">
        <v>0</v>
      </c>
      <c r="D17" s="34">
        <v>131003</v>
      </c>
      <c r="E17" s="35" t="s">
        <v>39</v>
      </c>
      <c r="F17" s="42">
        <f t="shared" si="1"/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</row>
    <row r="18" spans="1:18" s="1" customFormat="1" ht="12.6" hidden="1" customHeight="1">
      <c r="A18" s="45">
        <v>0</v>
      </c>
      <c r="B18" s="45">
        <v>0</v>
      </c>
      <c r="C18" s="45">
        <v>0</v>
      </c>
      <c r="D18" s="34">
        <v>132001</v>
      </c>
      <c r="E18" s="35" t="s">
        <v>40</v>
      </c>
      <c r="F18" s="42">
        <f t="shared" si="1"/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</row>
    <row r="19" spans="1:18" s="1" customFormat="1" ht="12.6" hidden="1" customHeight="1">
      <c r="A19" s="45">
        <v>0</v>
      </c>
      <c r="B19" s="45">
        <v>0</v>
      </c>
      <c r="C19" s="45">
        <v>0</v>
      </c>
      <c r="D19" s="34">
        <v>132002</v>
      </c>
      <c r="E19" s="35" t="s">
        <v>41</v>
      </c>
      <c r="F19" s="42">
        <f t="shared" si="1"/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42">
        <f t="shared" si="1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</row>
    <row r="21" spans="1:18" s="1" customFormat="1" ht="12.6" hidden="1" customHeight="1">
      <c r="A21" s="45">
        <v>0</v>
      </c>
      <c r="B21" s="45">
        <v>0</v>
      </c>
      <c r="C21" s="45">
        <v>0</v>
      </c>
      <c r="D21" s="34">
        <v>134001</v>
      </c>
      <c r="E21" s="35" t="s">
        <v>43</v>
      </c>
      <c r="F21" s="42">
        <f t="shared" si="1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</row>
    <row r="22" spans="1:18" s="1" customFormat="1" ht="12.6" hidden="1" customHeight="1">
      <c r="A22" s="45">
        <v>0</v>
      </c>
      <c r="B22" s="45">
        <v>0</v>
      </c>
      <c r="C22" s="45">
        <v>0</v>
      </c>
      <c r="D22" s="34">
        <v>141001</v>
      </c>
      <c r="E22" s="35" t="s">
        <v>44</v>
      </c>
      <c r="F22" s="42">
        <f t="shared" si="1"/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</row>
    <row r="23" spans="1:18" s="1" customFormat="1" ht="11.25" hidden="1" customHeight="1">
      <c r="A23" s="45">
        <v>0</v>
      </c>
      <c r="B23" s="45">
        <v>0</v>
      </c>
      <c r="C23" s="45">
        <v>0</v>
      </c>
      <c r="D23" s="34">
        <v>142001</v>
      </c>
      <c r="E23" s="35" t="s">
        <v>45</v>
      </c>
      <c r="F23" s="42">
        <f t="shared" si="1"/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</row>
    <row r="24" spans="1:18" ht="12.75" hidden="1" customHeight="1">
      <c r="A24" s="45">
        <v>0</v>
      </c>
      <c r="B24" s="45">
        <v>0</v>
      </c>
      <c r="C24" s="45">
        <v>0</v>
      </c>
      <c r="D24" s="34">
        <v>143001</v>
      </c>
      <c r="E24" s="35" t="s">
        <v>46</v>
      </c>
      <c r="F24" s="42">
        <f t="shared" si="1"/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42">
        <f t="shared" si="1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42">
        <f t="shared" si="1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</row>
    <row r="27" spans="1:18" ht="12.75" hidden="1" customHeight="1">
      <c r="A27" s="45">
        <v>0</v>
      </c>
      <c r="B27" s="45">
        <v>0</v>
      </c>
      <c r="C27" s="45">
        <v>0</v>
      </c>
      <c r="D27" s="36">
        <v>154004</v>
      </c>
      <c r="E27" s="35" t="s">
        <v>49</v>
      </c>
      <c r="F27" s="42">
        <f t="shared" si="1"/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</row>
    <row r="28" spans="1:18" ht="12.75" hidden="1" customHeight="1">
      <c r="A28" s="45">
        <v>0</v>
      </c>
      <c r="B28" s="45">
        <v>0</v>
      </c>
      <c r="C28" s="45">
        <v>0</v>
      </c>
      <c r="D28" s="34">
        <v>159002</v>
      </c>
      <c r="E28" s="35" t="s">
        <v>50</v>
      </c>
      <c r="F28" s="42">
        <f t="shared" si="1"/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</row>
    <row r="29" spans="1:18" ht="12.75" hidden="1" customHeight="1">
      <c r="A29" s="45">
        <v>0</v>
      </c>
      <c r="B29" s="45">
        <v>0</v>
      </c>
      <c r="C29" s="45">
        <v>0</v>
      </c>
      <c r="D29" s="34">
        <v>161001</v>
      </c>
      <c r="E29" s="37" t="s">
        <v>51</v>
      </c>
      <c r="F29" s="42">
        <f t="shared" si="1"/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</row>
    <row r="30" spans="1:18" ht="12.75" hidden="1" customHeight="1">
      <c r="A30" s="45">
        <v>0</v>
      </c>
      <c r="B30" s="45">
        <v>0</v>
      </c>
      <c r="C30" s="45">
        <v>0</v>
      </c>
      <c r="D30" s="34">
        <v>171001</v>
      </c>
      <c r="E30" s="37" t="s">
        <v>52</v>
      </c>
      <c r="F30" s="42">
        <f t="shared" si="1"/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</row>
    <row r="31" spans="1:18">
      <c r="A31" s="42">
        <f>SUM(A32:A101)</f>
        <v>0</v>
      </c>
      <c r="B31" s="42">
        <f>SUM(B32:B99)</f>
        <v>1327</v>
      </c>
      <c r="C31" s="42">
        <f>SUM(C32:C99)</f>
        <v>0</v>
      </c>
      <c r="D31" s="32">
        <v>2000</v>
      </c>
      <c r="E31" s="38" t="s">
        <v>53</v>
      </c>
      <c r="F31" s="42">
        <f>SUM(F32:F99)</f>
        <v>1327</v>
      </c>
      <c r="G31" s="42">
        <f t="shared" ref="G31:R31" si="2">SUM(G32:G99)</f>
        <v>0</v>
      </c>
      <c r="H31" s="42">
        <f t="shared" si="2"/>
        <v>0</v>
      </c>
      <c r="I31" s="42">
        <f t="shared" si="2"/>
        <v>0</v>
      </c>
      <c r="J31" s="42">
        <f t="shared" si="2"/>
        <v>0</v>
      </c>
      <c r="K31" s="42">
        <f t="shared" si="2"/>
        <v>0</v>
      </c>
      <c r="L31" s="42">
        <f t="shared" si="2"/>
        <v>0</v>
      </c>
      <c r="M31" s="42">
        <f t="shared" si="2"/>
        <v>0</v>
      </c>
      <c r="N31" s="42">
        <f t="shared" si="2"/>
        <v>442</v>
      </c>
      <c r="O31" s="42">
        <f t="shared" si="2"/>
        <v>443</v>
      </c>
      <c r="P31" s="42">
        <f t="shared" si="2"/>
        <v>442</v>
      </c>
      <c r="Q31" s="42">
        <f t="shared" si="2"/>
        <v>0</v>
      </c>
      <c r="R31" s="42">
        <f t="shared" si="2"/>
        <v>0</v>
      </c>
    </row>
    <row r="32" spans="1:18" ht="12.75" hidden="1" customHeight="1">
      <c r="A32" s="45">
        <v>0</v>
      </c>
      <c r="B32" s="45">
        <v>0</v>
      </c>
      <c r="C32" s="45">
        <v>0</v>
      </c>
      <c r="D32" s="39">
        <v>211001</v>
      </c>
      <c r="E32" s="35" t="s">
        <v>54</v>
      </c>
      <c r="F32" s="42">
        <f>A32+B32+C32</f>
        <v>0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46">
        <v>0</v>
      </c>
      <c r="P32" s="146">
        <v>0</v>
      </c>
      <c r="Q32" s="146">
        <v>0</v>
      </c>
      <c r="R32" s="146">
        <v>0</v>
      </c>
    </row>
    <row r="33" spans="1:18" ht="12.75" hidden="1" customHeight="1">
      <c r="A33" s="45">
        <v>0</v>
      </c>
      <c r="B33" s="45">
        <v>0</v>
      </c>
      <c r="C33" s="45">
        <v>0</v>
      </c>
      <c r="D33" s="34">
        <v>211002</v>
      </c>
      <c r="E33" s="35" t="s">
        <v>55</v>
      </c>
      <c r="F33" s="42">
        <f t="shared" ref="F33:F80" si="3">A33+B33+C33</f>
        <v>0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0</v>
      </c>
      <c r="P33" s="109">
        <v>0</v>
      </c>
      <c r="Q33" s="109">
        <v>0</v>
      </c>
      <c r="R33" s="109">
        <v>0</v>
      </c>
    </row>
    <row r="34" spans="1:18" ht="12.75" hidden="1" customHeight="1">
      <c r="A34" s="45">
        <v>0</v>
      </c>
      <c r="B34" s="45">
        <v>0</v>
      </c>
      <c r="C34" s="45">
        <v>0</v>
      </c>
      <c r="D34" s="34">
        <v>211003</v>
      </c>
      <c r="E34" s="35" t="s">
        <v>520</v>
      </c>
      <c r="F34" s="42">
        <f t="shared" si="3"/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</row>
    <row r="35" spans="1:18" ht="12.75" hidden="1" customHeight="1">
      <c r="A35" s="45">
        <v>0</v>
      </c>
      <c r="B35" s="45">
        <v>0</v>
      </c>
      <c r="C35" s="45">
        <v>0</v>
      </c>
      <c r="D35" s="34">
        <v>212001</v>
      </c>
      <c r="E35" s="35" t="s">
        <v>56</v>
      </c>
      <c r="F35" s="42">
        <f t="shared" si="3"/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</row>
    <row r="36" spans="1:18" ht="12.75" hidden="1" customHeight="1">
      <c r="A36" s="45">
        <v>0</v>
      </c>
      <c r="B36" s="45">
        <v>0</v>
      </c>
      <c r="C36" s="45">
        <v>0</v>
      </c>
      <c r="D36" s="34">
        <v>212002</v>
      </c>
      <c r="E36" s="35" t="s">
        <v>57</v>
      </c>
      <c r="F36" s="42">
        <f t="shared" si="3"/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109">
        <v>0</v>
      </c>
    </row>
    <row r="37" spans="1:18" ht="12.75" hidden="1" customHeight="1">
      <c r="A37" s="45">
        <v>0</v>
      </c>
      <c r="B37" s="45">
        <v>0</v>
      </c>
      <c r="C37" s="45">
        <v>0</v>
      </c>
      <c r="D37" s="34">
        <v>213001</v>
      </c>
      <c r="E37" s="35" t="s">
        <v>58</v>
      </c>
      <c r="F37" s="42">
        <f t="shared" si="3"/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</row>
    <row r="38" spans="1:18" ht="12.75" hidden="1" customHeight="1">
      <c r="A38" s="45">
        <v>0</v>
      </c>
      <c r="B38" s="45">
        <v>0</v>
      </c>
      <c r="C38" s="45">
        <v>0</v>
      </c>
      <c r="D38" s="39">
        <v>214001</v>
      </c>
      <c r="E38" s="35" t="s">
        <v>59</v>
      </c>
      <c r="F38" s="42">
        <f t="shared" si="3"/>
        <v>0</v>
      </c>
      <c r="G38" s="146">
        <v>0</v>
      </c>
      <c r="H38" s="146">
        <v>0</v>
      </c>
      <c r="I38" s="146">
        <v>0</v>
      </c>
      <c r="J38" s="146">
        <v>0</v>
      </c>
      <c r="K38" s="146">
        <v>0</v>
      </c>
      <c r="L38" s="146">
        <v>0</v>
      </c>
      <c r="M38" s="146">
        <v>0</v>
      </c>
      <c r="N38" s="146">
        <v>0</v>
      </c>
      <c r="O38" s="146">
        <v>0</v>
      </c>
      <c r="P38" s="146">
        <v>0</v>
      </c>
      <c r="Q38" s="146">
        <v>0</v>
      </c>
      <c r="R38" s="146">
        <v>0</v>
      </c>
    </row>
    <row r="39" spans="1:18" ht="12.75" hidden="1" customHeight="1">
      <c r="A39" s="45">
        <v>0</v>
      </c>
      <c r="B39" s="45">
        <v>0</v>
      </c>
      <c r="C39" s="45">
        <v>0</v>
      </c>
      <c r="D39" s="34">
        <v>214002</v>
      </c>
      <c r="E39" s="35" t="s">
        <v>60</v>
      </c>
      <c r="F39" s="42">
        <f t="shared" si="3"/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</row>
    <row r="40" spans="1:18" ht="12.75" hidden="1" customHeight="1">
      <c r="A40" s="45">
        <v>0</v>
      </c>
      <c r="B40" s="45">
        <v>0</v>
      </c>
      <c r="C40" s="45">
        <v>0</v>
      </c>
      <c r="D40" s="34">
        <v>215001</v>
      </c>
      <c r="E40" s="35" t="s">
        <v>61</v>
      </c>
      <c r="F40" s="42">
        <f t="shared" si="3"/>
        <v>0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09">
        <v>0</v>
      </c>
      <c r="N40" s="109">
        <v>0</v>
      </c>
      <c r="O40" s="109">
        <v>0</v>
      </c>
      <c r="P40" s="109">
        <v>0</v>
      </c>
      <c r="Q40" s="109">
        <v>0</v>
      </c>
      <c r="R40" s="109">
        <v>0</v>
      </c>
    </row>
    <row r="41" spans="1:18" ht="12.75" hidden="1" customHeight="1">
      <c r="A41" s="45">
        <v>0</v>
      </c>
      <c r="B41" s="45">
        <v>0</v>
      </c>
      <c r="C41" s="45">
        <v>0</v>
      </c>
      <c r="D41" s="40">
        <v>216001</v>
      </c>
      <c r="E41" s="41" t="s">
        <v>62</v>
      </c>
      <c r="F41" s="42">
        <f t="shared" si="3"/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</row>
    <row r="42" spans="1:18" ht="12.75" hidden="1" customHeight="1">
      <c r="A42" s="45">
        <v>0</v>
      </c>
      <c r="B42" s="45">
        <v>0</v>
      </c>
      <c r="C42" s="45">
        <v>0</v>
      </c>
      <c r="D42" s="34">
        <v>217001</v>
      </c>
      <c r="E42" s="35" t="s">
        <v>63</v>
      </c>
      <c r="F42" s="42">
        <f t="shared" si="3"/>
        <v>0</v>
      </c>
      <c r="G42" s="109">
        <v>0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9">
        <v>0</v>
      </c>
      <c r="P42" s="109">
        <v>0</v>
      </c>
      <c r="Q42" s="109">
        <v>0</v>
      </c>
      <c r="R42" s="109">
        <v>0</v>
      </c>
    </row>
    <row r="43" spans="1:18" ht="12.75" hidden="1" customHeight="1">
      <c r="A43" s="45">
        <v>0</v>
      </c>
      <c r="B43" s="45">
        <v>0</v>
      </c>
      <c r="C43" s="45">
        <v>0</v>
      </c>
      <c r="D43" s="34">
        <v>218001</v>
      </c>
      <c r="E43" s="35" t="s">
        <v>64</v>
      </c>
      <c r="F43" s="42">
        <f t="shared" si="3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</row>
    <row r="44" spans="1:18" ht="12.75" hidden="1" customHeight="1">
      <c r="A44" s="45">
        <v>0</v>
      </c>
      <c r="B44" s="45">
        <v>0</v>
      </c>
      <c r="C44" s="45">
        <v>0</v>
      </c>
      <c r="D44" s="34">
        <v>218002</v>
      </c>
      <c r="E44" s="35" t="s">
        <v>65</v>
      </c>
      <c r="F44" s="42">
        <f t="shared" si="3"/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</row>
    <row r="45" spans="1:18">
      <c r="A45" s="45">
        <v>0</v>
      </c>
      <c r="B45" s="45">
        <v>337</v>
      </c>
      <c r="C45" s="45">
        <v>0</v>
      </c>
      <c r="D45" s="34">
        <v>221001</v>
      </c>
      <c r="E45" s="35" t="s">
        <v>66</v>
      </c>
      <c r="F45" s="42">
        <f t="shared" si="3"/>
        <v>337</v>
      </c>
      <c r="G45" s="109">
        <v>0</v>
      </c>
      <c r="H45" s="109">
        <v>0</v>
      </c>
      <c r="I45" s="109">
        <v>0</v>
      </c>
      <c r="J45" s="109">
        <v>0</v>
      </c>
      <c r="K45" s="109">
        <v>0</v>
      </c>
      <c r="L45" s="109">
        <v>0</v>
      </c>
      <c r="M45" s="109">
        <v>0</v>
      </c>
      <c r="N45" s="109">
        <v>112</v>
      </c>
      <c r="O45" s="109">
        <v>113</v>
      </c>
      <c r="P45" s="109">
        <v>112</v>
      </c>
      <c r="Q45" s="109">
        <v>0</v>
      </c>
      <c r="R45" s="109">
        <v>0</v>
      </c>
    </row>
    <row r="46" spans="1:18" ht="12.75" hidden="1" customHeight="1">
      <c r="A46" s="45">
        <v>0</v>
      </c>
      <c r="B46" s="45">
        <v>0</v>
      </c>
      <c r="C46" s="45">
        <v>0</v>
      </c>
      <c r="D46" s="34">
        <v>221002</v>
      </c>
      <c r="E46" s="35" t="s">
        <v>67</v>
      </c>
      <c r="F46" s="42">
        <f t="shared" si="3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</row>
    <row r="47" spans="1:18" ht="12.75" hidden="1" customHeight="1">
      <c r="A47" s="45">
        <v>0</v>
      </c>
      <c r="B47" s="45">
        <v>0</v>
      </c>
      <c r="C47" s="45">
        <v>0</v>
      </c>
      <c r="D47" s="34">
        <v>221006</v>
      </c>
      <c r="E47" s="35" t="s">
        <v>68</v>
      </c>
      <c r="F47" s="42">
        <f t="shared" si="3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</row>
    <row r="48" spans="1:18" ht="12.75" hidden="1" customHeight="1">
      <c r="A48" s="45">
        <v>0</v>
      </c>
      <c r="B48" s="45">
        <v>0</v>
      </c>
      <c r="C48" s="45">
        <v>0</v>
      </c>
      <c r="D48" s="34">
        <v>221007</v>
      </c>
      <c r="E48" s="35" t="s">
        <v>523</v>
      </c>
      <c r="F48" s="42">
        <f t="shared" si="3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</row>
    <row r="49" spans="1:18" ht="12.75" hidden="1" customHeight="1">
      <c r="A49" s="45">
        <v>0</v>
      </c>
      <c r="B49" s="45">
        <v>0</v>
      </c>
      <c r="C49" s="45">
        <v>0</v>
      </c>
      <c r="D49" s="34">
        <v>222001</v>
      </c>
      <c r="E49" s="35" t="s">
        <v>69</v>
      </c>
      <c r="F49" s="42">
        <f t="shared" si="3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</row>
    <row r="50" spans="1:18" ht="12.75" hidden="1" customHeight="1">
      <c r="A50" s="45">
        <v>0</v>
      </c>
      <c r="B50" s="45">
        <v>0</v>
      </c>
      <c r="C50" s="45">
        <v>0</v>
      </c>
      <c r="D50" s="34">
        <v>223001</v>
      </c>
      <c r="E50" s="35" t="s">
        <v>70</v>
      </c>
      <c r="F50" s="42">
        <f t="shared" si="3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</row>
    <row r="51" spans="1:18" ht="12.75" hidden="1" customHeight="1">
      <c r="A51" s="45">
        <v>0</v>
      </c>
      <c r="B51" s="45">
        <v>0</v>
      </c>
      <c r="C51" s="45">
        <v>0</v>
      </c>
      <c r="D51" s="34">
        <v>231001</v>
      </c>
      <c r="E51" s="35" t="s">
        <v>71</v>
      </c>
      <c r="F51" s="42">
        <f t="shared" si="3"/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</row>
    <row r="52" spans="1:18" ht="12.75" hidden="1" customHeight="1">
      <c r="A52" s="45">
        <v>0</v>
      </c>
      <c r="B52" s="45">
        <v>0</v>
      </c>
      <c r="C52" s="45">
        <v>0</v>
      </c>
      <c r="D52" s="34">
        <v>231002</v>
      </c>
      <c r="E52" s="35" t="s">
        <v>72</v>
      </c>
      <c r="F52" s="42">
        <f t="shared" si="3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</row>
    <row r="53" spans="1:18" ht="12.75" hidden="1" customHeight="1">
      <c r="A53" s="45">
        <v>0</v>
      </c>
      <c r="B53" s="45">
        <v>0</v>
      </c>
      <c r="C53" s="45">
        <v>0</v>
      </c>
      <c r="D53" s="34">
        <v>231003</v>
      </c>
      <c r="E53" s="35" t="s">
        <v>73</v>
      </c>
      <c r="F53" s="42">
        <f t="shared" si="3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</row>
    <row r="54" spans="1:18" ht="12.75" hidden="1" customHeight="1">
      <c r="A54" s="45">
        <v>0</v>
      </c>
      <c r="B54" s="45">
        <v>0</v>
      </c>
      <c r="C54" s="45">
        <v>0</v>
      </c>
      <c r="D54" s="34">
        <v>231004</v>
      </c>
      <c r="E54" s="35" t="s">
        <v>74</v>
      </c>
      <c r="F54" s="42">
        <f t="shared" si="3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</row>
    <row r="55" spans="1:18" ht="12.75" hidden="1" customHeight="1">
      <c r="A55" s="45">
        <v>0</v>
      </c>
      <c r="B55" s="45">
        <v>0</v>
      </c>
      <c r="C55" s="45">
        <v>0</v>
      </c>
      <c r="D55" s="34">
        <v>232001</v>
      </c>
      <c r="E55" s="35" t="s">
        <v>75</v>
      </c>
      <c r="F55" s="42">
        <f t="shared" si="3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</row>
    <row r="56" spans="1:18" ht="12.75" hidden="1" customHeight="1">
      <c r="A56" s="45">
        <v>0</v>
      </c>
      <c r="B56" s="45">
        <v>0</v>
      </c>
      <c r="C56" s="45">
        <v>0</v>
      </c>
      <c r="D56" s="34">
        <v>233001</v>
      </c>
      <c r="E56" s="35" t="s">
        <v>76</v>
      </c>
      <c r="F56" s="42">
        <f t="shared" si="3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</row>
    <row r="57" spans="1:18" ht="12.75" hidden="1" customHeight="1">
      <c r="A57" s="45">
        <v>0</v>
      </c>
      <c r="B57" s="45">
        <v>0</v>
      </c>
      <c r="C57" s="45">
        <v>0</v>
      </c>
      <c r="D57" s="34">
        <v>234001</v>
      </c>
      <c r="E57" s="35" t="s">
        <v>77</v>
      </c>
      <c r="F57" s="42">
        <f t="shared" si="3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</row>
    <row r="58" spans="1:18" ht="12.75" hidden="1" customHeight="1">
      <c r="A58" s="45">
        <v>0</v>
      </c>
      <c r="B58" s="45">
        <v>0</v>
      </c>
      <c r="C58" s="45">
        <v>0</v>
      </c>
      <c r="D58" s="34">
        <v>235001</v>
      </c>
      <c r="E58" s="35" t="s">
        <v>78</v>
      </c>
      <c r="F58" s="42">
        <f t="shared" si="3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</row>
    <row r="59" spans="1:18" ht="12.75" hidden="1" customHeight="1">
      <c r="A59" s="45">
        <v>0</v>
      </c>
      <c r="B59" s="45">
        <v>0</v>
      </c>
      <c r="C59" s="45">
        <v>0</v>
      </c>
      <c r="D59" s="34">
        <v>236001</v>
      </c>
      <c r="E59" s="35" t="s">
        <v>79</v>
      </c>
      <c r="F59" s="42">
        <f t="shared" si="3"/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</row>
    <row r="60" spans="1:18" ht="12.75" hidden="1" customHeight="1">
      <c r="A60" s="45">
        <v>0</v>
      </c>
      <c r="B60" s="45">
        <v>0</v>
      </c>
      <c r="C60" s="45">
        <v>0</v>
      </c>
      <c r="D60" s="34">
        <v>237001</v>
      </c>
      <c r="E60" s="35" t="s">
        <v>80</v>
      </c>
      <c r="F60" s="42">
        <f t="shared" si="3"/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</row>
    <row r="61" spans="1:18" ht="12.75" hidden="1" customHeight="1">
      <c r="A61" s="45">
        <v>0</v>
      </c>
      <c r="B61" s="45">
        <v>0</v>
      </c>
      <c r="C61" s="45">
        <v>0</v>
      </c>
      <c r="D61" s="34">
        <v>238001</v>
      </c>
      <c r="E61" s="35" t="s">
        <v>81</v>
      </c>
      <c r="F61" s="42">
        <f t="shared" si="3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</row>
    <row r="62" spans="1:18" ht="12.75" hidden="1" customHeight="1">
      <c r="A62" s="45">
        <v>0</v>
      </c>
      <c r="B62" s="45">
        <v>0</v>
      </c>
      <c r="C62" s="45">
        <v>0</v>
      </c>
      <c r="D62" s="34">
        <v>239001</v>
      </c>
      <c r="E62" s="35" t="s">
        <v>82</v>
      </c>
      <c r="F62" s="42">
        <f t="shared" si="3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</row>
    <row r="63" spans="1:18" ht="12.75" hidden="1" customHeight="1">
      <c r="A63" s="45">
        <v>0</v>
      </c>
      <c r="B63" s="45">
        <v>0</v>
      </c>
      <c r="C63" s="45">
        <v>0</v>
      </c>
      <c r="D63" s="34">
        <v>241001</v>
      </c>
      <c r="E63" s="35" t="s">
        <v>83</v>
      </c>
      <c r="F63" s="42">
        <f t="shared" si="3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</row>
    <row r="64" spans="1:18" ht="12.75" hidden="1" customHeight="1">
      <c r="A64" s="45">
        <v>0</v>
      </c>
      <c r="B64" s="45">
        <v>0</v>
      </c>
      <c r="C64" s="45">
        <v>0</v>
      </c>
      <c r="D64" s="34">
        <v>242001</v>
      </c>
      <c r="E64" s="35" t="s">
        <v>84</v>
      </c>
      <c r="F64" s="42">
        <f t="shared" si="3"/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</row>
    <row r="65" spans="1:18" ht="12.75" hidden="1" customHeight="1">
      <c r="A65" s="45">
        <v>0</v>
      </c>
      <c r="B65" s="45">
        <v>0</v>
      </c>
      <c r="C65" s="45">
        <v>0</v>
      </c>
      <c r="D65" s="34">
        <v>243001</v>
      </c>
      <c r="E65" s="35" t="s">
        <v>85</v>
      </c>
      <c r="F65" s="42">
        <f t="shared" si="3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</row>
    <row r="66" spans="1:18" ht="12.75" hidden="1" customHeight="1">
      <c r="A66" s="45">
        <v>0</v>
      </c>
      <c r="B66" s="45">
        <v>0</v>
      </c>
      <c r="C66" s="45">
        <v>0</v>
      </c>
      <c r="D66" s="34">
        <v>244001</v>
      </c>
      <c r="E66" s="35" t="s">
        <v>86</v>
      </c>
      <c r="F66" s="42">
        <f t="shared" si="3"/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</row>
    <row r="67" spans="1:18" ht="12.75" hidden="1" customHeight="1">
      <c r="A67" s="45">
        <v>0</v>
      </c>
      <c r="B67" s="45">
        <v>0</v>
      </c>
      <c r="C67" s="45">
        <v>0</v>
      </c>
      <c r="D67" s="34">
        <v>245001</v>
      </c>
      <c r="E67" s="35" t="s">
        <v>87</v>
      </c>
      <c r="F67" s="42">
        <f t="shared" si="3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</row>
    <row r="68" spans="1:18" ht="12.75" hidden="1" customHeight="1">
      <c r="A68" s="45">
        <v>0</v>
      </c>
      <c r="B68" s="45">
        <v>0</v>
      </c>
      <c r="C68" s="45">
        <v>0</v>
      </c>
      <c r="D68" s="34">
        <v>246001</v>
      </c>
      <c r="E68" s="35" t="s">
        <v>88</v>
      </c>
      <c r="F68" s="42">
        <f t="shared" si="3"/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</row>
    <row r="69" spans="1:18" ht="12.75" hidden="1" customHeight="1">
      <c r="A69" s="45">
        <v>0</v>
      </c>
      <c r="B69" s="45">
        <v>0</v>
      </c>
      <c r="C69" s="45">
        <v>0</v>
      </c>
      <c r="D69" s="34">
        <v>246002</v>
      </c>
      <c r="E69" s="35" t="s">
        <v>89</v>
      </c>
      <c r="F69" s="42">
        <f t="shared" si="3"/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</row>
    <row r="70" spans="1:18" ht="12.75" hidden="1" customHeight="1">
      <c r="A70" s="45">
        <v>0</v>
      </c>
      <c r="B70" s="45">
        <v>0</v>
      </c>
      <c r="C70" s="45">
        <v>0</v>
      </c>
      <c r="D70" s="34">
        <v>247001</v>
      </c>
      <c r="E70" s="35" t="s">
        <v>90</v>
      </c>
      <c r="F70" s="42">
        <f t="shared" si="3"/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</row>
    <row r="71" spans="1:18" ht="12.75" hidden="1" customHeight="1">
      <c r="A71" s="45">
        <v>0</v>
      </c>
      <c r="B71" s="45">
        <v>0</v>
      </c>
      <c r="C71" s="45">
        <v>0</v>
      </c>
      <c r="D71" s="34">
        <v>248001</v>
      </c>
      <c r="E71" s="35" t="s">
        <v>91</v>
      </c>
      <c r="F71" s="42">
        <f t="shared" si="3"/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</row>
    <row r="72" spans="1:18" ht="12.75" hidden="1" customHeight="1">
      <c r="A72" s="45">
        <v>0</v>
      </c>
      <c r="B72" s="45">
        <v>0</v>
      </c>
      <c r="C72" s="45">
        <v>0</v>
      </c>
      <c r="D72" s="34">
        <v>249001</v>
      </c>
      <c r="E72" s="35" t="s">
        <v>92</v>
      </c>
      <c r="F72" s="42">
        <f t="shared" si="3"/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</row>
    <row r="73" spans="1:18" ht="12.75" hidden="1" customHeight="1">
      <c r="A73" s="45">
        <v>0</v>
      </c>
      <c r="B73" s="45">
        <v>0</v>
      </c>
      <c r="C73" s="45">
        <v>0</v>
      </c>
      <c r="D73" s="34">
        <v>251001</v>
      </c>
      <c r="E73" s="35" t="s">
        <v>93</v>
      </c>
      <c r="F73" s="42">
        <f t="shared" si="3"/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</row>
    <row r="74" spans="1:18" ht="12.75" hidden="1" customHeight="1">
      <c r="A74" s="45">
        <v>0</v>
      </c>
      <c r="B74" s="45">
        <v>0</v>
      </c>
      <c r="C74" s="45">
        <v>0</v>
      </c>
      <c r="D74" s="34">
        <v>252001</v>
      </c>
      <c r="E74" s="35" t="s">
        <v>94</v>
      </c>
      <c r="F74" s="42">
        <f t="shared" si="3"/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</row>
    <row r="75" spans="1:18" ht="12.75" hidden="1" customHeight="1">
      <c r="A75" s="45">
        <v>0</v>
      </c>
      <c r="B75" s="45">
        <v>0</v>
      </c>
      <c r="C75" s="45">
        <v>0</v>
      </c>
      <c r="D75" s="34">
        <v>253001</v>
      </c>
      <c r="E75" s="35" t="s">
        <v>95</v>
      </c>
      <c r="F75" s="42">
        <f t="shared" si="3"/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</row>
    <row r="76" spans="1:18" ht="12.75" hidden="1" customHeight="1">
      <c r="A76" s="45">
        <v>0</v>
      </c>
      <c r="B76" s="45">
        <v>0</v>
      </c>
      <c r="C76" s="45">
        <v>0</v>
      </c>
      <c r="D76" s="34">
        <v>254001</v>
      </c>
      <c r="E76" s="35" t="s">
        <v>96</v>
      </c>
      <c r="F76" s="42">
        <f t="shared" si="3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</row>
    <row r="77" spans="1:18" ht="12.75" hidden="1" customHeight="1">
      <c r="A77" s="45">
        <v>0</v>
      </c>
      <c r="B77" s="45">
        <v>0</v>
      </c>
      <c r="C77" s="45">
        <v>0</v>
      </c>
      <c r="D77" s="34">
        <v>255001</v>
      </c>
      <c r="E77" s="35" t="s">
        <v>97</v>
      </c>
      <c r="F77" s="42">
        <f t="shared" si="3"/>
        <v>0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</row>
    <row r="78" spans="1:18" ht="12.75" hidden="1" customHeight="1">
      <c r="A78" s="45">
        <v>0</v>
      </c>
      <c r="B78" s="45">
        <v>0</v>
      </c>
      <c r="C78" s="45">
        <v>0</v>
      </c>
      <c r="D78" s="34">
        <v>256001</v>
      </c>
      <c r="E78" s="35" t="s">
        <v>98</v>
      </c>
      <c r="F78" s="42">
        <f t="shared" si="3"/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</row>
    <row r="79" spans="1:18" ht="12.75" hidden="1" customHeight="1">
      <c r="A79" s="45">
        <v>0</v>
      </c>
      <c r="B79" s="45">
        <v>0</v>
      </c>
      <c r="C79" s="45">
        <v>0</v>
      </c>
      <c r="D79" s="39">
        <v>259001</v>
      </c>
      <c r="E79" s="35" t="s">
        <v>99</v>
      </c>
      <c r="F79" s="42">
        <f t="shared" si="3"/>
        <v>0</v>
      </c>
      <c r="G79" s="146">
        <v>0</v>
      </c>
      <c r="H79" s="146">
        <v>0</v>
      </c>
      <c r="I79" s="146">
        <v>0</v>
      </c>
      <c r="J79" s="146">
        <v>0</v>
      </c>
      <c r="K79" s="146">
        <v>0</v>
      </c>
      <c r="L79" s="146">
        <v>0</v>
      </c>
      <c r="M79" s="146">
        <v>0</v>
      </c>
      <c r="N79" s="146">
        <v>0</v>
      </c>
      <c r="O79" s="146">
        <v>0</v>
      </c>
      <c r="P79" s="146">
        <v>0</v>
      </c>
      <c r="Q79" s="146">
        <v>0</v>
      </c>
      <c r="R79" s="146">
        <v>0</v>
      </c>
    </row>
    <row r="80" spans="1:18">
      <c r="A80" s="45">
        <v>0</v>
      </c>
      <c r="B80" s="45">
        <v>990</v>
      </c>
      <c r="C80" s="45">
        <v>0</v>
      </c>
      <c r="D80" s="34">
        <v>261001</v>
      </c>
      <c r="E80" s="35" t="s">
        <v>100</v>
      </c>
      <c r="F80" s="42">
        <f t="shared" si="3"/>
        <v>990</v>
      </c>
      <c r="G80" s="109">
        <v>0</v>
      </c>
      <c r="H80" s="109">
        <v>0</v>
      </c>
      <c r="I80" s="109">
        <v>0</v>
      </c>
      <c r="J80" s="109">
        <v>0</v>
      </c>
      <c r="K80" s="109">
        <v>0</v>
      </c>
      <c r="L80" s="109">
        <v>0</v>
      </c>
      <c r="M80" s="109">
        <v>0</v>
      </c>
      <c r="N80" s="109">
        <v>330</v>
      </c>
      <c r="O80" s="109">
        <v>330</v>
      </c>
      <c r="P80" s="109">
        <v>330</v>
      </c>
      <c r="Q80" s="109">
        <v>0</v>
      </c>
      <c r="R80" s="109">
        <v>0</v>
      </c>
    </row>
    <row r="81" spans="1:18" ht="12.75" hidden="1" customHeight="1">
      <c r="A81" s="45">
        <v>0</v>
      </c>
      <c r="B81" s="45">
        <v>0</v>
      </c>
      <c r="C81" s="45">
        <v>0</v>
      </c>
      <c r="D81" s="34">
        <v>261002</v>
      </c>
      <c r="E81" s="35" t="s">
        <v>101</v>
      </c>
      <c r="F81" s="42">
        <f t="shared" ref="F81:F97" si="4">A81+B81+C81</f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</row>
    <row r="82" spans="1:18" ht="12.75" hidden="1" customHeight="1">
      <c r="A82" s="45">
        <v>0</v>
      </c>
      <c r="B82" s="45">
        <v>0</v>
      </c>
      <c r="C82" s="45">
        <v>0</v>
      </c>
      <c r="D82" s="34">
        <v>261003</v>
      </c>
      <c r="E82" s="35" t="s">
        <v>102</v>
      </c>
      <c r="F82" s="42">
        <f t="shared" si="4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</row>
    <row r="83" spans="1:18" ht="12.75" hidden="1" customHeight="1">
      <c r="A83" s="45">
        <v>0</v>
      </c>
      <c r="B83" s="45">
        <v>0</v>
      </c>
      <c r="C83" s="45">
        <v>0</v>
      </c>
      <c r="D83" s="34">
        <v>262001</v>
      </c>
      <c r="E83" s="35" t="s">
        <v>103</v>
      </c>
      <c r="F83" s="42">
        <f t="shared" si="4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</row>
    <row r="84" spans="1:18" ht="12.75" hidden="1" customHeight="1">
      <c r="A84" s="45">
        <v>0</v>
      </c>
      <c r="B84" s="45">
        <v>0</v>
      </c>
      <c r="C84" s="45">
        <v>0</v>
      </c>
      <c r="D84" s="34">
        <v>271001</v>
      </c>
      <c r="E84" s="35" t="s">
        <v>104</v>
      </c>
      <c r="F84" s="42">
        <f t="shared" si="4"/>
        <v>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9">
        <v>0</v>
      </c>
      <c r="P84" s="109">
        <v>0</v>
      </c>
      <c r="Q84" s="109">
        <v>0</v>
      </c>
      <c r="R84" s="109">
        <v>0</v>
      </c>
    </row>
    <row r="85" spans="1:18" ht="12.75" hidden="1" customHeight="1">
      <c r="A85" s="45">
        <v>0</v>
      </c>
      <c r="B85" s="45">
        <v>0</v>
      </c>
      <c r="C85" s="45">
        <v>0</v>
      </c>
      <c r="D85" s="34">
        <v>272001</v>
      </c>
      <c r="E85" s="35" t="s">
        <v>105</v>
      </c>
      <c r="F85" s="42">
        <f t="shared" si="4"/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0</v>
      </c>
    </row>
    <row r="86" spans="1:18" ht="12.75" hidden="1" customHeight="1">
      <c r="A86" s="45">
        <v>0</v>
      </c>
      <c r="B86" s="45">
        <v>0</v>
      </c>
      <c r="C86" s="45">
        <v>0</v>
      </c>
      <c r="D86" s="34">
        <v>273001</v>
      </c>
      <c r="E86" s="35" t="s">
        <v>106</v>
      </c>
      <c r="F86" s="42">
        <f t="shared" si="4"/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0</v>
      </c>
      <c r="P86" s="109">
        <v>0</v>
      </c>
      <c r="Q86" s="109">
        <v>0</v>
      </c>
      <c r="R86" s="109">
        <v>0</v>
      </c>
    </row>
    <row r="87" spans="1:18" ht="12.75" hidden="1" customHeight="1">
      <c r="A87" s="45">
        <v>0</v>
      </c>
      <c r="B87" s="45">
        <v>0</v>
      </c>
      <c r="C87" s="45">
        <v>0</v>
      </c>
      <c r="D87" s="34">
        <v>274001</v>
      </c>
      <c r="E87" s="35" t="s">
        <v>107</v>
      </c>
      <c r="F87" s="42">
        <f t="shared" si="4"/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</row>
    <row r="88" spans="1:18" ht="12.75" hidden="1" customHeight="1">
      <c r="A88" s="45">
        <v>0</v>
      </c>
      <c r="B88" s="45">
        <v>0</v>
      </c>
      <c r="C88" s="45">
        <v>0</v>
      </c>
      <c r="D88" s="34">
        <v>275001</v>
      </c>
      <c r="E88" s="35" t="s">
        <v>108</v>
      </c>
      <c r="F88" s="42">
        <f t="shared" si="4"/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9">
        <v>0</v>
      </c>
      <c r="P88" s="109">
        <v>0</v>
      </c>
      <c r="Q88" s="109">
        <v>0</v>
      </c>
      <c r="R88" s="109">
        <v>0</v>
      </c>
    </row>
    <row r="89" spans="1:18" ht="12.75" hidden="1" customHeight="1">
      <c r="A89" s="45">
        <v>0</v>
      </c>
      <c r="B89" s="45">
        <v>0</v>
      </c>
      <c r="C89" s="45">
        <v>0</v>
      </c>
      <c r="D89" s="34">
        <v>281001</v>
      </c>
      <c r="E89" s="35" t="s">
        <v>109</v>
      </c>
      <c r="F89" s="42">
        <f t="shared" si="4"/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</row>
    <row r="90" spans="1:18" ht="12.75" hidden="1" customHeight="1">
      <c r="A90" s="45">
        <v>0</v>
      </c>
      <c r="B90" s="45">
        <v>0</v>
      </c>
      <c r="C90" s="45">
        <v>0</v>
      </c>
      <c r="D90" s="34">
        <v>282001</v>
      </c>
      <c r="E90" s="35" t="s">
        <v>110</v>
      </c>
      <c r="F90" s="42">
        <f t="shared" si="4"/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</row>
    <row r="91" spans="1:18" ht="12.75" hidden="1" customHeight="1">
      <c r="A91" s="45">
        <v>0</v>
      </c>
      <c r="B91" s="45">
        <v>0</v>
      </c>
      <c r="C91" s="45">
        <v>0</v>
      </c>
      <c r="D91" s="34">
        <v>283001</v>
      </c>
      <c r="E91" s="35" t="s">
        <v>111</v>
      </c>
      <c r="F91" s="42">
        <f t="shared" si="4"/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</row>
    <row r="92" spans="1:18" ht="12.75" hidden="1" customHeight="1">
      <c r="A92" s="45">
        <v>0</v>
      </c>
      <c r="B92" s="45">
        <v>0</v>
      </c>
      <c r="C92" s="45">
        <v>0</v>
      </c>
      <c r="D92" s="34">
        <v>291001</v>
      </c>
      <c r="E92" s="35" t="s">
        <v>112</v>
      </c>
      <c r="F92" s="42">
        <f t="shared" si="4"/>
        <v>0</v>
      </c>
      <c r="G92" s="109">
        <v>0</v>
      </c>
      <c r="H92" s="109">
        <v>0</v>
      </c>
      <c r="I92" s="109">
        <v>0</v>
      </c>
      <c r="J92" s="109">
        <v>0</v>
      </c>
      <c r="K92" s="109">
        <v>0</v>
      </c>
      <c r="L92" s="109">
        <v>0</v>
      </c>
      <c r="M92" s="109">
        <v>0</v>
      </c>
      <c r="N92" s="109">
        <v>0</v>
      </c>
      <c r="O92" s="109">
        <v>0</v>
      </c>
      <c r="P92" s="109">
        <v>0</v>
      </c>
      <c r="Q92" s="109">
        <v>0</v>
      </c>
      <c r="R92" s="109">
        <v>0</v>
      </c>
    </row>
    <row r="93" spans="1:18" ht="12.75" hidden="1" customHeight="1">
      <c r="A93" s="45">
        <v>0</v>
      </c>
      <c r="B93" s="45">
        <v>0</v>
      </c>
      <c r="C93" s="45">
        <v>0</v>
      </c>
      <c r="D93" s="34">
        <v>292001</v>
      </c>
      <c r="E93" s="35" t="s">
        <v>113</v>
      </c>
      <c r="F93" s="42">
        <f t="shared" si="4"/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</row>
    <row r="94" spans="1:18" ht="12.75" hidden="1" customHeight="1">
      <c r="A94" s="45">
        <v>0</v>
      </c>
      <c r="B94" s="45">
        <v>0</v>
      </c>
      <c r="C94" s="45">
        <v>0</v>
      </c>
      <c r="D94" s="34">
        <v>293001</v>
      </c>
      <c r="E94" s="35" t="s">
        <v>114</v>
      </c>
      <c r="F94" s="42">
        <f t="shared" si="4"/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0</v>
      </c>
      <c r="R94" s="109">
        <v>0</v>
      </c>
    </row>
    <row r="95" spans="1:18" ht="12.75" hidden="1" customHeight="1">
      <c r="A95" s="45">
        <v>0</v>
      </c>
      <c r="B95" s="45">
        <v>0</v>
      </c>
      <c r="C95" s="45">
        <v>0</v>
      </c>
      <c r="D95" s="34">
        <v>294001</v>
      </c>
      <c r="E95" s="35" t="s">
        <v>115</v>
      </c>
      <c r="F95" s="42">
        <f t="shared" si="4"/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</row>
    <row r="96" spans="1:18" ht="12.75" hidden="1" customHeight="1">
      <c r="A96" s="45">
        <v>0</v>
      </c>
      <c r="B96" s="45">
        <v>0</v>
      </c>
      <c r="C96" s="45">
        <v>0</v>
      </c>
      <c r="D96" s="34">
        <v>295001</v>
      </c>
      <c r="E96" s="35" t="s">
        <v>116</v>
      </c>
      <c r="F96" s="42">
        <f t="shared" si="4"/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09">
        <v>0</v>
      </c>
      <c r="O96" s="109">
        <v>0</v>
      </c>
      <c r="P96" s="109">
        <v>0</v>
      </c>
      <c r="Q96" s="109">
        <v>0</v>
      </c>
      <c r="R96" s="109">
        <v>0</v>
      </c>
    </row>
    <row r="97" spans="1:18" ht="12.75" hidden="1" customHeight="1">
      <c r="A97" s="45">
        <v>0</v>
      </c>
      <c r="B97" s="45">
        <v>0</v>
      </c>
      <c r="C97" s="45">
        <v>0</v>
      </c>
      <c r="D97" s="34">
        <v>296001</v>
      </c>
      <c r="E97" s="35" t="s">
        <v>117</v>
      </c>
      <c r="F97" s="42">
        <f t="shared" si="4"/>
        <v>0</v>
      </c>
      <c r="G97" s="109">
        <v>0</v>
      </c>
      <c r="H97" s="109">
        <v>0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09">
        <v>0</v>
      </c>
      <c r="O97" s="109">
        <v>0</v>
      </c>
      <c r="P97" s="109">
        <v>0</v>
      </c>
      <c r="Q97" s="109">
        <v>0</v>
      </c>
      <c r="R97" s="109">
        <v>0</v>
      </c>
    </row>
    <row r="98" spans="1:18" ht="12.75" hidden="1" customHeight="1">
      <c r="A98" s="45">
        <v>0</v>
      </c>
      <c r="B98" s="45">
        <v>0</v>
      </c>
      <c r="C98" s="45">
        <v>0</v>
      </c>
      <c r="D98" s="34">
        <v>297001</v>
      </c>
      <c r="E98" s="35" t="s">
        <v>118</v>
      </c>
      <c r="F98" s="42">
        <f>A98+B98+C98</f>
        <v>0</v>
      </c>
      <c r="G98" s="109">
        <v>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9">
        <v>0</v>
      </c>
      <c r="P98" s="109">
        <v>0</v>
      </c>
      <c r="Q98" s="109">
        <v>0</v>
      </c>
      <c r="R98" s="109">
        <v>0</v>
      </c>
    </row>
    <row r="99" spans="1:18" ht="12.75" hidden="1" customHeight="1">
      <c r="A99" s="45">
        <v>0</v>
      </c>
      <c r="B99" s="45">
        <v>0</v>
      </c>
      <c r="C99" s="45">
        <v>0</v>
      </c>
      <c r="D99" s="34">
        <v>298001</v>
      </c>
      <c r="E99" s="35" t="s">
        <v>119</v>
      </c>
      <c r="F99" s="42">
        <f>A99+B99+C99</f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9">
        <v>0</v>
      </c>
      <c r="P99" s="109">
        <v>0</v>
      </c>
      <c r="Q99" s="109">
        <v>0</v>
      </c>
      <c r="R99" s="109">
        <v>0</v>
      </c>
    </row>
    <row r="100" spans="1:18" ht="12.75" hidden="1" customHeight="1">
      <c r="A100" s="45">
        <v>0</v>
      </c>
      <c r="B100" s="45">
        <v>0</v>
      </c>
      <c r="C100" s="45">
        <v>0</v>
      </c>
      <c r="D100" s="34">
        <v>299001</v>
      </c>
      <c r="E100" s="35" t="s">
        <v>120</v>
      </c>
      <c r="F100" s="42">
        <f>A100+B100+C100</f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09">
        <v>0</v>
      </c>
      <c r="O100" s="109">
        <v>0</v>
      </c>
      <c r="P100" s="109">
        <v>0</v>
      </c>
      <c r="Q100" s="109">
        <v>0</v>
      </c>
      <c r="R100" s="109">
        <v>0</v>
      </c>
    </row>
    <row r="101" spans="1:18" ht="12.75" customHeight="1">
      <c r="A101" s="42">
        <v>0</v>
      </c>
      <c r="B101" s="42">
        <f>SUM(B102:B211)</f>
        <v>7850</v>
      </c>
      <c r="C101" s="42">
        <f>SUM(C102:C211)</f>
        <v>0</v>
      </c>
      <c r="D101" s="32">
        <v>3000</v>
      </c>
      <c r="E101" s="38" t="s">
        <v>121</v>
      </c>
      <c r="F101" s="42">
        <f>SUM(F102:F211)</f>
        <v>7850</v>
      </c>
      <c r="G101" s="147">
        <f>SUM(G102:G211)</f>
        <v>0</v>
      </c>
      <c r="H101" s="147">
        <f t="shared" ref="H101:R101" si="5">SUM(H102:H211)</f>
        <v>0</v>
      </c>
      <c r="I101" s="147">
        <f t="shared" si="5"/>
        <v>0</v>
      </c>
      <c r="J101" s="147">
        <f t="shared" si="5"/>
        <v>0</v>
      </c>
      <c r="K101" s="147">
        <f t="shared" si="5"/>
        <v>0</v>
      </c>
      <c r="L101" s="147">
        <f t="shared" si="5"/>
        <v>0</v>
      </c>
      <c r="M101" s="147">
        <f t="shared" si="5"/>
        <v>0</v>
      </c>
      <c r="N101" s="147">
        <f t="shared" si="5"/>
        <v>750</v>
      </c>
      <c r="O101" s="147">
        <f t="shared" si="5"/>
        <v>5000</v>
      </c>
      <c r="P101" s="147">
        <f t="shared" si="5"/>
        <v>2100</v>
      </c>
      <c r="Q101" s="147">
        <f t="shared" si="5"/>
        <v>0</v>
      </c>
      <c r="R101" s="147">
        <f t="shared" si="5"/>
        <v>0</v>
      </c>
    </row>
    <row r="102" spans="1:18" hidden="1">
      <c r="A102" s="45">
        <v>0</v>
      </c>
      <c r="B102" s="45">
        <v>0</v>
      </c>
      <c r="C102" s="45">
        <v>0</v>
      </c>
      <c r="D102" s="34">
        <v>311001</v>
      </c>
      <c r="E102" s="35" t="s">
        <v>122</v>
      </c>
      <c r="F102" s="42">
        <f>A102+B102+C102</f>
        <v>0</v>
      </c>
      <c r="G102" s="109">
        <v>0</v>
      </c>
      <c r="H102" s="109">
        <v>0</v>
      </c>
      <c r="I102" s="109">
        <v>0</v>
      </c>
      <c r="J102" s="109">
        <v>0</v>
      </c>
      <c r="K102" s="109">
        <v>0</v>
      </c>
      <c r="L102" s="109">
        <v>0</v>
      </c>
      <c r="M102" s="109">
        <v>0</v>
      </c>
      <c r="N102" s="109">
        <v>0</v>
      </c>
      <c r="O102" s="109">
        <v>0</v>
      </c>
      <c r="P102" s="109">
        <v>0</v>
      </c>
      <c r="Q102" s="109">
        <v>0</v>
      </c>
      <c r="R102" s="109">
        <v>0</v>
      </c>
    </row>
    <row r="103" spans="1:18" ht="12.75" hidden="1" customHeight="1">
      <c r="A103" s="45">
        <v>0</v>
      </c>
      <c r="B103" s="45">
        <v>0</v>
      </c>
      <c r="C103" s="45">
        <v>0</v>
      </c>
      <c r="D103" s="34">
        <v>312001</v>
      </c>
      <c r="E103" s="35" t="s">
        <v>123</v>
      </c>
      <c r="F103" s="42">
        <f>A103+B103+C103</f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0</v>
      </c>
      <c r="Q103" s="109">
        <v>0</v>
      </c>
      <c r="R103" s="109">
        <v>0</v>
      </c>
    </row>
    <row r="104" spans="1:18" ht="12.75" hidden="1" customHeight="1">
      <c r="A104" s="45">
        <v>0</v>
      </c>
      <c r="B104" s="45">
        <v>0</v>
      </c>
      <c r="C104" s="45">
        <v>0</v>
      </c>
      <c r="D104" s="34">
        <v>313001</v>
      </c>
      <c r="E104" s="35" t="s">
        <v>124</v>
      </c>
      <c r="F104" s="42">
        <f t="shared" ref="F104:F167" si="6">A104+B104+C104</f>
        <v>0</v>
      </c>
      <c r="G104" s="109">
        <v>0</v>
      </c>
      <c r="H104" s="109">
        <v>0</v>
      </c>
      <c r="I104" s="109">
        <v>0</v>
      </c>
      <c r="J104" s="109">
        <v>0</v>
      </c>
      <c r="K104" s="109">
        <v>0</v>
      </c>
      <c r="L104" s="109">
        <v>0</v>
      </c>
      <c r="M104" s="109">
        <v>0</v>
      </c>
      <c r="N104" s="109">
        <v>0</v>
      </c>
      <c r="O104" s="109">
        <v>0</v>
      </c>
      <c r="P104" s="109">
        <v>0</v>
      </c>
      <c r="Q104" s="109">
        <v>0</v>
      </c>
      <c r="R104" s="109">
        <v>0</v>
      </c>
    </row>
    <row r="105" spans="1:18" ht="12.75" hidden="1" customHeight="1">
      <c r="A105" s="45">
        <v>0</v>
      </c>
      <c r="B105" s="45">
        <v>0</v>
      </c>
      <c r="C105" s="45">
        <v>0</v>
      </c>
      <c r="D105" s="34">
        <v>314001</v>
      </c>
      <c r="E105" s="35" t="s">
        <v>125</v>
      </c>
      <c r="F105" s="42">
        <f t="shared" si="6"/>
        <v>0</v>
      </c>
      <c r="G105" s="109">
        <v>0</v>
      </c>
      <c r="H105" s="109">
        <v>0</v>
      </c>
      <c r="I105" s="109">
        <v>0</v>
      </c>
      <c r="J105" s="109">
        <v>0</v>
      </c>
      <c r="K105" s="109">
        <v>0</v>
      </c>
      <c r="L105" s="109">
        <v>0</v>
      </c>
      <c r="M105" s="109">
        <v>0</v>
      </c>
      <c r="N105" s="109">
        <v>0</v>
      </c>
      <c r="O105" s="109">
        <v>0</v>
      </c>
      <c r="P105" s="109">
        <v>0</v>
      </c>
      <c r="Q105" s="109">
        <v>0</v>
      </c>
      <c r="R105" s="109">
        <v>0</v>
      </c>
    </row>
    <row r="106" spans="1:18" ht="12.75" hidden="1" customHeight="1">
      <c r="A106" s="45">
        <v>0</v>
      </c>
      <c r="B106" s="45">
        <v>0</v>
      </c>
      <c r="C106" s="45">
        <v>0</v>
      </c>
      <c r="D106" s="34">
        <v>315001</v>
      </c>
      <c r="E106" s="35" t="s">
        <v>126</v>
      </c>
      <c r="F106" s="42">
        <f t="shared" si="6"/>
        <v>0</v>
      </c>
      <c r="G106" s="109">
        <v>0</v>
      </c>
      <c r="H106" s="109">
        <v>0</v>
      </c>
      <c r="I106" s="109">
        <v>0</v>
      </c>
      <c r="J106" s="109">
        <v>0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0</v>
      </c>
    </row>
    <row r="107" spans="1:18" ht="12.75" hidden="1" customHeight="1">
      <c r="A107" s="45">
        <v>0</v>
      </c>
      <c r="B107" s="45">
        <v>0</v>
      </c>
      <c r="C107" s="45">
        <v>0</v>
      </c>
      <c r="D107" s="34">
        <v>316001</v>
      </c>
      <c r="E107" s="35" t="s">
        <v>127</v>
      </c>
      <c r="F107" s="42">
        <f t="shared" si="6"/>
        <v>0</v>
      </c>
      <c r="G107" s="109">
        <v>0</v>
      </c>
      <c r="H107" s="109">
        <v>0</v>
      </c>
      <c r="I107" s="109">
        <v>0</v>
      </c>
      <c r="J107" s="109">
        <v>0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</row>
    <row r="108" spans="1:18" ht="12.75" hidden="1" customHeight="1">
      <c r="A108" s="45">
        <v>0</v>
      </c>
      <c r="B108" s="45">
        <v>0</v>
      </c>
      <c r="C108" s="45">
        <v>0</v>
      </c>
      <c r="D108" s="34">
        <v>316002</v>
      </c>
      <c r="E108" s="35" t="s">
        <v>128</v>
      </c>
      <c r="F108" s="42">
        <f t="shared" si="6"/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0</v>
      </c>
      <c r="P108" s="109">
        <v>0</v>
      </c>
      <c r="Q108" s="109">
        <v>0</v>
      </c>
      <c r="R108" s="109">
        <v>0</v>
      </c>
    </row>
    <row r="109" spans="1:18" ht="12.75" hidden="1" customHeight="1">
      <c r="A109" s="45">
        <v>0</v>
      </c>
      <c r="B109" s="45">
        <v>0</v>
      </c>
      <c r="C109" s="45">
        <v>0</v>
      </c>
      <c r="D109" s="34">
        <v>316003</v>
      </c>
      <c r="E109" s="35" t="s">
        <v>129</v>
      </c>
      <c r="F109" s="42">
        <f t="shared" si="6"/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</row>
    <row r="110" spans="1:18" ht="12.75" hidden="1" customHeight="1">
      <c r="A110" s="45">
        <v>0</v>
      </c>
      <c r="B110" s="45">
        <v>0</v>
      </c>
      <c r="C110" s="45">
        <v>0</v>
      </c>
      <c r="D110" s="34">
        <v>317001</v>
      </c>
      <c r="E110" s="35" t="s">
        <v>130</v>
      </c>
      <c r="F110" s="42">
        <f t="shared" si="6"/>
        <v>0</v>
      </c>
      <c r="G110" s="109">
        <v>0</v>
      </c>
      <c r="H110" s="109">
        <v>0</v>
      </c>
      <c r="I110" s="109">
        <v>0</v>
      </c>
      <c r="J110" s="109">
        <v>0</v>
      </c>
      <c r="K110" s="109">
        <v>0</v>
      </c>
      <c r="L110" s="109">
        <v>0</v>
      </c>
      <c r="M110" s="109">
        <v>0</v>
      </c>
      <c r="N110" s="109">
        <v>0</v>
      </c>
      <c r="O110" s="109">
        <v>0</v>
      </c>
      <c r="P110" s="109">
        <v>0</v>
      </c>
      <c r="Q110" s="109">
        <v>0</v>
      </c>
      <c r="R110" s="109">
        <v>0</v>
      </c>
    </row>
    <row r="111" spans="1:18" ht="12.75" customHeight="1">
      <c r="A111" s="45">
        <v>0</v>
      </c>
      <c r="B111" s="45">
        <v>100</v>
      </c>
      <c r="C111" s="45">
        <v>0</v>
      </c>
      <c r="D111" s="34">
        <v>318001</v>
      </c>
      <c r="E111" s="35" t="s">
        <v>131</v>
      </c>
      <c r="F111" s="42">
        <f t="shared" si="6"/>
        <v>100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0</v>
      </c>
      <c r="P111" s="109">
        <v>100</v>
      </c>
      <c r="Q111" s="109">
        <v>0</v>
      </c>
      <c r="R111" s="109">
        <v>0</v>
      </c>
    </row>
    <row r="112" spans="1:18" ht="12.75" hidden="1" customHeight="1">
      <c r="A112" s="45">
        <v>0</v>
      </c>
      <c r="B112" s="45">
        <v>0</v>
      </c>
      <c r="C112" s="45">
        <v>0</v>
      </c>
      <c r="D112" s="34">
        <v>318002</v>
      </c>
      <c r="E112" s="35" t="s">
        <v>132</v>
      </c>
      <c r="F112" s="42">
        <f t="shared" si="6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</row>
    <row r="113" spans="1:18" ht="12.75" hidden="1" customHeight="1">
      <c r="A113" s="45">
        <v>0</v>
      </c>
      <c r="B113" s="45">
        <v>0</v>
      </c>
      <c r="C113" s="45">
        <v>0</v>
      </c>
      <c r="D113" s="34">
        <v>319001</v>
      </c>
      <c r="E113" s="35" t="s">
        <v>133</v>
      </c>
      <c r="F113" s="42">
        <f t="shared" si="6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</row>
    <row r="114" spans="1:18" ht="12.75" hidden="1" customHeight="1">
      <c r="A114" s="45">
        <v>0</v>
      </c>
      <c r="B114" s="45">
        <v>0</v>
      </c>
      <c r="C114" s="45">
        <v>0</v>
      </c>
      <c r="D114" s="34">
        <v>319004</v>
      </c>
      <c r="E114" s="35" t="s">
        <v>134</v>
      </c>
      <c r="F114" s="42">
        <f t="shared" si="6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</row>
    <row r="115" spans="1:18" ht="12.75" hidden="1" customHeight="1">
      <c r="A115" s="45">
        <v>0</v>
      </c>
      <c r="B115" s="45">
        <v>0</v>
      </c>
      <c r="C115" s="45">
        <v>0</v>
      </c>
      <c r="D115" s="34">
        <v>321001</v>
      </c>
      <c r="E115" s="35" t="s">
        <v>135</v>
      </c>
      <c r="F115" s="42">
        <f t="shared" si="6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</row>
    <row r="116" spans="1:18" ht="12.75" hidden="1" customHeight="1">
      <c r="A116" s="45">
        <v>0</v>
      </c>
      <c r="B116" s="45">
        <v>0</v>
      </c>
      <c r="C116" s="45">
        <v>0</v>
      </c>
      <c r="D116" s="34">
        <v>322001</v>
      </c>
      <c r="E116" s="35" t="s">
        <v>136</v>
      </c>
      <c r="F116" s="42">
        <f t="shared" si="6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</row>
    <row r="117" spans="1:18" ht="12.75" hidden="1" customHeight="1">
      <c r="A117" s="45">
        <v>0</v>
      </c>
      <c r="B117" s="45">
        <v>0</v>
      </c>
      <c r="C117" s="45">
        <v>0</v>
      </c>
      <c r="D117" s="34">
        <v>323001</v>
      </c>
      <c r="E117" s="35" t="s">
        <v>137</v>
      </c>
      <c r="F117" s="42">
        <f t="shared" si="6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</row>
    <row r="118" spans="1:18" ht="12.75" hidden="1" customHeight="1">
      <c r="A118" s="45">
        <v>0</v>
      </c>
      <c r="B118" s="45">
        <v>0</v>
      </c>
      <c r="C118" s="45">
        <v>0</v>
      </c>
      <c r="D118" s="34">
        <v>323002</v>
      </c>
      <c r="E118" s="35" t="s">
        <v>138</v>
      </c>
      <c r="F118" s="42">
        <f t="shared" si="6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</row>
    <row r="119" spans="1:18" ht="12.75" hidden="1" customHeight="1">
      <c r="A119" s="45">
        <v>0</v>
      </c>
      <c r="B119" s="45">
        <v>0</v>
      </c>
      <c r="C119" s="45">
        <v>0</v>
      </c>
      <c r="D119" s="34">
        <v>323004</v>
      </c>
      <c r="E119" s="35" t="s">
        <v>139</v>
      </c>
      <c r="F119" s="42">
        <f t="shared" si="6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</row>
    <row r="120" spans="1:18" ht="12.75" hidden="1" customHeight="1">
      <c r="A120" s="45">
        <v>0</v>
      </c>
      <c r="B120" s="45">
        <v>0</v>
      </c>
      <c r="C120" s="45">
        <v>0</v>
      </c>
      <c r="D120" s="34">
        <v>324001</v>
      </c>
      <c r="E120" s="35" t="s">
        <v>140</v>
      </c>
      <c r="F120" s="42">
        <f t="shared" si="6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</row>
    <row r="121" spans="1:18" ht="12.75" customHeight="1">
      <c r="A121" s="45">
        <v>0</v>
      </c>
      <c r="B121" s="45">
        <v>1250</v>
      </c>
      <c r="C121" s="45">
        <v>0</v>
      </c>
      <c r="D121" s="34">
        <v>325001</v>
      </c>
      <c r="E121" s="35" t="s">
        <v>141</v>
      </c>
      <c r="F121" s="42">
        <f t="shared" si="6"/>
        <v>1250</v>
      </c>
      <c r="G121" s="109"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1250</v>
      </c>
      <c r="Q121" s="109">
        <v>0</v>
      </c>
      <c r="R121" s="109">
        <v>0</v>
      </c>
    </row>
    <row r="122" spans="1:18" ht="12.75" hidden="1" customHeight="1">
      <c r="A122" s="45">
        <v>0</v>
      </c>
      <c r="B122" s="45">
        <v>0</v>
      </c>
      <c r="C122" s="45">
        <v>0</v>
      </c>
      <c r="D122" s="34">
        <v>326001</v>
      </c>
      <c r="E122" s="35" t="s">
        <v>142</v>
      </c>
      <c r="F122" s="42">
        <f t="shared" si="6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</row>
    <row r="123" spans="1:18" ht="12.75" hidden="1" customHeight="1">
      <c r="A123" s="45">
        <v>0</v>
      </c>
      <c r="B123" s="45">
        <v>0</v>
      </c>
      <c r="C123" s="45">
        <v>0</v>
      </c>
      <c r="D123" s="34">
        <v>327001</v>
      </c>
      <c r="E123" s="35" t="s">
        <v>143</v>
      </c>
      <c r="F123" s="42">
        <f t="shared" si="6"/>
        <v>0</v>
      </c>
      <c r="G123" s="109">
        <v>0</v>
      </c>
      <c r="H123" s="109">
        <v>0</v>
      </c>
      <c r="I123" s="109">
        <v>0</v>
      </c>
      <c r="J123" s="109">
        <v>0</v>
      </c>
      <c r="K123" s="109">
        <v>0</v>
      </c>
      <c r="L123" s="109">
        <v>0</v>
      </c>
      <c r="M123" s="109">
        <v>0</v>
      </c>
      <c r="N123" s="109">
        <v>0</v>
      </c>
      <c r="O123" s="109">
        <v>0</v>
      </c>
      <c r="P123" s="109">
        <v>0</v>
      </c>
      <c r="Q123" s="109">
        <v>0</v>
      </c>
      <c r="R123" s="109">
        <v>0</v>
      </c>
    </row>
    <row r="124" spans="1:18" ht="12.75" hidden="1" customHeight="1">
      <c r="A124" s="45">
        <v>0</v>
      </c>
      <c r="B124" s="45">
        <v>0</v>
      </c>
      <c r="C124" s="45">
        <v>0</v>
      </c>
      <c r="D124" s="34">
        <v>328001</v>
      </c>
      <c r="E124" s="35" t="s">
        <v>144</v>
      </c>
      <c r="F124" s="42">
        <f t="shared" si="6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8" ht="12.75" hidden="1" customHeight="1">
      <c r="A125" s="45">
        <v>0</v>
      </c>
      <c r="B125" s="45">
        <v>0</v>
      </c>
      <c r="C125" s="45">
        <v>0</v>
      </c>
      <c r="D125" s="34">
        <v>329001</v>
      </c>
      <c r="E125" s="35" t="s">
        <v>145</v>
      </c>
      <c r="F125" s="42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</row>
    <row r="126" spans="1:18" ht="12.75" hidden="1" customHeight="1">
      <c r="A126" s="45">
        <v>0</v>
      </c>
      <c r="B126" s="45">
        <v>0</v>
      </c>
      <c r="C126" s="45">
        <v>0</v>
      </c>
      <c r="D126" s="34">
        <v>331001</v>
      </c>
      <c r="E126" s="35" t="s">
        <v>146</v>
      </c>
      <c r="F126" s="42">
        <f t="shared" si="6"/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</row>
    <row r="127" spans="1:18" ht="12.75" hidden="1" customHeight="1">
      <c r="A127" s="45">
        <v>0</v>
      </c>
      <c r="B127" s="45">
        <v>0</v>
      </c>
      <c r="C127" s="45">
        <v>0</v>
      </c>
      <c r="D127" s="34">
        <v>331002</v>
      </c>
      <c r="E127" s="35" t="s">
        <v>147</v>
      </c>
      <c r="F127" s="42">
        <f t="shared" si="6"/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</row>
    <row r="128" spans="1:18" ht="12.75" hidden="1" customHeight="1">
      <c r="A128" s="45">
        <v>0</v>
      </c>
      <c r="B128" s="45">
        <v>0</v>
      </c>
      <c r="C128" s="45">
        <v>0</v>
      </c>
      <c r="D128" s="34">
        <v>331003</v>
      </c>
      <c r="E128" s="35" t="s">
        <v>148</v>
      </c>
      <c r="F128" s="42">
        <f t="shared" si="6"/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</row>
    <row r="129" spans="1:18" ht="12.75" hidden="1" customHeight="1">
      <c r="A129" s="45">
        <v>0</v>
      </c>
      <c r="B129" s="45">
        <v>0</v>
      </c>
      <c r="C129" s="45">
        <v>0</v>
      </c>
      <c r="D129" s="34">
        <v>332001</v>
      </c>
      <c r="E129" s="35" t="s">
        <v>149</v>
      </c>
      <c r="F129" s="42">
        <f t="shared" si="6"/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</row>
    <row r="130" spans="1:18" ht="12.75" hidden="1" customHeight="1">
      <c r="A130" s="45">
        <v>0</v>
      </c>
      <c r="B130" s="45">
        <v>0</v>
      </c>
      <c r="C130" s="45">
        <v>0</v>
      </c>
      <c r="D130" s="34">
        <v>333001</v>
      </c>
      <c r="E130" s="35" t="s">
        <v>150</v>
      </c>
      <c r="F130" s="42">
        <f t="shared" si="6"/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</row>
    <row r="131" spans="1:18" ht="12.75" hidden="1" customHeight="1">
      <c r="A131" s="45">
        <v>0</v>
      </c>
      <c r="B131" s="45">
        <v>0</v>
      </c>
      <c r="C131" s="45">
        <v>0</v>
      </c>
      <c r="D131" s="34">
        <v>334001</v>
      </c>
      <c r="E131" s="35" t="s">
        <v>151</v>
      </c>
      <c r="F131" s="42">
        <f t="shared" si="6"/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</row>
    <row r="132" spans="1:18" hidden="1">
      <c r="A132" s="45">
        <v>0</v>
      </c>
      <c r="B132" s="45">
        <v>0</v>
      </c>
      <c r="C132" s="45">
        <v>0</v>
      </c>
      <c r="D132" s="34">
        <v>334002</v>
      </c>
      <c r="E132" s="35" t="s">
        <v>152</v>
      </c>
      <c r="F132" s="42">
        <f t="shared" si="6"/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</row>
    <row r="133" spans="1:18" ht="12.75" hidden="1" customHeight="1">
      <c r="A133" s="45">
        <v>0</v>
      </c>
      <c r="B133" s="45">
        <v>0</v>
      </c>
      <c r="C133" s="45">
        <v>0</v>
      </c>
      <c r="D133" s="34">
        <v>334003</v>
      </c>
      <c r="E133" s="35" t="s">
        <v>153</v>
      </c>
      <c r="F133" s="42">
        <f t="shared" si="6"/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</row>
    <row r="134" spans="1:18" ht="12.75" hidden="1" customHeight="1">
      <c r="A134" s="45">
        <v>0</v>
      </c>
      <c r="B134" s="45">
        <v>0</v>
      </c>
      <c r="C134" s="45">
        <v>0</v>
      </c>
      <c r="D134" s="34">
        <v>335001</v>
      </c>
      <c r="E134" s="35" t="s">
        <v>154</v>
      </c>
      <c r="F134" s="42">
        <f t="shared" si="6"/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</row>
    <row r="135" spans="1:18" ht="12.75" hidden="1" customHeight="1">
      <c r="A135" s="45">
        <v>0</v>
      </c>
      <c r="B135" s="45">
        <v>0</v>
      </c>
      <c r="C135" s="45">
        <v>0</v>
      </c>
      <c r="D135" s="34">
        <v>336001</v>
      </c>
      <c r="E135" s="35" t="s">
        <v>155</v>
      </c>
      <c r="F135" s="42">
        <f t="shared" si="6"/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</row>
    <row r="136" spans="1:18" ht="12.75" hidden="1" customHeight="1">
      <c r="A136" s="45">
        <v>0</v>
      </c>
      <c r="B136" s="45">
        <v>0</v>
      </c>
      <c r="C136" s="45">
        <v>0</v>
      </c>
      <c r="D136" s="34">
        <v>336002</v>
      </c>
      <c r="E136" s="35" t="s">
        <v>156</v>
      </c>
      <c r="F136" s="42">
        <f t="shared" si="6"/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</row>
    <row r="137" spans="1:18" ht="12.75" hidden="1" customHeight="1">
      <c r="A137" s="45">
        <v>0</v>
      </c>
      <c r="B137" s="45">
        <v>0</v>
      </c>
      <c r="C137" s="45">
        <v>0</v>
      </c>
      <c r="D137" s="34">
        <v>336003</v>
      </c>
      <c r="E137" s="35" t="s">
        <v>157</v>
      </c>
      <c r="F137" s="42">
        <f t="shared" si="6"/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</row>
    <row r="138" spans="1:18" ht="12.75" hidden="1" customHeight="1">
      <c r="A138" s="45">
        <v>0</v>
      </c>
      <c r="B138" s="45">
        <v>0</v>
      </c>
      <c r="C138" s="45">
        <v>0</v>
      </c>
      <c r="D138" s="34">
        <v>336006</v>
      </c>
      <c r="E138" s="35" t="s">
        <v>158</v>
      </c>
      <c r="F138" s="42">
        <f t="shared" si="6"/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</row>
    <row r="139" spans="1:18" ht="12.75" hidden="1" customHeight="1">
      <c r="A139" s="45">
        <v>0</v>
      </c>
      <c r="B139" s="45">
        <v>0</v>
      </c>
      <c r="C139" s="45">
        <v>0</v>
      </c>
      <c r="D139" s="34">
        <v>337001</v>
      </c>
      <c r="E139" s="35" t="s">
        <v>159</v>
      </c>
      <c r="F139" s="42">
        <f t="shared" si="6"/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</row>
    <row r="140" spans="1:18" ht="12.75" hidden="1" customHeight="1">
      <c r="A140" s="45">
        <v>0</v>
      </c>
      <c r="B140" s="45">
        <v>0</v>
      </c>
      <c r="C140" s="45">
        <v>0</v>
      </c>
      <c r="D140" s="34">
        <v>338001</v>
      </c>
      <c r="E140" s="35" t="s">
        <v>160</v>
      </c>
      <c r="F140" s="42">
        <f t="shared" si="6"/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</row>
    <row r="141" spans="1:18" ht="12.75" hidden="1" customHeight="1">
      <c r="A141" s="45">
        <v>0</v>
      </c>
      <c r="B141" s="45">
        <v>0</v>
      </c>
      <c r="C141" s="45">
        <v>0</v>
      </c>
      <c r="D141" s="34">
        <v>339001</v>
      </c>
      <c r="E141" s="35" t="s">
        <v>161</v>
      </c>
      <c r="F141" s="42">
        <f t="shared" si="6"/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</row>
    <row r="142" spans="1:18" ht="12.75" hidden="1" customHeight="1">
      <c r="A142" s="45">
        <v>0</v>
      </c>
      <c r="B142" s="45">
        <v>0</v>
      </c>
      <c r="C142" s="45">
        <v>0</v>
      </c>
      <c r="D142" s="34">
        <v>339002</v>
      </c>
      <c r="E142" s="35" t="s">
        <v>162</v>
      </c>
      <c r="F142" s="42">
        <f t="shared" si="6"/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</row>
    <row r="143" spans="1:18" ht="12.75" hidden="1" customHeight="1">
      <c r="A143" s="45">
        <v>0</v>
      </c>
      <c r="B143" s="45">
        <v>0</v>
      </c>
      <c r="C143" s="45">
        <v>0</v>
      </c>
      <c r="D143" s="34">
        <v>339003</v>
      </c>
      <c r="E143" s="35" t="s">
        <v>163</v>
      </c>
      <c r="F143" s="42">
        <f t="shared" si="6"/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</row>
    <row r="144" spans="1:18" ht="12.75" hidden="1" customHeight="1">
      <c r="A144" s="45">
        <v>0</v>
      </c>
      <c r="B144" s="45">
        <v>0</v>
      </c>
      <c r="C144" s="45">
        <v>0</v>
      </c>
      <c r="D144" s="34">
        <v>341001</v>
      </c>
      <c r="E144" s="35" t="s">
        <v>164</v>
      </c>
      <c r="F144" s="42">
        <f t="shared" si="6"/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</row>
    <row r="145" spans="1:18" ht="12.75" hidden="1" customHeight="1">
      <c r="A145" s="45">
        <v>0</v>
      </c>
      <c r="B145" s="45">
        <v>0</v>
      </c>
      <c r="C145" s="45">
        <v>0</v>
      </c>
      <c r="D145" s="34">
        <v>342001</v>
      </c>
      <c r="E145" s="35" t="s">
        <v>165</v>
      </c>
      <c r="F145" s="42">
        <f t="shared" si="6"/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</row>
    <row r="146" spans="1:18" ht="12.75" hidden="1" customHeight="1">
      <c r="A146" s="45">
        <v>0</v>
      </c>
      <c r="B146" s="45">
        <v>0</v>
      </c>
      <c r="C146" s="45">
        <v>0</v>
      </c>
      <c r="D146" s="34">
        <v>343001</v>
      </c>
      <c r="E146" s="35" t="s">
        <v>166</v>
      </c>
      <c r="F146" s="42">
        <f t="shared" si="6"/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</row>
    <row r="147" spans="1:18" ht="12.75" hidden="1" customHeight="1">
      <c r="A147" s="45">
        <v>0</v>
      </c>
      <c r="B147" s="45">
        <v>0</v>
      </c>
      <c r="C147" s="45">
        <v>0</v>
      </c>
      <c r="D147" s="34">
        <v>344001</v>
      </c>
      <c r="E147" s="35" t="s">
        <v>167</v>
      </c>
      <c r="F147" s="42">
        <f t="shared" si="6"/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</row>
    <row r="148" spans="1:18" ht="12.75" hidden="1" customHeight="1">
      <c r="A148" s="45">
        <v>0</v>
      </c>
      <c r="B148" s="45">
        <v>0</v>
      </c>
      <c r="C148" s="45">
        <v>0</v>
      </c>
      <c r="D148" s="34">
        <v>345001</v>
      </c>
      <c r="E148" s="35" t="s">
        <v>168</v>
      </c>
      <c r="F148" s="42">
        <f t="shared" si="6"/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</row>
    <row r="149" spans="1:18" ht="12.75" hidden="1" customHeight="1">
      <c r="A149" s="45">
        <v>0</v>
      </c>
      <c r="B149" s="45">
        <v>0</v>
      </c>
      <c r="C149" s="45">
        <v>0</v>
      </c>
      <c r="D149" s="34">
        <v>345002</v>
      </c>
      <c r="E149" s="35" t="s">
        <v>169</v>
      </c>
      <c r="F149" s="42">
        <f t="shared" si="6"/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</row>
    <row r="150" spans="1:18" ht="12.75" hidden="1" customHeight="1">
      <c r="A150" s="45">
        <v>0</v>
      </c>
      <c r="B150" s="45">
        <v>0</v>
      </c>
      <c r="C150" s="45">
        <v>0</v>
      </c>
      <c r="D150" s="34">
        <v>345003</v>
      </c>
      <c r="E150" s="35" t="s">
        <v>170</v>
      </c>
      <c r="F150" s="42">
        <f t="shared" si="6"/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</row>
    <row r="151" spans="1:18" ht="12.75" hidden="1" customHeight="1">
      <c r="A151" s="45">
        <v>0</v>
      </c>
      <c r="B151" s="45">
        <v>0</v>
      </c>
      <c r="C151" s="45">
        <v>0</v>
      </c>
      <c r="D151" s="34">
        <v>345004</v>
      </c>
      <c r="E151" s="35" t="s">
        <v>171</v>
      </c>
      <c r="F151" s="42">
        <f t="shared" si="6"/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</row>
    <row r="152" spans="1:18" ht="12.75" hidden="1" customHeight="1">
      <c r="A152" s="45">
        <v>0</v>
      </c>
      <c r="B152" s="45">
        <v>0</v>
      </c>
      <c r="C152" s="45">
        <v>0</v>
      </c>
      <c r="D152" s="34">
        <v>346001</v>
      </c>
      <c r="E152" s="35" t="s">
        <v>172</v>
      </c>
      <c r="F152" s="42">
        <f t="shared" si="6"/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</row>
    <row r="153" spans="1:18" ht="12.75" hidden="1" customHeight="1">
      <c r="A153" s="45">
        <v>0</v>
      </c>
      <c r="B153" s="45">
        <v>0</v>
      </c>
      <c r="C153" s="45">
        <v>0</v>
      </c>
      <c r="D153" s="34">
        <v>347001</v>
      </c>
      <c r="E153" s="35" t="s">
        <v>173</v>
      </c>
      <c r="F153" s="42">
        <f t="shared" si="6"/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</row>
    <row r="154" spans="1:18" ht="12.75" hidden="1" customHeight="1">
      <c r="A154" s="45">
        <v>0</v>
      </c>
      <c r="B154" s="45">
        <v>0</v>
      </c>
      <c r="C154" s="45">
        <v>0</v>
      </c>
      <c r="D154" s="34">
        <v>348001</v>
      </c>
      <c r="E154" s="35" t="s">
        <v>174</v>
      </c>
      <c r="F154" s="42">
        <f t="shared" si="6"/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</row>
    <row r="155" spans="1:18" ht="12.75" hidden="1" customHeight="1">
      <c r="A155" s="45">
        <v>0</v>
      </c>
      <c r="B155" s="45">
        <v>0</v>
      </c>
      <c r="C155" s="45">
        <v>0</v>
      </c>
      <c r="D155" s="34">
        <v>349001</v>
      </c>
      <c r="E155" s="35" t="s">
        <v>175</v>
      </c>
      <c r="F155" s="42">
        <f t="shared" si="6"/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</row>
    <row r="156" spans="1:18" ht="12.75" hidden="1" customHeight="1">
      <c r="A156" s="45">
        <v>0</v>
      </c>
      <c r="B156" s="45">
        <v>0</v>
      </c>
      <c r="C156" s="45">
        <v>0</v>
      </c>
      <c r="D156" s="34">
        <v>351001</v>
      </c>
      <c r="E156" s="35" t="s">
        <v>176</v>
      </c>
      <c r="F156" s="42">
        <f t="shared" si="6"/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</row>
    <row r="157" spans="1:18" ht="12.75" hidden="1" customHeight="1">
      <c r="A157" s="45">
        <v>0</v>
      </c>
      <c r="B157" s="45">
        <v>0</v>
      </c>
      <c r="C157" s="45">
        <v>0</v>
      </c>
      <c r="D157" s="34">
        <v>352001</v>
      </c>
      <c r="E157" s="35" t="s">
        <v>177</v>
      </c>
      <c r="F157" s="42">
        <f t="shared" si="6"/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</row>
    <row r="158" spans="1:18" ht="12.75" hidden="1" customHeight="1">
      <c r="A158" s="45">
        <v>0</v>
      </c>
      <c r="B158" s="45">
        <v>0</v>
      </c>
      <c r="C158" s="45">
        <v>0</v>
      </c>
      <c r="D158" s="34">
        <v>352002</v>
      </c>
      <c r="E158" s="35" t="s">
        <v>178</v>
      </c>
      <c r="F158" s="42">
        <f t="shared" si="6"/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</row>
    <row r="159" spans="1:18" ht="12.75" hidden="1" customHeight="1">
      <c r="A159" s="45">
        <v>0</v>
      </c>
      <c r="B159" s="45">
        <v>0</v>
      </c>
      <c r="C159" s="45">
        <v>0</v>
      </c>
      <c r="D159" s="34">
        <v>353001</v>
      </c>
      <c r="E159" s="35" t="s">
        <v>179</v>
      </c>
      <c r="F159" s="42">
        <f t="shared" si="6"/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</row>
    <row r="160" spans="1:18" ht="12.75" hidden="1" customHeight="1">
      <c r="A160" s="45">
        <v>0</v>
      </c>
      <c r="B160" s="45">
        <v>0</v>
      </c>
      <c r="C160" s="45">
        <v>0</v>
      </c>
      <c r="D160" s="34">
        <v>354001</v>
      </c>
      <c r="E160" s="35" t="s">
        <v>180</v>
      </c>
      <c r="F160" s="42">
        <f t="shared" si="6"/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</row>
    <row r="161" spans="1:18" ht="12.75" hidden="1" customHeight="1">
      <c r="A161" s="45">
        <v>0</v>
      </c>
      <c r="B161" s="45">
        <v>0</v>
      </c>
      <c r="C161" s="45">
        <v>0</v>
      </c>
      <c r="D161" s="34">
        <v>355001</v>
      </c>
      <c r="E161" s="35" t="s">
        <v>181</v>
      </c>
      <c r="F161" s="42">
        <f t="shared" si="6"/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</row>
    <row r="162" spans="1:18" ht="12.75" hidden="1" customHeight="1">
      <c r="A162" s="45">
        <v>0</v>
      </c>
      <c r="B162" s="45">
        <v>0</v>
      </c>
      <c r="C162" s="45">
        <v>0</v>
      </c>
      <c r="D162" s="34">
        <v>355002</v>
      </c>
      <c r="E162" s="35" t="s">
        <v>182</v>
      </c>
      <c r="F162" s="42">
        <f t="shared" si="6"/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</row>
    <row r="163" spans="1:18" ht="12.75" hidden="1" customHeight="1">
      <c r="A163" s="45">
        <v>0</v>
      </c>
      <c r="B163" s="45">
        <v>0</v>
      </c>
      <c r="C163" s="45">
        <v>0</v>
      </c>
      <c r="D163" s="34">
        <v>355003</v>
      </c>
      <c r="E163" s="35" t="s">
        <v>183</v>
      </c>
      <c r="F163" s="42">
        <f t="shared" si="6"/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</row>
    <row r="164" spans="1:18" ht="12.75" hidden="1" customHeight="1">
      <c r="A164" s="45">
        <v>0</v>
      </c>
      <c r="B164" s="45">
        <v>0</v>
      </c>
      <c r="C164" s="45">
        <v>0</v>
      </c>
      <c r="D164" s="34">
        <v>356001</v>
      </c>
      <c r="E164" s="35" t="s">
        <v>184</v>
      </c>
      <c r="F164" s="42">
        <f t="shared" si="6"/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</row>
    <row r="165" spans="1:18" ht="12.75" hidden="1" customHeight="1">
      <c r="A165" s="45">
        <v>0</v>
      </c>
      <c r="B165" s="45">
        <v>0</v>
      </c>
      <c r="C165" s="45">
        <v>0</v>
      </c>
      <c r="D165" s="34">
        <v>357001</v>
      </c>
      <c r="E165" s="35" t="s">
        <v>185</v>
      </c>
      <c r="F165" s="42">
        <f t="shared" si="6"/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</row>
    <row r="166" spans="1:18" ht="12.75" hidden="1" customHeight="1">
      <c r="A166" s="45">
        <v>0</v>
      </c>
      <c r="B166" s="45">
        <v>0</v>
      </c>
      <c r="C166" s="45">
        <v>0</v>
      </c>
      <c r="D166" s="34">
        <v>357002</v>
      </c>
      <c r="E166" s="35" t="s">
        <v>186</v>
      </c>
      <c r="F166" s="42">
        <f t="shared" si="6"/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</row>
    <row r="167" spans="1:18" ht="12.75" hidden="1" customHeight="1">
      <c r="A167" s="45">
        <v>0</v>
      </c>
      <c r="B167" s="45">
        <v>0</v>
      </c>
      <c r="C167" s="45">
        <v>0</v>
      </c>
      <c r="D167" s="34">
        <v>357003</v>
      </c>
      <c r="E167" s="35" t="s">
        <v>187</v>
      </c>
      <c r="F167" s="42">
        <f t="shared" si="6"/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</row>
    <row r="168" spans="1:18" ht="12.75" hidden="1" customHeight="1">
      <c r="A168" s="45">
        <v>0</v>
      </c>
      <c r="B168" s="45">
        <v>0</v>
      </c>
      <c r="C168" s="45">
        <v>0</v>
      </c>
      <c r="D168" s="34">
        <v>358001</v>
      </c>
      <c r="E168" s="35" t="s">
        <v>188</v>
      </c>
      <c r="F168" s="42">
        <f t="shared" ref="F168:F211" si="7">A168+B168+C168</f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</row>
    <row r="169" spans="1:18" ht="12.75" hidden="1" customHeight="1">
      <c r="A169" s="45">
        <v>0</v>
      </c>
      <c r="B169" s="45">
        <v>0</v>
      </c>
      <c r="C169" s="45">
        <v>0</v>
      </c>
      <c r="D169" s="34">
        <v>359001</v>
      </c>
      <c r="E169" s="35" t="s">
        <v>189</v>
      </c>
      <c r="F169" s="42">
        <f t="shared" si="7"/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</row>
    <row r="170" spans="1:18" ht="12.75" hidden="1" customHeight="1">
      <c r="A170" s="45">
        <v>0</v>
      </c>
      <c r="B170" s="45">
        <v>0</v>
      </c>
      <c r="C170" s="45">
        <v>0</v>
      </c>
      <c r="D170" s="34">
        <v>361001</v>
      </c>
      <c r="E170" s="35" t="s">
        <v>190</v>
      </c>
      <c r="F170" s="42">
        <f t="shared" si="7"/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</row>
    <row r="171" spans="1:18" ht="12.75" hidden="1" customHeight="1">
      <c r="A171" s="45">
        <v>0</v>
      </c>
      <c r="B171" s="45">
        <v>0</v>
      </c>
      <c r="C171" s="45">
        <v>0</v>
      </c>
      <c r="D171" s="34">
        <v>361002</v>
      </c>
      <c r="E171" s="35" t="s">
        <v>191</v>
      </c>
      <c r="F171" s="42">
        <f>A171+B171+C171</f>
        <v>0</v>
      </c>
      <c r="G171" s="148">
        <v>0</v>
      </c>
      <c r="H171" s="148">
        <v>0</v>
      </c>
      <c r="I171" s="148">
        <v>0</v>
      </c>
      <c r="J171" s="148">
        <v>0</v>
      </c>
      <c r="K171" s="148">
        <v>0</v>
      </c>
      <c r="L171" s="148">
        <v>0</v>
      </c>
      <c r="M171" s="146">
        <v>0</v>
      </c>
      <c r="N171" s="146">
        <v>0</v>
      </c>
      <c r="O171" s="146">
        <v>0</v>
      </c>
      <c r="P171" s="146">
        <v>0</v>
      </c>
      <c r="Q171" s="146">
        <v>0</v>
      </c>
      <c r="R171" s="146">
        <v>0</v>
      </c>
    </row>
    <row r="172" spans="1:18" ht="12.75" hidden="1" customHeight="1">
      <c r="A172" s="45">
        <v>0</v>
      </c>
      <c r="B172" s="45">
        <v>0</v>
      </c>
      <c r="C172" s="45">
        <v>0</v>
      </c>
      <c r="D172" s="34">
        <v>362001</v>
      </c>
      <c r="E172" s="35" t="s">
        <v>192</v>
      </c>
      <c r="F172" s="42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</row>
    <row r="173" spans="1:18" ht="12.75" hidden="1" customHeight="1">
      <c r="A173" s="45">
        <v>0</v>
      </c>
      <c r="B173" s="45">
        <v>0</v>
      </c>
      <c r="C173" s="45">
        <v>0</v>
      </c>
      <c r="D173" s="34">
        <v>363001</v>
      </c>
      <c r="E173" s="35" t="s">
        <v>193</v>
      </c>
      <c r="F173" s="42">
        <f t="shared" si="7"/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</row>
    <row r="174" spans="1:18" ht="12.75" hidden="1" customHeight="1">
      <c r="A174" s="45">
        <v>0</v>
      </c>
      <c r="B174" s="45">
        <v>0</v>
      </c>
      <c r="C174" s="45">
        <v>0</v>
      </c>
      <c r="D174" s="34">
        <v>364001</v>
      </c>
      <c r="E174" s="35" t="s">
        <v>194</v>
      </c>
      <c r="F174" s="42">
        <f t="shared" si="7"/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</row>
    <row r="175" spans="1:18" ht="12.75" hidden="1" customHeight="1">
      <c r="A175" s="45">
        <v>0</v>
      </c>
      <c r="B175" s="45">
        <v>0</v>
      </c>
      <c r="C175" s="45">
        <v>0</v>
      </c>
      <c r="D175" s="34">
        <v>366001</v>
      </c>
      <c r="E175" s="35" t="s">
        <v>195</v>
      </c>
      <c r="F175" s="42">
        <f t="shared" si="7"/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</row>
    <row r="176" spans="1:18" ht="12.75" hidden="1" customHeight="1">
      <c r="A176" s="45">
        <v>0</v>
      </c>
      <c r="B176" s="45">
        <v>0</v>
      </c>
      <c r="C176" s="45">
        <v>0</v>
      </c>
      <c r="D176" s="34">
        <v>369001</v>
      </c>
      <c r="E176" s="35" t="s">
        <v>196</v>
      </c>
      <c r="F176" s="42">
        <f t="shared" si="7"/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</row>
    <row r="177" spans="1:18" ht="12.75" customHeight="1">
      <c r="A177" s="45">
        <v>0</v>
      </c>
      <c r="B177" s="45">
        <v>2000</v>
      </c>
      <c r="C177" s="45">
        <v>0</v>
      </c>
      <c r="D177" s="34">
        <v>371001</v>
      </c>
      <c r="E177" s="35" t="s">
        <v>197</v>
      </c>
      <c r="F177" s="42">
        <f t="shared" si="7"/>
        <v>2000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2000</v>
      </c>
      <c r="P177" s="129">
        <v>0</v>
      </c>
      <c r="Q177" s="129">
        <v>0</v>
      </c>
      <c r="R177" s="129">
        <v>0</v>
      </c>
    </row>
    <row r="178" spans="1:18" ht="12.75" customHeight="1">
      <c r="A178" s="45">
        <v>0</v>
      </c>
      <c r="B178" s="45">
        <v>500</v>
      </c>
      <c r="C178" s="45">
        <v>0</v>
      </c>
      <c r="D178" s="34">
        <v>372001</v>
      </c>
      <c r="E178" s="35" t="s">
        <v>198</v>
      </c>
      <c r="F178" s="42">
        <f t="shared" si="7"/>
        <v>500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250</v>
      </c>
      <c r="O178" s="129">
        <v>0</v>
      </c>
      <c r="P178" s="129">
        <v>250</v>
      </c>
      <c r="Q178" s="129">
        <v>0</v>
      </c>
      <c r="R178" s="129">
        <v>0</v>
      </c>
    </row>
    <row r="179" spans="1:18" ht="12.75" hidden="1" customHeight="1">
      <c r="A179" s="45">
        <v>0</v>
      </c>
      <c r="B179" s="45">
        <v>0</v>
      </c>
      <c r="C179" s="45">
        <v>0</v>
      </c>
      <c r="D179" s="34">
        <v>372007</v>
      </c>
      <c r="E179" s="35" t="s">
        <v>199</v>
      </c>
      <c r="F179" s="42">
        <f t="shared" si="7"/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</row>
    <row r="180" spans="1:18" ht="12.75" hidden="1" customHeight="1">
      <c r="A180" s="45">
        <v>0</v>
      </c>
      <c r="B180" s="45">
        <v>0</v>
      </c>
      <c r="C180" s="45">
        <v>0</v>
      </c>
      <c r="D180" s="34">
        <v>373001</v>
      </c>
      <c r="E180" s="35" t="s">
        <v>200</v>
      </c>
      <c r="F180" s="42">
        <f t="shared" si="7"/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</row>
    <row r="181" spans="1:18" ht="12.75" hidden="1" customHeight="1">
      <c r="A181" s="45">
        <v>0</v>
      </c>
      <c r="B181" s="45">
        <v>0</v>
      </c>
      <c r="C181" s="45">
        <v>0</v>
      </c>
      <c r="D181" s="34">
        <v>374001</v>
      </c>
      <c r="E181" s="35" t="s">
        <v>201</v>
      </c>
      <c r="F181" s="42">
        <f t="shared" si="7"/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</row>
    <row r="182" spans="1:18" ht="12.75" customHeight="1">
      <c r="A182" s="45">
        <v>0</v>
      </c>
      <c r="B182" s="45">
        <v>1500</v>
      </c>
      <c r="C182" s="45">
        <v>0</v>
      </c>
      <c r="D182" s="39">
        <v>375001</v>
      </c>
      <c r="E182" s="35" t="s">
        <v>202</v>
      </c>
      <c r="F182" s="42">
        <f>A182+B182+C182</f>
        <v>1500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0</v>
      </c>
      <c r="N182" s="129">
        <v>500</v>
      </c>
      <c r="O182" s="129">
        <v>500</v>
      </c>
      <c r="P182" s="129">
        <v>500</v>
      </c>
      <c r="Q182" s="129">
        <v>0</v>
      </c>
      <c r="R182" s="129">
        <v>0</v>
      </c>
    </row>
    <row r="183" spans="1:18" hidden="1">
      <c r="A183" s="45">
        <v>0</v>
      </c>
      <c r="B183" s="45">
        <v>0</v>
      </c>
      <c r="C183" s="45">
        <v>0</v>
      </c>
      <c r="D183" s="34">
        <v>376001</v>
      </c>
      <c r="E183" s="35" t="s">
        <v>203</v>
      </c>
      <c r="F183" s="42">
        <f t="shared" si="7"/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</row>
    <row r="184" spans="1:18" ht="12.75" hidden="1" customHeight="1">
      <c r="A184" s="45">
        <v>0</v>
      </c>
      <c r="B184" s="45">
        <v>0</v>
      </c>
      <c r="C184" s="45">
        <v>0</v>
      </c>
      <c r="D184" s="34">
        <v>377001</v>
      </c>
      <c r="E184" s="35" t="s">
        <v>204</v>
      </c>
      <c r="F184" s="42">
        <f t="shared" si="7"/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</row>
    <row r="185" spans="1:18" ht="12.75" hidden="1" customHeight="1">
      <c r="A185" s="45">
        <v>0</v>
      </c>
      <c r="B185" s="45">
        <v>0</v>
      </c>
      <c r="C185" s="45">
        <v>0</v>
      </c>
      <c r="D185" s="43">
        <v>378001</v>
      </c>
      <c r="E185" s="35" t="s">
        <v>205</v>
      </c>
      <c r="F185" s="42">
        <f t="shared" si="7"/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</row>
    <row r="186" spans="1:18" ht="12.75" customHeight="1">
      <c r="A186" s="45">
        <v>0</v>
      </c>
      <c r="B186" s="45">
        <v>2500</v>
      </c>
      <c r="C186" s="45">
        <v>0</v>
      </c>
      <c r="D186" s="44">
        <v>379001</v>
      </c>
      <c r="E186" s="35" t="s">
        <v>206</v>
      </c>
      <c r="F186" s="42">
        <f t="shared" si="7"/>
        <v>2500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2500</v>
      </c>
      <c r="P186" s="129">
        <v>0</v>
      </c>
      <c r="Q186" s="129">
        <v>0</v>
      </c>
      <c r="R186" s="129">
        <v>0</v>
      </c>
    </row>
    <row r="187" spans="1:18" ht="12.75" hidden="1" customHeight="1">
      <c r="A187" s="45">
        <v>0</v>
      </c>
      <c r="B187" s="45">
        <v>0</v>
      </c>
      <c r="C187" s="45">
        <v>0</v>
      </c>
      <c r="D187" s="44">
        <v>381001</v>
      </c>
      <c r="E187" s="35" t="s">
        <v>207</v>
      </c>
      <c r="F187" s="42">
        <f t="shared" si="7"/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</row>
    <row r="188" spans="1:18" ht="12.75" hidden="1" customHeight="1">
      <c r="A188" s="45">
        <v>0</v>
      </c>
      <c r="B188" s="45">
        <v>0</v>
      </c>
      <c r="C188" s="45">
        <v>0</v>
      </c>
      <c r="D188" s="44">
        <v>382001</v>
      </c>
      <c r="E188" s="35" t="s">
        <v>208</v>
      </c>
      <c r="F188" s="42">
        <f t="shared" si="7"/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</row>
    <row r="189" spans="1:18" ht="12.75" hidden="1" customHeight="1">
      <c r="A189" s="45">
        <v>0</v>
      </c>
      <c r="B189" s="45">
        <v>0</v>
      </c>
      <c r="C189" s="45">
        <v>0</v>
      </c>
      <c r="D189" s="34">
        <v>382002</v>
      </c>
      <c r="E189" s="35" t="s">
        <v>209</v>
      </c>
      <c r="F189" s="42">
        <f t="shared" si="7"/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</row>
    <row r="190" spans="1:18" ht="12.75" hidden="1" customHeight="1">
      <c r="A190" s="45">
        <v>0</v>
      </c>
      <c r="B190" s="45">
        <v>0</v>
      </c>
      <c r="C190" s="45">
        <v>0</v>
      </c>
      <c r="D190" s="34">
        <v>383001</v>
      </c>
      <c r="E190" s="35" t="s">
        <v>210</v>
      </c>
      <c r="F190" s="42">
        <f t="shared" si="7"/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29">
        <v>0</v>
      </c>
    </row>
    <row r="191" spans="1:18" ht="12.75" hidden="1" customHeight="1">
      <c r="A191" s="45">
        <v>0</v>
      </c>
      <c r="B191" s="45">
        <v>0</v>
      </c>
      <c r="C191" s="45">
        <v>0</v>
      </c>
      <c r="D191" s="34">
        <v>384001</v>
      </c>
      <c r="E191" s="35" t="s">
        <v>211</v>
      </c>
      <c r="F191" s="42">
        <f t="shared" si="7"/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v>0</v>
      </c>
    </row>
    <row r="192" spans="1:18" ht="12.75" hidden="1" customHeight="1">
      <c r="A192" s="45">
        <v>0</v>
      </c>
      <c r="B192" s="45">
        <v>0</v>
      </c>
      <c r="C192" s="45">
        <v>0</v>
      </c>
      <c r="D192" s="34">
        <v>385001</v>
      </c>
      <c r="E192" s="35" t="s">
        <v>212</v>
      </c>
      <c r="F192" s="42">
        <f t="shared" si="7"/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v>0</v>
      </c>
    </row>
    <row r="193" spans="1:18" ht="12.75" hidden="1" customHeight="1">
      <c r="A193" s="45">
        <v>0</v>
      </c>
      <c r="B193" s="45">
        <v>0</v>
      </c>
      <c r="C193" s="45">
        <v>0</v>
      </c>
      <c r="D193" s="34">
        <v>391001</v>
      </c>
      <c r="E193" s="35" t="s">
        <v>213</v>
      </c>
      <c r="F193" s="42">
        <f t="shared" si="7"/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v>0</v>
      </c>
    </row>
    <row r="194" spans="1:18" ht="12.75" hidden="1" customHeight="1">
      <c r="A194" s="45">
        <v>0</v>
      </c>
      <c r="B194" s="45">
        <v>0</v>
      </c>
      <c r="C194" s="45">
        <v>0</v>
      </c>
      <c r="D194" s="34">
        <v>392001</v>
      </c>
      <c r="E194" s="35" t="s">
        <v>214</v>
      </c>
      <c r="F194" s="42">
        <f t="shared" si="7"/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v>0</v>
      </c>
    </row>
    <row r="195" spans="1:18" ht="12.75" hidden="1" customHeight="1">
      <c r="A195" s="45">
        <v>0</v>
      </c>
      <c r="B195" s="45">
        <v>0</v>
      </c>
      <c r="C195" s="45">
        <v>0</v>
      </c>
      <c r="D195" s="34">
        <v>392002</v>
      </c>
      <c r="E195" s="35" t="s">
        <v>215</v>
      </c>
      <c r="F195" s="42">
        <f t="shared" si="7"/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v>0</v>
      </c>
    </row>
    <row r="196" spans="1:18" ht="12.75" hidden="1" customHeight="1">
      <c r="A196" s="45">
        <v>0</v>
      </c>
      <c r="B196" s="45">
        <v>0</v>
      </c>
      <c r="C196" s="45">
        <v>0</v>
      </c>
      <c r="D196" s="34">
        <v>392003</v>
      </c>
      <c r="E196" s="35" t="s">
        <v>216</v>
      </c>
      <c r="F196" s="42">
        <f t="shared" si="7"/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v>0</v>
      </c>
    </row>
    <row r="197" spans="1:18" ht="12.75" hidden="1" customHeight="1">
      <c r="A197" s="45">
        <v>0</v>
      </c>
      <c r="B197" s="45">
        <v>0</v>
      </c>
      <c r="C197" s="45">
        <v>0</v>
      </c>
      <c r="D197" s="34">
        <v>392004</v>
      </c>
      <c r="E197" s="35" t="s">
        <v>217</v>
      </c>
      <c r="F197" s="42">
        <f t="shared" si="7"/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</row>
    <row r="198" spans="1:18" ht="12.75" hidden="1" customHeight="1">
      <c r="A198" s="45">
        <v>0</v>
      </c>
      <c r="B198" s="45">
        <v>0</v>
      </c>
      <c r="C198" s="45">
        <v>0</v>
      </c>
      <c r="D198" s="34">
        <v>392005</v>
      </c>
      <c r="E198" s="35" t="s">
        <v>218</v>
      </c>
      <c r="F198" s="42">
        <f t="shared" si="7"/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</row>
    <row r="199" spans="1:18" ht="12.75" hidden="1" customHeight="1">
      <c r="A199" s="45">
        <v>0</v>
      </c>
      <c r="B199" s="45">
        <v>0</v>
      </c>
      <c r="C199" s="45">
        <v>0</v>
      </c>
      <c r="D199" s="34">
        <v>392006</v>
      </c>
      <c r="E199" s="35" t="s">
        <v>219</v>
      </c>
      <c r="F199" s="42">
        <f t="shared" si="7"/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</row>
    <row r="200" spans="1:18" ht="12.75" hidden="1" customHeight="1">
      <c r="A200" s="45">
        <v>0</v>
      </c>
      <c r="B200" s="45">
        <v>0</v>
      </c>
      <c r="C200" s="45">
        <v>0</v>
      </c>
      <c r="D200" s="34">
        <v>393001</v>
      </c>
      <c r="E200" s="35" t="s">
        <v>220</v>
      </c>
      <c r="F200" s="42">
        <f t="shared" si="7"/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</row>
    <row r="201" spans="1:18" ht="12.75" hidden="1" customHeight="1">
      <c r="A201" s="45">
        <v>0</v>
      </c>
      <c r="B201" s="45">
        <v>0</v>
      </c>
      <c r="C201" s="45">
        <v>0</v>
      </c>
      <c r="D201" s="34">
        <v>394001</v>
      </c>
      <c r="E201" s="35" t="s">
        <v>221</v>
      </c>
      <c r="F201" s="42">
        <f t="shared" si="7"/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</row>
    <row r="202" spans="1:18" ht="12.75" hidden="1" customHeight="1">
      <c r="A202" s="45">
        <v>0</v>
      </c>
      <c r="B202" s="45">
        <v>0</v>
      </c>
      <c r="C202" s="45">
        <v>0</v>
      </c>
      <c r="D202" s="34">
        <v>395001</v>
      </c>
      <c r="E202" s="35" t="s">
        <v>222</v>
      </c>
      <c r="F202" s="42">
        <f t="shared" si="7"/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</row>
    <row r="203" spans="1:18" ht="12.75" hidden="1" customHeight="1">
      <c r="A203" s="45">
        <v>0</v>
      </c>
      <c r="B203" s="45">
        <v>0</v>
      </c>
      <c r="C203" s="45">
        <v>0</v>
      </c>
      <c r="D203" s="34">
        <v>396001</v>
      </c>
      <c r="E203" s="35" t="s">
        <v>223</v>
      </c>
      <c r="F203" s="42">
        <f t="shared" si="7"/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</row>
    <row r="204" spans="1:18" ht="12.75" hidden="1" customHeight="1">
      <c r="A204" s="45">
        <v>0</v>
      </c>
      <c r="B204" s="45">
        <v>0</v>
      </c>
      <c r="C204" s="45">
        <v>0</v>
      </c>
      <c r="D204" s="34">
        <v>397001</v>
      </c>
      <c r="E204" s="35" t="s">
        <v>224</v>
      </c>
      <c r="F204" s="42">
        <f t="shared" si="7"/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</row>
    <row r="205" spans="1:18" ht="12.75" hidden="1" customHeight="1">
      <c r="A205" s="45">
        <v>0</v>
      </c>
      <c r="B205" s="45">
        <v>0</v>
      </c>
      <c r="C205" s="45">
        <v>0</v>
      </c>
      <c r="D205" s="34">
        <v>398001</v>
      </c>
      <c r="E205" s="35" t="s">
        <v>225</v>
      </c>
      <c r="F205" s="42">
        <f t="shared" si="7"/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v>0</v>
      </c>
    </row>
    <row r="206" spans="1:18" ht="12.75" hidden="1" customHeight="1">
      <c r="A206" s="45">
        <v>0</v>
      </c>
      <c r="B206" s="45">
        <v>0</v>
      </c>
      <c r="C206" s="45">
        <v>0</v>
      </c>
      <c r="D206" s="34">
        <v>399001</v>
      </c>
      <c r="E206" s="35" t="s">
        <v>226</v>
      </c>
      <c r="F206" s="42">
        <f t="shared" si="7"/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</row>
    <row r="207" spans="1:18" ht="12.75" hidden="1" customHeight="1">
      <c r="A207" s="45">
        <v>0</v>
      </c>
      <c r="B207" s="45">
        <v>0</v>
      </c>
      <c r="C207" s="45">
        <v>0</v>
      </c>
      <c r="D207" s="34">
        <v>399002</v>
      </c>
      <c r="E207" s="35" t="s">
        <v>227</v>
      </c>
      <c r="F207" s="42">
        <f t="shared" si="7"/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</row>
    <row r="208" spans="1:18" ht="12.75" hidden="1" customHeight="1">
      <c r="A208" s="45">
        <v>0</v>
      </c>
      <c r="B208" s="45">
        <v>0</v>
      </c>
      <c r="C208" s="45">
        <v>0</v>
      </c>
      <c r="D208" s="34">
        <v>399003</v>
      </c>
      <c r="E208" s="35" t="s">
        <v>228</v>
      </c>
      <c r="F208" s="42">
        <f t="shared" si="7"/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</row>
    <row r="209" spans="1:18" ht="12.75" hidden="1" customHeight="1">
      <c r="A209" s="45">
        <v>0</v>
      </c>
      <c r="B209" s="45">
        <v>0</v>
      </c>
      <c r="C209" s="45">
        <v>0</v>
      </c>
      <c r="D209" s="34">
        <v>399004</v>
      </c>
      <c r="E209" s="35" t="s">
        <v>229</v>
      </c>
      <c r="F209" s="42">
        <f t="shared" si="7"/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</row>
    <row r="210" spans="1:18" ht="12.75" hidden="1" customHeight="1">
      <c r="A210" s="45">
        <v>0</v>
      </c>
      <c r="B210" s="45">
        <v>0</v>
      </c>
      <c r="C210" s="45">
        <v>0</v>
      </c>
      <c r="D210" s="34">
        <v>399005</v>
      </c>
      <c r="E210" s="35" t="s">
        <v>230</v>
      </c>
      <c r="F210" s="42">
        <f t="shared" si="7"/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</row>
    <row r="211" spans="1:18" ht="12.75" hidden="1" customHeight="1">
      <c r="A211" s="45">
        <v>0</v>
      </c>
      <c r="B211" s="45">
        <v>0</v>
      </c>
      <c r="C211" s="45">
        <v>0</v>
      </c>
      <c r="D211" s="34">
        <v>399006</v>
      </c>
      <c r="E211" s="35" t="s">
        <v>231</v>
      </c>
      <c r="F211" s="42">
        <f t="shared" si="7"/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</row>
    <row r="212" spans="1:18" ht="12.75" customHeight="1">
      <c r="A212" s="42">
        <f>A213</f>
        <v>0</v>
      </c>
      <c r="B212" s="42">
        <v>0</v>
      </c>
      <c r="C212" s="42">
        <v>0</v>
      </c>
      <c r="D212" s="32">
        <v>4000</v>
      </c>
      <c r="E212" s="38" t="s">
        <v>232</v>
      </c>
      <c r="F212" s="42">
        <f>SUM(F213)</f>
        <v>0</v>
      </c>
      <c r="G212" s="109">
        <f>SUM(G213)</f>
        <v>0</v>
      </c>
      <c r="H212" s="109">
        <f t="shared" ref="H212:R212" si="8">SUM(H213)</f>
        <v>0</v>
      </c>
      <c r="I212" s="109">
        <f t="shared" si="8"/>
        <v>0</v>
      </c>
      <c r="J212" s="109">
        <f t="shared" si="8"/>
        <v>0</v>
      </c>
      <c r="K212" s="109">
        <f t="shared" si="8"/>
        <v>0</v>
      </c>
      <c r="L212" s="109">
        <f t="shared" si="8"/>
        <v>0</v>
      </c>
      <c r="M212" s="109">
        <f t="shared" si="8"/>
        <v>0</v>
      </c>
      <c r="N212" s="109">
        <f t="shared" si="8"/>
        <v>0</v>
      </c>
      <c r="O212" s="109">
        <f t="shared" si="8"/>
        <v>0</v>
      </c>
      <c r="P212" s="109">
        <f t="shared" si="8"/>
        <v>0</v>
      </c>
      <c r="Q212" s="109">
        <f t="shared" si="8"/>
        <v>0</v>
      </c>
      <c r="R212" s="109">
        <f t="shared" si="8"/>
        <v>0</v>
      </c>
    </row>
    <row r="213" spans="1:18" ht="12.75" hidden="1" customHeight="1">
      <c r="A213" s="45">
        <f>SUM(A214)</f>
        <v>0</v>
      </c>
      <c r="B213" s="45">
        <v>0</v>
      </c>
      <c r="C213" s="45">
        <v>0</v>
      </c>
      <c r="D213" s="34">
        <v>442001</v>
      </c>
      <c r="E213" s="35" t="s">
        <v>233</v>
      </c>
      <c r="F213" s="42">
        <f>A213+B213+C213</f>
        <v>0</v>
      </c>
      <c r="G213" s="109">
        <v>0</v>
      </c>
      <c r="H213" s="109">
        <v>0</v>
      </c>
      <c r="I213" s="109">
        <v>0</v>
      </c>
      <c r="J213" s="109">
        <v>0</v>
      </c>
      <c r="K213" s="109">
        <v>0</v>
      </c>
      <c r="L213" s="109">
        <v>0</v>
      </c>
      <c r="M213" s="109">
        <v>0</v>
      </c>
      <c r="N213" s="109">
        <v>0</v>
      </c>
      <c r="O213" s="109">
        <v>0</v>
      </c>
      <c r="P213" s="109">
        <v>0</v>
      </c>
      <c r="Q213" s="109">
        <v>0</v>
      </c>
      <c r="R213" s="109">
        <v>0</v>
      </c>
    </row>
    <row r="214" spans="1:18" ht="12.75" customHeight="1">
      <c r="A214" s="42">
        <f>SUM(A215:A247)</f>
        <v>0</v>
      </c>
      <c r="B214" s="42">
        <v>0</v>
      </c>
      <c r="C214" s="42">
        <v>0</v>
      </c>
      <c r="D214" s="32">
        <v>5000</v>
      </c>
      <c r="E214" s="38" t="s">
        <v>234</v>
      </c>
      <c r="F214" s="42">
        <f>SUM(F215:F247)</f>
        <v>0</v>
      </c>
      <c r="G214" s="109">
        <f>SUM(G215:G247)</f>
        <v>0</v>
      </c>
      <c r="H214" s="109">
        <f t="shared" ref="H214:R214" si="9">SUM(H215:H247)</f>
        <v>0</v>
      </c>
      <c r="I214" s="109">
        <f t="shared" si="9"/>
        <v>0</v>
      </c>
      <c r="J214" s="109">
        <f t="shared" si="9"/>
        <v>0</v>
      </c>
      <c r="K214" s="109">
        <f t="shared" si="9"/>
        <v>0</v>
      </c>
      <c r="L214" s="109">
        <f t="shared" si="9"/>
        <v>0</v>
      </c>
      <c r="M214" s="109">
        <f t="shared" si="9"/>
        <v>0</v>
      </c>
      <c r="N214" s="109">
        <f t="shared" si="9"/>
        <v>0</v>
      </c>
      <c r="O214" s="109">
        <f t="shared" si="9"/>
        <v>0</v>
      </c>
      <c r="P214" s="109">
        <f t="shared" si="9"/>
        <v>0</v>
      </c>
      <c r="Q214" s="109">
        <f t="shared" si="9"/>
        <v>0</v>
      </c>
      <c r="R214" s="109">
        <f t="shared" si="9"/>
        <v>0</v>
      </c>
    </row>
    <row r="215" spans="1:18" ht="12.75" hidden="1" customHeight="1">
      <c r="A215" s="45">
        <f>SUM(A216:A247)</f>
        <v>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42">
        <f>A215+B215+C215</f>
        <v>0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09">
        <v>0</v>
      </c>
      <c r="N215" s="109">
        <v>0</v>
      </c>
      <c r="O215" s="109">
        <v>0</v>
      </c>
      <c r="P215" s="109">
        <v>0</v>
      </c>
      <c r="Q215" s="109">
        <v>0</v>
      </c>
      <c r="R215" s="109"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42">
        <f>A216+B216+C216</f>
        <v>0</v>
      </c>
      <c r="G216" s="109">
        <v>0</v>
      </c>
      <c r="H216" s="109">
        <v>0</v>
      </c>
      <c r="I216" s="109">
        <v>0</v>
      </c>
      <c r="J216" s="109">
        <v>0</v>
      </c>
      <c r="K216" s="109">
        <v>0</v>
      </c>
      <c r="L216" s="109">
        <v>0</v>
      </c>
      <c r="M216" s="109">
        <v>0</v>
      </c>
      <c r="N216" s="109">
        <v>0</v>
      </c>
      <c r="O216" s="109">
        <v>0</v>
      </c>
      <c r="P216" s="109">
        <v>0</v>
      </c>
      <c r="Q216" s="109">
        <v>0</v>
      </c>
      <c r="R216" s="109"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42">
        <f t="shared" ref="F217:F247" si="10">A217+B217+C217</f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09">
        <v>0</v>
      </c>
      <c r="O217" s="109">
        <v>0</v>
      </c>
      <c r="P217" s="109">
        <v>0</v>
      </c>
      <c r="Q217" s="109">
        <v>0</v>
      </c>
      <c r="R217" s="109"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42">
        <f t="shared" si="10"/>
        <v>0</v>
      </c>
      <c r="G218" s="109">
        <v>0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>
        <v>0</v>
      </c>
      <c r="N218" s="109">
        <v>0</v>
      </c>
      <c r="O218" s="109">
        <v>0</v>
      </c>
      <c r="P218" s="109">
        <v>0</v>
      </c>
      <c r="Q218" s="109">
        <v>0</v>
      </c>
      <c r="R218" s="109">
        <v>0</v>
      </c>
    </row>
    <row r="219" spans="1:18" ht="12.75" hidden="1" customHeight="1">
      <c r="A219" s="45">
        <v>0</v>
      </c>
      <c r="B219" s="45">
        <v>0</v>
      </c>
      <c r="C219" s="45">
        <v>0</v>
      </c>
      <c r="D219" s="34">
        <v>515001</v>
      </c>
      <c r="E219" s="35" t="s">
        <v>239</v>
      </c>
      <c r="F219" s="42">
        <f t="shared" si="10"/>
        <v>0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</v>
      </c>
      <c r="O219" s="109">
        <v>0</v>
      </c>
      <c r="P219" s="109">
        <v>0</v>
      </c>
      <c r="Q219" s="109">
        <v>0</v>
      </c>
      <c r="R219" s="109">
        <v>0</v>
      </c>
    </row>
    <row r="220" spans="1:18" ht="12.75" hidden="1" customHeight="1">
      <c r="A220" s="45">
        <v>0</v>
      </c>
      <c r="B220" s="45">
        <v>0</v>
      </c>
      <c r="C220" s="45">
        <v>0</v>
      </c>
      <c r="D220" s="34">
        <v>519001</v>
      </c>
      <c r="E220" s="35" t="s">
        <v>240</v>
      </c>
      <c r="F220" s="42">
        <f t="shared" si="10"/>
        <v>0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09">
        <v>0</v>
      </c>
      <c r="N220" s="109">
        <v>0</v>
      </c>
      <c r="O220" s="109">
        <v>0</v>
      </c>
      <c r="P220" s="109">
        <v>0</v>
      </c>
      <c r="Q220" s="109">
        <v>0</v>
      </c>
      <c r="R220" s="109"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42">
        <f t="shared" si="10"/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42">
        <f t="shared" si="10"/>
        <v>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09">
        <v>0</v>
      </c>
      <c r="O222" s="109">
        <v>0</v>
      </c>
      <c r="P222" s="109">
        <v>0</v>
      </c>
      <c r="Q222" s="109">
        <v>0</v>
      </c>
      <c r="R222" s="109"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42">
        <f t="shared" si="10"/>
        <v>0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0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42">
        <f t="shared" si="10"/>
        <v>0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42">
        <f t="shared" si="10"/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42">
        <f t="shared" si="10"/>
        <v>0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42">
        <f t="shared" si="10"/>
        <v>0</v>
      </c>
      <c r="G227" s="109">
        <v>0</v>
      </c>
      <c r="H227" s="109">
        <v>0</v>
      </c>
      <c r="I227" s="109">
        <v>0</v>
      </c>
      <c r="J227" s="109">
        <v>0</v>
      </c>
      <c r="K227" s="109">
        <v>0</v>
      </c>
      <c r="L227" s="109">
        <v>0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42">
        <f t="shared" si="10"/>
        <v>0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</v>
      </c>
      <c r="R228" s="109"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42">
        <f t="shared" si="10"/>
        <v>0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42">
        <f t="shared" si="10"/>
        <v>0</v>
      </c>
      <c r="G230" s="109">
        <v>0</v>
      </c>
      <c r="H230" s="109">
        <v>0</v>
      </c>
      <c r="I230" s="109">
        <v>0</v>
      </c>
      <c r="J230" s="109">
        <v>0</v>
      </c>
      <c r="K230" s="109">
        <v>0</v>
      </c>
      <c r="L230" s="109">
        <v>0</v>
      </c>
      <c r="M230" s="109">
        <v>0</v>
      </c>
      <c r="N230" s="109">
        <v>0</v>
      </c>
      <c r="O230" s="109">
        <v>0</v>
      </c>
      <c r="P230" s="109">
        <v>0</v>
      </c>
      <c r="Q230" s="109">
        <v>0</v>
      </c>
      <c r="R230" s="109"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42">
        <f t="shared" si="10"/>
        <v>0</v>
      </c>
      <c r="G231" s="109">
        <v>0</v>
      </c>
      <c r="H231" s="109">
        <v>0</v>
      </c>
      <c r="I231" s="109">
        <v>0</v>
      </c>
      <c r="J231" s="109">
        <v>0</v>
      </c>
      <c r="K231" s="109">
        <v>0</v>
      </c>
      <c r="L231" s="109">
        <v>0</v>
      </c>
      <c r="M231" s="109">
        <v>0</v>
      </c>
      <c r="N231" s="109">
        <v>0</v>
      </c>
      <c r="O231" s="109">
        <v>0</v>
      </c>
      <c r="P231" s="109">
        <v>0</v>
      </c>
      <c r="Q231" s="109">
        <v>0</v>
      </c>
      <c r="R231" s="109"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42">
        <f t="shared" si="10"/>
        <v>0</v>
      </c>
      <c r="G232" s="109">
        <v>0</v>
      </c>
      <c r="H232" s="109">
        <v>0</v>
      </c>
      <c r="I232" s="109">
        <v>0</v>
      </c>
      <c r="J232" s="109">
        <v>0</v>
      </c>
      <c r="K232" s="109">
        <v>0</v>
      </c>
      <c r="L232" s="109">
        <v>0</v>
      </c>
      <c r="M232" s="109">
        <v>0</v>
      </c>
      <c r="N232" s="109">
        <v>0</v>
      </c>
      <c r="O232" s="109">
        <v>0</v>
      </c>
      <c r="P232" s="109">
        <v>0</v>
      </c>
      <c r="Q232" s="109">
        <v>0</v>
      </c>
      <c r="R232" s="109"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42">
        <f t="shared" si="10"/>
        <v>0</v>
      </c>
      <c r="G233" s="109">
        <v>0</v>
      </c>
      <c r="H233" s="109">
        <v>0</v>
      </c>
      <c r="I233" s="109">
        <v>0</v>
      </c>
      <c r="J233" s="109">
        <v>0</v>
      </c>
      <c r="K233" s="109">
        <v>0</v>
      </c>
      <c r="L233" s="109">
        <v>0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42">
        <f t="shared" si="10"/>
        <v>0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09">
        <v>0</v>
      </c>
      <c r="O234" s="109">
        <v>0</v>
      </c>
      <c r="P234" s="109">
        <v>0</v>
      </c>
      <c r="Q234" s="109">
        <v>0</v>
      </c>
      <c r="R234" s="109"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42">
        <f t="shared" si="10"/>
        <v>0</v>
      </c>
      <c r="G235" s="109">
        <v>0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09">
        <v>0</v>
      </c>
      <c r="N235" s="109">
        <v>0</v>
      </c>
      <c r="O235" s="109">
        <v>0</v>
      </c>
      <c r="P235" s="109">
        <v>0</v>
      </c>
      <c r="Q235" s="109">
        <v>0</v>
      </c>
      <c r="R235" s="109"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42">
        <f t="shared" si="10"/>
        <v>0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</v>
      </c>
      <c r="Q236" s="109">
        <v>0</v>
      </c>
      <c r="R236" s="109"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42">
        <f t="shared" si="10"/>
        <v>0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09">
        <v>0</v>
      </c>
      <c r="N237" s="109">
        <v>0</v>
      </c>
      <c r="O237" s="109">
        <v>0</v>
      </c>
      <c r="P237" s="109">
        <v>0</v>
      </c>
      <c r="Q237" s="109">
        <v>0</v>
      </c>
      <c r="R237" s="109"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42">
        <f t="shared" si="10"/>
        <v>0</v>
      </c>
      <c r="G238" s="109">
        <v>0</v>
      </c>
      <c r="H238" s="109">
        <v>0</v>
      </c>
      <c r="I238" s="109">
        <v>0</v>
      </c>
      <c r="J238" s="109">
        <v>0</v>
      </c>
      <c r="K238" s="109">
        <v>0</v>
      </c>
      <c r="L238" s="109">
        <v>0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42">
        <f t="shared" si="10"/>
        <v>0</v>
      </c>
      <c r="G239" s="109">
        <v>0</v>
      </c>
      <c r="H239" s="109">
        <v>0</v>
      </c>
      <c r="I239" s="109">
        <v>0</v>
      </c>
      <c r="J239" s="109">
        <v>0</v>
      </c>
      <c r="K239" s="109">
        <v>0</v>
      </c>
      <c r="L239" s="109">
        <v>0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42">
        <f t="shared" si="10"/>
        <v>0</v>
      </c>
      <c r="G240" s="109">
        <v>0</v>
      </c>
      <c r="H240" s="109">
        <v>0</v>
      </c>
      <c r="I240" s="109">
        <v>0</v>
      </c>
      <c r="J240" s="109">
        <v>0</v>
      </c>
      <c r="K240" s="109">
        <v>0</v>
      </c>
      <c r="L240" s="109">
        <v>0</v>
      </c>
      <c r="M240" s="109">
        <v>0</v>
      </c>
      <c r="N240" s="109">
        <v>0</v>
      </c>
      <c r="O240" s="109">
        <v>0</v>
      </c>
      <c r="P240" s="109">
        <v>0</v>
      </c>
      <c r="Q240" s="109">
        <v>0</v>
      </c>
      <c r="R240" s="109">
        <v>0</v>
      </c>
    </row>
    <row r="241" spans="1:18" ht="12.75" hidden="1" customHeight="1">
      <c r="A241" s="45">
        <v>0</v>
      </c>
      <c r="B241" s="45">
        <v>0</v>
      </c>
      <c r="C241" s="45">
        <v>0</v>
      </c>
      <c r="D241" s="34">
        <v>569001</v>
      </c>
      <c r="E241" s="35" t="s">
        <v>261</v>
      </c>
      <c r="F241" s="42">
        <f t="shared" si="10"/>
        <v>0</v>
      </c>
      <c r="G241" s="109">
        <v>0</v>
      </c>
      <c r="H241" s="109">
        <v>0</v>
      </c>
      <c r="I241" s="109">
        <v>0</v>
      </c>
      <c r="J241" s="109">
        <v>0</v>
      </c>
      <c r="K241" s="109">
        <v>0</v>
      </c>
      <c r="L241" s="109">
        <v>0</v>
      </c>
      <c r="M241" s="109">
        <v>0</v>
      </c>
      <c r="N241" s="109">
        <v>0</v>
      </c>
      <c r="O241" s="109">
        <v>0</v>
      </c>
      <c r="P241" s="109">
        <v>0</v>
      </c>
      <c r="Q241" s="109">
        <v>0</v>
      </c>
      <c r="R241" s="109"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42">
        <f t="shared" si="10"/>
        <v>0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09">
        <v>0</v>
      </c>
      <c r="N242" s="109">
        <v>0</v>
      </c>
      <c r="O242" s="109">
        <v>0</v>
      </c>
      <c r="P242" s="109">
        <v>0</v>
      </c>
      <c r="Q242" s="109">
        <v>0</v>
      </c>
      <c r="R242" s="109"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42">
        <f t="shared" si="10"/>
        <v>0</v>
      </c>
      <c r="G243" s="109">
        <v>0</v>
      </c>
      <c r="H243" s="109">
        <v>0</v>
      </c>
      <c r="I243" s="109">
        <v>0</v>
      </c>
      <c r="J243" s="109">
        <v>0</v>
      </c>
      <c r="K243" s="109">
        <v>0</v>
      </c>
      <c r="L243" s="109">
        <v>0</v>
      </c>
      <c r="M243" s="109">
        <v>0</v>
      </c>
      <c r="N243" s="109">
        <v>0</v>
      </c>
      <c r="O243" s="109">
        <v>0</v>
      </c>
      <c r="P243" s="109">
        <v>0</v>
      </c>
      <c r="Q243" s="109">
        <v>0</v>
      </c>
      <c r="R243" s="109"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42">
        <f t="shared" si="10"/>
        <v>0</v>
      </c>
      <c r="G244" s="109">
        <v>0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09">
        <v>0</v>
      </c>
      <c r="O244" s="109">
        <v>0</v>
      </c>
      <c r="P244" s="109">
        <v>0</v>
      </c>
      <c r="Q244" s="109">
        <v>0</v>
      </c>
      <c r="R244" s="109"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42">
        <f t="shared" si="10"/>
        <v>0</v>
      </c>
      <c r="G245" s="109">
        <v>0</v>
      </c>
      <c r="H245" s="109">
        <v>0</v>
      </c>
      <c r="I245" s="109">
        <v>0</v>
      </c>
      <c r="J245" s="109">
        <v>0</v>
      </c>
      <c r="K245" s="109">
        <v>0</v>
      </c>
      <c r="L245" s="109">
        <v>0</v>
      </c>
      <c r="M245" s="109">
        <v>0</v>
      </c>
      <c r="N245" s="109">
        <v>0</v>
      </c>
      <c r="O245" s="109">
        <v>0</v>
      </c>
      <c r="P245" s="109">
        <v>0</v>
      </c>
      <c r="Q245" s="109">
        <v>0</v>
      </c>
      <c r="R245" s="109"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42">
        <f t="shared" si="10"/>
        <v>0</v>
      </c>
      <c r="G246" s="109">
        <v>0</v>
      </c>
      <c r="H246" s="109">
        <v>0</v>
      </c>
      <c r="I246" s="109">
        <v>0</v>
      </c>
      <c r="J246" s="109">
        <v>0</v>
      </c>
      <c r="K246" s="109">
        <v>0</v>
      </c>
      <c r="L246" s="109">
        <v>0</v>
      </c>
      <c r="M246" s="109">
        <v>0</v>
      </c>
      <c r="N246" s="109">
        <v>0</v>
      </c>
      <c r="O246" s="109">
        <v>0</v>
      </c>
      <c r="P246" s="109">
        <v>0</v>
      </c>
      <c r="Q246" s="109">
        <v>0</v>
      </c>
      <c r="R246" s="109"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42">
        <f t="shared" si="10"/>
        <v>0</v>
      </c>
      <c r="G247" s="109">
        <v>0</v>
      </c>
      <c r="H247" s="109">
        <v>0</v>
      </c>
      <c r="I247" s="109">
        <v>0</v>
      </c>
      <c r="J247" s="109">
        <v>0</v>
      </c>
      <c r="K247" s="109">
        <v>0</v>
      </c>
      <c r="L247" s="109">
        <v>0</v>
      </c>
      <c r="M247" s="109">
        <v>0</v>
      </c>
      <c r="N247" s="109">
        <v>0</v>
      </c>
      <c r="O247" s="109">
        <v>0</v>
      </c>
      <c r="P247" s="109">
        <v>0</v>
      </c>
      <c r="Q247" s="109">
        <v>0</v>
      </c>
      <c r="R247" s="109">
        <v>0</v>
      </c>
    </row>
    <row r="248" spans="1:18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A12+A31+A101+A212+A214</f>
        <v>0</v>
      </c>
      <c r="B249" s="42">
        <f>B12+B31+B101+B212+B214</f>
        <v>9177</v>
      </c>
      <c r="C249" s="42">
        <f>C12+C31+C101+C212+C214</f>
        <v>0</v>
      </c>
      <c r="D249" s="42"/>
      <c r="E249" s="42"/>
      <c r="F249" s="42">
        <f>F12+F31+F101+F212+F214</f>
        <v>9177</v>
      </c>
      <c r="G249" s="42">
        <f t="shared" ref="G249:R249" si="11">G12+G31+G101+G212+G214</f>
        <v>0</v>
      </c>
      <c r="H249" s="42">
        <f t="shared" si="11"/>
        <v>0</v>
      </c>
      <c r="I249" s="42">
        <f t="shared" si="11"/>
        <v>0</v>
      </c>
      <c r="J249" s="42">
        <f t="shared" si="11"/>
        <v>0</v>
      </c>
      <c r="K249" s="42">
        <f t="shared" si="11"/>
        <v>0</v>
      </c>
      <c r="L249" s="42">
        <f t="shared" si="11"/>
        <v>0</v>
      </c>
      <c r="M249" s="42">
        <f t="shared" si="11"/>
        <v>0</v>
      </c>
      <c r="N249" s="42">
        <f t="shared" si="11"/>
        <v>1192</v>
      </c>
      <c r="O249" s="42">
        <f t="shared" si="11"/>
        <v>5443</v>
      </c>
      <c r="P249" s="42">
        <f t="shared" si="11"/>
        <v>2542</v>
      </c>
      <c r="Q249" s="42">
        <f t="shared" si="11"/>
        <v>0</v>
      </c>
      <c r="R249" s="42">
        <f t="shared" si="11"/>
        <v>0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</sheetData>
  <mergeCells count="5">
    <mergeCell ref="O1:Q2"/>
    <mergeCell ref="A3:R3"/>
    <mergeCell ref="A5:R5"/>
    <mergeCell ref="A6:R6"/>
    <mergeCell ref="C9:L9"/>
  </mergeCells>
  <pageMargins left="0.74803149606299213" right="0.15748031496062992" top="0.74803149606299213" bottom="0.74803149606299213" header="0.31496062992125984" footer="0.31496062992125984"/>
  <pageSetup scale="57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R250"/>
  <sheetViews>
    <sheetView zoomScale="90" zoomScaleNormal="90" workbookViewId="0">
      <selection activeCell="A6" sqref="A6:R6"/>
    </sheetView>
  </sheetViews>
  <sheetFormatPr baseColWidth="10" defaultRowHeight="12.75"/>
  <cols>
    <col min="1" max="1" width="14.7109375" customWidth="1"/>
    <col min="2" max="2" width="12.42578125" customWidth="1"/>
    <col min="3" max="3" width="13" customWidth="1"/>
    <col min="5" max="5" width="22.7109375" customWidth="1"/>
    <col min="6" max="6" width="15.42578125" customWidth="1"/>
    <col min="7" max="7" width="11.7109375" customWidth="1"/>
    <col min="8" max="9" width="13.7109375" customWidth="1"/>
    <col min="10" max="10" width="12.85546875" customWidth="1"/>
    <col min="11" max="12" width="12.7109375" customWidth="1"/>
    <col min="13" max="13" width="14.85546875" customWidth="1"/>
    <col min="14" max="14" width="12.7109375" customWidth="1"/>
    <col min="15" max="15" width="14.7109375" customWidth="1"/>
    <col min="16" max="16" width="13.42578125" customWidth="1"/>
    <col min="17" max="17" width="15.7109375" customWidth="1"/>
    <col min="18" max="18" width="11.7109375" customWidth="1"/>
  </cols>
  <sheetData>
    <row r="1" spans="1:18">
      <c r="L1" s="1"/>
      <c r="M1" s="1"/>
      <c r="N1" s="1"/>
      <c r="O1" s="169"/>
      <c r="P1" s="169"/>
      <c r="Q1" s="169"/>
    </row>
    <row r="2" spans="1:18" ht="28.5" customHeight="1">
      <c r="B2" s="133"/>
      <c r="F2" s="25"/>
      <c r="L2" s="1"/>
      <c r="M2" s="1"/>
      <c r="N2" s="1"/>
      <c r="O2" s="169"/>
      <c r="P2" s="169"/>
      <c r="Q2" s="169"/>
    </row>
    <row r="3" spans="1:18" ht="18">
      <c r="A3" s="170" t="s">
        <v>268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35" customHeight="1">
      <c r="A5" s="171" t="s">
        <v>658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</row>
    <row r="6" spans="1:18" ht="15.75">
      <c r="A6" s="172" t="s">
        <v>29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</row>
    <row r="8" spans="1:18" s="1" customFormat="1" ht="15.75" customHeight="1">
      <c r="A8" s="4" t="s">
        <v>649</v>
      </c>
      <c r="B8" s="107"/>
      <c r="C8" s="107" t="s">
        <v>632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5.75" customHeight="1">
      <c r="A9" s="4"/>
      <c r="B9" s="7"/>
      <c r="C9" s="173"/>
      <c r="D9" s="173"/>
      <c r="E9" s="173"/>
      <c r="F9" s="173"/>
      <c r="G9" s="173"/>
      <c r="H9" s="173"/>
      <c r="I9" s="173"/>
      <c r="J9" s="173"/>
      <c r="K9" s="173"/>
      <c r="L9" s="173"/>
    </row>
    <row r="11" spans="1:18" s="3" customFormat="1" ht="52.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4" t="s">
        <v>1</v>
      </c>
      <c r="H11" s="24" t="s">
        <v>2</v>
      </c>
      <c r="I11" s="24" t="s">
        <v>3</v>
      </c>
      <c r="J11" s="24" t="s">
        <v>4</v>
      </c>
      <c r="K11" s="24" t="s">
        <v>5</v>
      </c>
      <c r="L11" s="24" t="s">
        <v>6</v>
      </c>
      <c r="M11" s="24" t="s">
        <v>7</v>
      </c>
      <c r="N11" s="24" t="s">
        <v>8</v>
      </c>
      <c r="O11" s="24" t="s">
        <v>9</v>
      </c>
      <c r="P11" s="24" t="s">
        <v>10</v>
      </c>
      <c r="Q11" s="24" t="s">
        <v>11</v>
      </c>
      <c r="R11" s="24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v>0</v>
      </c>
      <c r="H12" s="109">
        <v>0</v>
      </c>
      <c r="I12" s="109">
        <v>0</v>
      </c>
      <c r="J12" s="109">
        <v>0</v>
      </c>
      <c r="K12" s="109">
        <v>0</v>
      </c>
      <c r="L12" s="109">
        <v>0</v>
      </c>
      <c r="M12" s="109">
        <v>0</v>
      </c>
      <c r="N12" s="109">
        <v>0</v>
      </c>
      <c r="O12" s="109">
        <v>0</v>
      </c>
      <c r="P12" s="109">
        <v>0</v>
      </c>
      <c r="Q12" s="109">
        <v>0</v>
      </c>
      <c r="R12" s="109">
        <v>0</v>
      </c>
    </row>
    <row r="13" spans="1:18" s="1" customFormat="1" ht="12.6" hidden="1" customHeight="1">
      <c r="A13" s="45">
        <v>0</v>
      </c>
      <c r="B13" s="45">
        <v>0</v>
      </c>
      <c r="C13" s="45">
        <v>0</v>
      </c>
      <c r="D13" s="34">
        <v>113001</v>
      </c>
      <c r="E13" s="35" t="s">
        <v>35</v>
      </c>
      <c r="F13" s="42">
        <f>A13+B13+C13</f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0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42">
        <f t="shared" si="0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42">
        <f t="shared" si="0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</row>
    <row r="17" spans="1:18" s="1" customFormat="1" ht="12.6" hidden="1" customHeight="1">
      <c r="A17" s="45">
        <v>0</v>
      </c>
      <c r="B17" s="45">
        <v>0</v>
      </c>
      <c r="C17" s="45">
        <v>0</v>
      </c>
      <c r="D17" s="34">
        <v>131003</v>
      </c>
      <c r="E17" s="35" t="s">
        <v>39</v>
      </c>
      <c r="F17" s="42">
        <f t="shared" si="0"/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</row>
    <row r="18" spans="1:18" s="1" customFormat="1" ht="12.6" hidden="1" customHeight="1">
      <c r="A18" s="45">
        <v>0</v>
      </c>
      <c r="B18" s="45">
        <v>0</v>
      </c>
      <c r="C18" s="45">
        <v>0</v>
      </c>
      <c r="D18" s="34">
        <v>132001</v>
      </c>
      <c r="E18" s="35" t="s">
        <v>40</v>
      </c>
      <c r="F18" s="42">
        <f t="shared" si="0"/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</row>
    <row r="19" spans="1:18" s="1" customFormat="1" ht="12.6" hidden="1" customHeight="1">
      <c r="A19" s="45">
        <v>0</v>
      </c>
      <c r="B19" s="45">
        <v>0</v>
      </c>
      <c r="C19" s="45">
        <v>0</v>
      </c>
      <c r="D19" s="34">
        <v>132002</v>
      </c>
      <c r="E19" s="35" t="s">
        <v>41</v>
      </c>
      <c r="F19" s="42">
        <f t="shared" si="0"/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42">
        <f t="shared" si="0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</row>
    <row r="21" spans="1:18" s="1" customFormat="1" ht="12.6" hidden="1" customHeight="1">
      <c r="A21" s="45">
        <v>0</v>
      </c>
      <c r="B21" s="45">
        <v>0</v>
      </c>
      <c r="C21" s="45">
        <v>0</v>
      </c>
      <c r="D21" s="34">
        <v>134001</v>
      </c>
      <c r="E21" s="35" t="s">
        <v>43</v>
      </c>
      <c r="F21" s="42">
        <f t="shared" si="0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</row>
    <row r="22" spans="1:18" s="1" customFormat="1" ht="12.6" hidden="1" customHeight="1">
      <c r="A22" s="45">
        <v>0</v>
      </c>
      <c r="B22" s="45">
        <v>0</v>
      </c>
      <c r="C22" s="45">
        <v>0</v>
      </c>
      <c r="D22" s="34">
        <v>141001</v>
      </c>
      <c r="E22" s="35" t="s">
        <v>44</v>
      </c>
      <c r="F22" s="42">
        <f t="shared" si="0"/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</row>
    <row r="23" spans="1:18" s="1" customFormat="1" ht="11.25" hidden="1" customHeight="1">
      <c r="A23" s="45">
        <v>0</v>
      </c>
      <c r="B23" s="45">
        <v>0</v>
      </c>
      <c r="C23" s="45">
        <v>0</v>
      </c>
      <c r="D23" s="34">
        <v>142001</v>
      </c>
      <c r="E23" s="35" t="s">
        <v>45</v>
      </c>
      <c r="F23" s="42">
        <f t="shared" si="0"/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</row>
    <row r="24" spans="1:18" ht="12.75" hidden="1" customHeight="1">
      <c r="A24" s="45">
        <v>0</v>
      </c>
      <c r="B24" s="45">
        <v>0</v>
      </c>
      <c r="C24" s="45">
        <v>0</v>
      </c>
      <c r="D24" s="34">
        <v>143001</v>
      </c>
      <c r="E24" s="35" t="s">
        <v>46</v>
      </c>
      <c r="F24" s="42">
        <f t="shared" si="0"/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42">
        <f t="shared" si="0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42">
        <f t="shared" si="0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</row>
    <row r="27" spans="1:18" ht="12.75" hidden="1" customHeight="1">
      <c r="A27" s="45">
        <v>0</v>
      </c>
      <c r="B27" s="45">
        <v>0</v>
      </c>
      <c r="C27" s="45">
        <v>0</v>
      </c>
      <c r="D27" s="36">
        <v>154004</v>
      </c>
      <c r="E27" s="35" t="s">
        <v>49</v>
      </c>
      <c r="F27" s="42">
        <f t="shared" si="0"/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</row>
    <row r="28" spans="1:18" ht="12.75" hidden="1" customHeight="1">
      <c r="A28" s="45">
        <v>0</v>
      </c>
      <c r="B28" s="45">
        <v>0</v>
      </c>
      <c r="C28" s="45">
        <v>0</v>
      </c>
      <c r="D28" s="34">
        <v>159002</v>
      </c>
      <c r="E28" s="35" t="s">
        <v>50</v>
      </c>
      <c r="F28" s="42">
        <f t="shared" si="0"/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</row>
    <row r="29" spans="1:18" ht="12.75" hidden="1" customHeight="1">
      <c r="A29" s="45">
        <v>0</v>
      </c>
      <c r="B29" s="45">
        <v>0</v>
      </c>
      <c r="C29" s="45">
        <v>0</v>
      </c>
      <c r="D29" s="34">
        <v>161001</v>
      </c>
      <c r="E29" s="37" t="s">
        <v>51</v>
      </c>
      <c r="F29" s="42">
        <f t="shared" si="0"/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</row>
    <row r="30" spans="1:18" hidden="1">
      <c r="A30" s="45">
        <v>0</v>
      </c>
      <c r="B30" s="45">
        <v>0</v>
      </c>
      <c r="C30" s="45">
        <v>0</v>
      </c>
      <c r="D30" s="34">
        <v>171001</v>
      </c>
      <c r="E30" s="37" t="s">
        <v>52</v>
      </c>
      <c r="F30" s="42">
        <f t="shared" si="0"/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</row>
    <row r="31" spans="1:18">
      <c r="A31" s="42">
        <f>SUM(A32:A100)</f>
        <v>131262</v>
      </c>
      <c r="B31" s="42">
        <f>SUM(B32:B100)</f>
        <v>103110</v>
      </c>
      <c r="C31" s="42">
        <f t="shared" ref="C31" si="1">SUM(C32:C100)</f>
        <v>0</v>
      </c>
      <c r="D31" s="32">
        <v>2000</v>
      </c>
      <c r="E31" s="38" t="s">
        <v>53</v>
      </c>
      <c r="F31" s="42">
        <f>SUM(F32:F100)</f>
        <v>234372</v>
      </c>
      <c r="G31" s="109">
        <f t="shared" ref="G31:R31" si="2">SUM(G32:G100)</f>
        <v>0</v>
      </c>
      <c r="H31" s="109">
        <f t="shared" si="2"/>
        <v>1443</v>
      </c>
      <c r="I31" s="109">
        <f t="shared" si="2"/>
        <v>1000</v>
      </c>
      <c r="J31" s="109">
        <f t="shared" si="2"/>
        <v>49650</v>
      </c>
      <c r="K31" s="109">
        <f t="shared" si="2"/>
        <v>14000</v>
      </c>
      <c r="L31" s="109">
        <f t="shared" si="2"/>
        <v>9405</v>
      </c>
      <c r="M31" s="109">
        <f t="shared" si="2"/>
        <v>1990</v>
      </c>
      <c r="N31" s="109">
        <f t="shared" si="2"/>
        <v>62442</v>
      </c>
      <c r="O31" s="109">
        <f t="shared" si="2"/>
        <v>41000</v>
      </c>
      <c r="P31" s="109">
        <f t="shared" si="2"/>
        <v>27442</v>
      </c>
      <c r="Q31" s="109">
        <f t="shared" si="2"/>
        <v>26000</v>
      </c>
      <c r="R31" s="109">
        <f t="shared" si="2"/>
        <v>0</v>
      </c>
    </row>
    <row r="32" spans="1:18" ht="12.75" customHeight="1">
      <c r="A32" s="45">
        <v>30072</v>
      </c>
      <c r="B32" s="45">
        <v>0</v>
      </c>
      <c r="C32" s="45">
        <f>'C2A1 '!C32+'C2A2 '!C32+'C2A3'!C32+'C2A4'!C32+'C2A5'!C32</f>
        <v>0</v>
      </c>
      <c r="D32" s="39">
        <v>211001</v>
      </c>
      <c r="E32" s="35" t="s">
        <v>54</v>
      </c>
      <c r="F32" s="118">
        <f>A32+B32+C32</f>
        <v>30072</v>
      </c>
      <c r="G32" s="109">
        <v>0</v>
      </c>
      <c r="H32" s="109">
        <v>0</v>
      </c>
      <c r="I32" s="109">
        <v>0</v>
      </c>
      <c r="J32" s="109">
        <v>0</v>
      </c>
      <c r="K32" s="109">
        <v>0</v>
      </c>
      <c r="L32" s="109">
        <v>4072</v>
      </c>
      <c r="M32" s="109">
        <v>0</v>
      </c>
      <c r="N32" s="109">
        <v>20000</v>
      </c>
      <c r="O32" s="109">
        <v>6000</v>
      </c>
      <c r="P32" s="109">
        <v>0</v>
      </c>
      <c r="Q32" s="109">
        <v>0</v>
      </c>
      <c r="R32" s="109">
        <v>0</v>
      </c>
    </row>
    <row r="33" spans="1:18" ht="12.75" hidden="1" customHeight="1">
      <c r="A33" s="45">
        <v>0</v>
      </c>
      <c r="B33" s="45">
        <v>0</v>
      </c>
      <c r="C33" s="45">
        <f>'C2A1 '!C33+'C2A2 '!C33+'C2A3'!C33+'C2A4'!C33+'C2A5'!C33</f>
        <v>0</v>
      </c>
      <c r="D33" s="34">
        <v>211002</v>
      </c>
      <c r="E33" s="35" t="s">
        <v>55</v>
      </c>
      <c r="F33" s="118">
        <f t="shared" ref="F33:F99" si="3">A33+B33+C33</f>
        <v>0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0</v>
      </c>
      <c r="P33" s="109">
        <v>0</v>
      </c>
      <c r="Q33" s="109">
        <v>0</v>
      </c>
      <c r="R33" s="109">
        <v>0</v>
      </c>
    </row>
    <row r="34" spans="1:18" ht="12.75" hidden="1" customHeight="1">
      <c r="A34" s="45">
        <v>0</v>
      </c>
      <c r="B34" s="45">
        <v>0</v>
      </c>
      <c r="C34" s="45">
        <f>'C2A1 '!C34+'C2A2 '!C34+'C2A3'!C34+'C2A4'!C34+'C2A5'!C34</f>
        <v>0</v>
      </c>
      <c r="D34" s="34">
        <v>211003</v>
      </c>
      <c r="E34" s="35" t="s">
        <v>520</v>
      </c>
      <c r="F34" s="118">
        <f t="shared" si="3"/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</row>
    <row r="35" spans="1:18" ht="12.75" hidden="1" customHeight="1">
      <c r="A35" s="45">
        <v>0</v>
      </c>
      <c r="B35" s="45">
        <v>0</v>
      </c>
      <c r="C35" s="45">
        <f>'C2A1 '!C35+'C2A2 '!C35+'C2A3'!C35+'C2A4'!C35+'C2A5'!C35</f>
        <v>0</v>
      </c>
      <c r="D35" s="34">
        <v>212001</v>
      </c>
      <c r="E35" s="35" t="s">
        <v>56</v>
      </c>
      <c r="F35" s="118">
        <f t="shared" si="3"/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</row>
    <row r="36" spans="1:18" ht="12.75" hidden="1" customHeight="1">
      <c r="A36" s="45">
        <v>0</v>
      </c>
      <c r="B36" s="45">
        <v>0</v>
      </c>
      <c r="C36" s="45">
        <f>'C2A1 '!C36+'C2A2 '!C36+'C2A3'!C36+'C2A4'!C36+'C2A5'!C36</f>
        <v>0</v>
      </c>
      <c r="D36" s="34">
        <v>212002</v>
      </c>
      <c r="E36" s="35" t="s">
        <v>57</v>
      </c>
      <c r="F36" s="118">
        <f t="shared" si="3"/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109">
        <v>0</v>
      </c>
    </row>
    <row r="37" spans="1:18" ht="12.75" hidden="1" customHeight="1">
      <c r="A37" s="45">
        <v>0</v>
      </c>
      <c r="B37" s="45">
        <v>0</v>
      </c>
      <c r="C37" s="45">
        <f>'C2A1 '!C37+'C2A2 '!C37+'C2A3'!C37+'C2A4'!C37+'C2A5'!C37</f>
        <v>0</v>
      </c>
      <c r="D37" s="34">
        <v>213001</v>
      </c>
      <c r="E37" s="35" t="s">
        <v>58</v>
      </c>
      <c r="F37" s="118">
        <f t="shared" si="3"/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</row>
    <row r="38" spans="1:18" ht="12.75" customHeight="1">
      <c r="A38" s="45">
        <v>42000</v>
      </c>
      <c r="B38" s="45">
        <v>0</v>
      </c>
      <c r="C38" s="45">
        <f>'C2A1 '!C38+'C2A2 '!C38+'C2A3'!C38+'C2A4'!C38+'C2A5'!C38</f>
        <v>0</v>
      </c>
      <c r="D38" s="39">
        <v>214001</v>
      </c>
      <c r="E38" s="35" t="s">
        <v>59</v>
      </c>
      <c r="F38" s="118">
        <f t="shared" si="3"/>
        <v>42000</v>
      </c>
      <c r="G38" s="109">
        <v>0</v>
      </c>
      <c r="H38" s="109">
        <v>0</v>
      </c>
      <c r="I38" s="109">
        <v>0</v>
      </c>
      <c r="J38" s="109">
        <v>0</v>
      </c>
      <c r="K38" s="109">
        <v>0</v>
      </c>
      <c r="L38" s="109">
        <v>0</v>
      </c>
      <c r="M38" s="109">
        <v>0</v>
      </c>
      <c r="N38" s="109">
        <v>30000</v>
      </c>
      <c r="O38" s="109">
        <v>12000</v>
      </c>
      <c r="P38" s="109">
        <v>0</v>
      </c>
      <c r="Q38" s="109">
        <v>0</v>
      </c>
      <c r="R38" s="109">
        <v>0</v>
      </c>
    </row>
    <row r="39" spans="1:18" hidden="1">
      <c r="A39" s="45">
        <v>0</v>
      </c>
      <c r="B39" s="45">
        <v>0</v>
      </c>
      <c r="C39" s="45">
        <f>'C2A1 '!C39+'C2A2 '!C39+'C2A3'!C39+'C2A4'!C39+'C2A5'!C39</f>
        <v>0</v>
      </c>
      <c r="D39" s="34">
        <v>214002</v>
      </c>
      <c r="E39" s="35" t="s">
        <v>60</v>
      </c>
      <c r="F39" s="118">
        <f t="shared" si="3"/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</row>
    <row r="40" spans="1:18" ht="12.75" hidden="1" customHeight="1">
      <c r="A40" s="45">
        <v>0</v>
      </c>
      <c r="B40" s="45">
        <v>0</v>
      </c>
      <c r="C40" s="45">
        <f>'C2A1 '!C40+'C2A2 '!C40+'C2A3'!C40+'C2A4'!C40+'C2A5'!C40</f>
        <v>0</v>
      </c>
      <c r="D40" s="34">
        <v>215001</v>
      </c>
      <c r="E40" s="35" t="s">
        <v>61</v>
      </c>
      <c r="F40" s="118">
        <f t="shared" si="3"/>
        <v>0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09">
        <v>0</v>
      </c>
      <c r="N40" s="109">
        <v>0</v>
      </c>
      <c r="O40" s="109">
        <v>0</v>
      </c>
      <c r="P40" s="109">
        <v>0</v>
      </c>
      <c r="Q40" s="109">
        <v>0</v>
      </c>
      <c r="R40" s="109">
        <v>0</v>
      </c>
    </row>
    <row r="41" spans="1:18" ht="12.75" hidden="1" customHeight="1">
      <c r="A41" s="45">
        <v>0</v>
      </c>
      <c r="B41" s="45">
        <v>0</v>
      </c>
      <c r="C41" s="45">
        <f>'C2A1 '!C41+'C2A2 '!C41+'C2A3'!C41+'C2A4'!C41+'C2A5'!C41</f>
        <v>0</v>
      </c>
      <c r="D41" s="40">
        <v>216001</v>
      </c>
      <c r="E41" s="41" t="s">
        <v>62</v>
      </c>
      <c r="F41" s="118">
        <f t="shared" si="3"/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</row>
    <row r="42" spans="1:18" ht="12.75" hidden="1" customHeight="1">
      <c r="A42" s="45">
        <v>0</v>
      </c>
      <c r="B42" s="45">
        <v>0</v>
      </c>
      <c r="C42" s="45">
        <f>'C2A1 '!C42+'C2A2 '!C42+'C2A3'!C42+'C2A4'!C42+'C2A5'!C42</f>
        <v>0</v>
      </c>
      <c r="D42" s="34">
        <v>217001</v>
      </c>
      <c r="E42" s="35" t="s">
        <v>63</v>
      </c>
      <c r="F42" s="118">
        <f t="shared" si="3"/>
        <v>0</v>
      </c>
      <c r="G42" s="109">
        <v>0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9">
        <v>0</v>
      </c>
      <c r="P42" s="109">
        <v>0</v>
      </c>
      <c r="Q42" s="109">
        <v>0</v>
      </c>
      <c r="R42" s="109">
        <v>0</v>
      </c>
    </row>
    <row r="43" spans="1:18" ht="12.75" hidden="1" customHeight="1">
      <c r="A43" s="45">
        <v>0</v>
      </c>
      <c r="B43" s="45">
        <v>0</v>
      </c>
      <c r="C43" s="45">
        <f>'C2A1 '!C43+'C2A2 '!C43+'C2A3'!C43+'C2A4'!C43+'C2A5'!C43</f>
        <v>0</v>
      </c>
      <c r="D43" s="34">
        <v>218001</v>
      </c>
      <c r="E43" s="35" t="s">
        <v>64</v>
      </c>
      <c r="F43" s="118">
        <f t="shared" si="3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</row>
    <row r="44" spans="1:18" ht="12.75" hidden="1" customHeight="1">
      <c r="A44" s="45">
        <v>0</v>
      </c>
      <c r="B44" s="45">
        <v>0</v>
      </c>
      <c r="C44" s="45">
        <f>'C2A1 '!C44+'C2A2 '!C44+'C2A3'!C44+'C2A4'!C44+'C2A5'!C44</f>
        <v>0</v>
      </c>
      <c r="D44" s="34">
        <v>218002</v>
      </c>
      <c r="E44" s="35" t="s">
        <v>65</v>
      </c>
      <c r="F44" s="118">
        <f t="shared" si="3"/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</row>
    <row r="45" spans="1:18">
      <c r="A45" s="45">
        <v>0</v>
      </c>
      <c r="B45" s="45">
        <v>4450</v>
      </c>
      <c r="C45" s="45">
        <f>'C2A1 '!C45+'C2A2 '!C45+'C2A3'!C45+'C2A4'!C45+'C2A5'!C45</f>
        <v>0</v>
      </c>
      <c r="D45" s="34">
        <v>221001</v>
      </c>
      <c r="E45" s="35" t="s">
        <v>66</v>
      </c>
      <c r="F45" s="118">
        <f t="shared" si="3"/>
        <v>4450</v>
      </c>
      <c r="G45" s="109">
        <v>0</v>
      </c>
      <c r="H45" s="109">
        <v>113</v>
      </c>
      <c r="I45" s="109">
        <v>0</v>
      </c>
      <c r="J45" s="109">
        <v>0</v>
      </c>
      <c r="K45" s="109">
        <v>0</v>
      </c>
      <c r="L45" s="109">
        <v>113</v>
      </c>
      <c r="M45" s="109">
        <v>0</v>
      </c>
      <c r="N45" s="109">
        <v>112</v>
      </c>
      <c r="O45" s="109">
        <v>2000</v>
      </c>
      <c r="P45" s="109">
        <v>112</v>
      </c>
      <c r="Q45" s="109">
        <v>2000</v>
      </c>
      <c r="R45" s="109">
        <v>0</v>
      </c>
    </row>
    <row r="46" spans="1:18" ht="12.75" hidden="1" customHeight="1">
      <c r="A46" s="45">
        <v>0</v>
      </c>
      <c r="B46" s="45">
        <v>0</v>
      </c>
      <c r="C46" s="45">
        <f>'C2A1 '!C46+'C2A2 '!C46+'C2A3'!C46+'C2A4'!C46+'C2A5'!C46</f>
        <v>0</v>
      </c>
      <c r="D46" s="34">
        <v>221002</v>
      </c>
      <c r="E46" s="35" t="s">
        <v>67</v>
      </c>
      <c r="F46" s="118">
        <f t="shared" si="3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</row>
    <row r="47" spans="1:18" ht="12.75" hidden="1" customHeight="1">
      <c r="A47" s="45">
        <v>0</v>
      </c>
      <c r="B47" s="45">
        <v>0</v>
      </c>
      <c r="C47" s="45">
        <f>'C2A1 '!C47+'C2A2 '!C47+'C2A3'!C47+'C2A4'!C47+'C2A5'!C47</f>
        <v>0</v>
      </c>
      <c r="D47" s="34">
        <v>221006</v>
      </c>
      <c r="E47" s="35" t="s">
        <v>68</v>
      </c>
      <c r="F47" s="118">
        <f t="shared" si="3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</row>
    <row r="48" spans="1:18" ht="12.75" hidden="1" customHeight="1">
      <c r="A48" s="45">
        <v>0</v>
      </c>
      <c r="B48" s="45">
        <v>0</v>
      </c>
      <c r="C48" s="45">
        <f>'C2A1 '!C48+'C2A2 '!C48+'C2A3'!C48+'C2A4'!C48+'C2A5'!C48</f>
        <v>0</v>
      </c>
      <c r="D48" s="34">
        <v>221007</v>
      </c>
      <c r="E48" s="35" t="s">
        <v>523</v>
      </c>
      <c r="F48" s="118">
        <f t="shared" si="3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</row>
    <row r="49" spans="1:18" ht="12.75" hidden="1" customHeight="1">
      <c r="A49" s="45">
        <v>0</v>
      </c>
      <c r="B49" s="45">
        <v>0</v>
      </c>
      <c r="C49" s="45">
        <f>'C2A1 '!C49+'C2A2 '!C49+'C2A3'!C49+'C2A4'!C49+'C2A5'!C49</f>
        <v>0</v>
      </c>
      <c r="D49" s="34">
        <v>222001</v>
      </c>
      <c r="E49" s="35" t="s">
        <v>69</v>
      </c>
      <c r="F49" s="118">
        <f t="shared" si="3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</row>
    <row r="50" spans="1:18" ht="12.75" hidden="1" customHeight="1">
      <c r="A50" s="45">
        <v>0</v>
      </c>
      <c r="B50" s="45">
        <v>0</v>
      </c>
      <c r="C50" s="45">
        <f>'C2A1 '!C50+'C2A2 '!C50+'C2A3'!C50+'C2A4'!C50+'C2A5'!C50</f>
        <v>0</v>
      </c>
      <c r="D50" s="34">
        <v>223001</v>
      </c>
      <c r="E50" s="35" t="s">
        <v>70</v>
      </c>
      <c r="F50" s="118">
        <f t="shared" si="3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</row>
    <row r="51" spans="1:18" ht="12.75" hidden="1" customHeight="1">
      <c r="A51" s="45">
        <v>0</v>
      </c>
      <c r="B51" s="45">
        <v>0</v>
      </c>
      <c r="C51" s="45">
        <f>'C2A1 '!C51+'C2A2 '!C51+'C2A3'!C51+'C2A4'!C51+'C2A5'!C51</f>
        <v>0</v>
      </c>
      <c r="D51" s="34">
        <v>231001</v>
      </c>
      <c r="E51" s="35" t="s">
        <v>71</v>
      </c>
      <c r="F51" s="118">
        <f t="shared" si="3"/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</row>
    <row r="52" spans="1:18" ht="12.75" hidden="1" customHeight="1">
      <c r="A52" s="45">
        <v>0</v>
      </c>
      <c r="B52" s="45">
        <v>0</v>
      </c>
      <c r="C52" s="45">
        <f>'C2A1 '!C52+'C2A2 '!C52+'C2A3'!C52+'C2A4'!C52+'C2A5'!C52</f>
        <v>0</v>
      </c>
      <c r="D52" s="34">
        <v>231002</v>
      </c>
      <c r="E52" s="35" t="s">
        <v>72</v>
      </c>
      <c r="F52" s="118">
        <f t="shared" si="3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</row>
    <row r="53" spans="1:18" ht="12.75" hidden="1" customHeight="1">
      <c r="A53" s="45">
        <v>0</v>
      </c>
      <c r="B53" s="45">
        <v>0</v>
      </c>
      <c r="C53" s="45">
        <f>'C2A1 '!C53+'C2A2 '!C53+'C2A3'!C53+'C2A4'!C53+'C2A5'!C53</f>
        <v>0</v>
      </c>
      <c r="D53" s="34">
        <v>231003</v>
      </c>
      <c r="E53" s="35" t="s">
        <v>73</v>
      </c>
      <c r="F53" s="118">
        <f t="shared" si="3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</row>
    <row r="54" spans="1:18" ht="12.75" hidden="1" customHeight="1">
      <c r="A54" s="45">
        <v>0</v>
      </c>
      <c r="B54" s="45">
        <v>0</v>
      </c>
      <c r="C54" s="45">
        <f>'C2A1 '!C54+'C2A2 '!C54+'C2A3'!C54+'C2A4'!C54+'C2A5'!C54</f>
        <v>0</v>
      </c>
      <c r="D54" s="34">
        <v>231004</v>
      </c>
      <c r="E54" s="35" t="s">
        <v>74</v>
      </c>
      <c r="F54" s="118">
        <f t="shared" si="3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</row>
    <row r="55" spans="1:18" ht="12.75" hidden="1" customHeight="1">
      <c r="A55" s="45">
        <v>0</v>
      </c>
      <c r="B55" s="45">
        <v>0</v>
      </c>
      <c r="C55" s="45">
        <f>'C2A1 '!C55+'C2A2 '!C55+'C2A3'!C55+'C2A4'!C55+'C2A5'!C55</f>
        <v>0</v>
      </c>
      <c r="D55" s="34">
        <v>232001</v>
      </c>
      <c r="E55" s="35" t="s">
        <v>75</v>
      </c>
      <c r="F55" s="118">
        <f t="shared" si="3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</row>
    <row r="56" spans="1:18" ht="12.75" hidden="1" customHeight="1">
      <c r="A56" s="45">
        <v>0</v>
      </c>
      <c r="B56" s="45">
        <v>0</v>
      </c>
      <c r="C56" s="45">
        <f>'C2A1 '!C56+'C2A2 '!C56+'C2A3'!C56+'C2A4'!C56+'C2A5'!C56</f>
        <v>0</v>
      </c>
      <c r="D56" s="34">
        <v>233001</v>
      </c>
      <c r="E56" s="35" t="s">
        <v>76</v>
      </c>
      <c r="F56" s="118">
        <f t="shared" si="3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</row>
    <row r="57" spans="1:18" ht="12.75" hidden="1" customHeight="1">
      <c r="A57" s="45">
        <v>0</v>
      </c>
      <c r="B57" s="45">
        <v>0</v>
      </c>
      <c r="C57" s="45">
        <f>'C2A1 '!C57+'C2A2 '!C57+'C2A3'!C57+'C2A4'!C57+'C2A5'!C57</f>
        <v>0</v>
      </c>
      <c r="D57" s="34">
        <v>234001</v>
      </c>
      <c r="E57" s="35" t="s">
        <v>77</v>
      </c>
      <c r="F57" s="118">
        <f t="shared" si="3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</row>
    <row r="58" spans="1:18" ht="12.75" hidden="1" customHeight="1">
      <c r="A58" s="45">
        <v>0</v>
      </c>
      <c r="B58" s="45">
        <v>0</v>
      </c>
      <c r="C58" s="45">
        <f>'C2A1 '!C58+'C2A2 '!C58+'C2A3'!C58+'C2A4'!C58+'C2A5'!C58</f>
        <v>0</v>
      </c>
      <c r="D58" s="34">
        <v>235001</v>
      </c>
      <c r="E58" s="35" t="s">
        <v>78</v>
      </c>
      <c r="F58" s="118">
        <f t="shared" si="3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</row>
    <row r="59" spans="1:18" ht="12.75" hidden="1" customHeight="1">
      <c r="A59" s="45">
        <v>0</v>
      </c>
      <c r="B59" s="45">
        <v>0</v>
      </c>
      <c r="C59" s="45">
        <f>'C2A1 '!C59+'C2A2 '!C59+'C2A3'!C59+'C2A4'!C59+'C2A5'!C59</f>
        <v>0</v>
      </c>
      <c r="D59" s="34">
        <v>236001</v>
      </c>
      <c r="E59" s="35" t="s">
        <v>79</v>
      </c>
      <c r="F59" s="118">
        <f t="shared" si="3"/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</row>
    <row r="60" spans="1:18" ht="12.75" hidden="1" customHeight="1">
      <c r="A60" s="45">
        <v>0</v>
      </c>
      <c r="B60" s="45">
        <v>0</v>
      </c>
      <c r="C60" s="45">
        <f>'C2A1 '!C60+'C2A2 '!C60+'C2A3'!C60+'C2A4'!C60+'C2A5'!C60</f>
        <v>0</v>
      </c>
      <c r="D60" s="34">
        <v>237001</v>
      </c>
      <c r="E60" s="35" t="s">
        <v>80</v>
      </c>
      <c r="F60" s="118">
        <f t="shared" si="3"/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</row>
    <row r="61" spans="1:18" ht="12.75" hidden="1" customHeight="1">
      <c r="A61" s="45">
        <v>0</v>
      </c>
      <c r="B61" s="45">
        <v>0</v>
      </c>
      <c r="C61" s="45">
        <f>'C2A1 '!C61+'C2A2 '!C61+'C2A3'!C61+'C2A4'!C61+'C2A5'!C61</f>
        <v>0</v>
      </c>
      <c r="D61" s="34">
        <v>238001</v>
      </c>
      <c r="E61" s="35" t="s">
        <v>81</v>
      </c>
      <c r="F61" s="118">
        <f t="shared" si="3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</row>
    <row r="62" spans="1:18" ht="12.75" hidden="1" customHeight="1">
      <c r="A62" s="45">
        <v>0</v>
      </c>
      <c r="B62" s="45">
        <v>0</v>
      </c>
      <c r="C62" s="45">
        <f>'C2A1 '!C62+'C2A2 '!C62+'C2A3'!C62+'C2A4'!C62+'C2A5'!C62</f>
        <v>0</v>
      </c>
      <c r="D62" s="34">
        <v>239001</v>
      </c>
      <c r="E62" s="35" t="s">
        <v>82</v>
      </c>
      <c r="F62" s="118">
        <f t="shared" si="3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</row>
    <row r="63" spans="1:18" ht="12.75" hidden="1" customHeight="1">
      <c r="A63" s="45">
        <v>0</v>
      </c>
      <c r="B63" s="45">
        <v>0</v>
      </c>
      <c r="C63" s="45">
        <f>'C2A1 '!C63+'C2A2 '!C63+'C2A3'!C63+'C2A4'!C63+'C2A5'!C63</f>
        <v>0</v>
      </c>
      <c r="D63" s="34">
        <v>241001</v>
      </c>
      <c r="E63" s="35" t="s">
        <v>83</v>
      </c>
      <c r="F63" s="118">
        <f t="shared" si="3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</row>
    <row r="64" spans="1:18" ht="12.75" hidden="1" customHeight="1">
      <c r="A64" s="45">
        <v>0</v>
      </c>
      <c r="B64" s="45">
        <v>0</v>
      </c>
      <c r="C64" s="45">
        <f>'C2A1 '!C64+'C2A2 '!C64+'C2A3'!C64+'C2A4'!C64+'C2A5'!C64</f>
        <v>0</v>
      </c>
      <c r="D64" s="34">
        <v>242001</v>
      </c>
      <c r="E64" s="35" t="s">
        <v>84</v>
      </c>
      <c r="F64" s="118">
        <f t="shared" si="3"/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</row>
    <row r="65" spans="1:18" ht="12.75" hidden="1" customHeight="1">
      <c r="A65" s="45">
        <v>0</v>
      </c>
      <c r="B65" s="45">
        <v>0</v>
      </c>
      <c r="C65" s="45">
        <f>'C2A1 '!C65+'C2A2 '!C65+'C2A3'!C65+'C2A4'!C65+'C2A5'!C65</f>
        <v>0</v>
      </c>
      <c r="D65" s="34">
        <v>243001</v>
      </c>
      <c r="E65" s="35" t="s">
        <v>85</v>
      </c>
      <c r="F65" s="118">
        <f t="shared" si="3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</row>
    <row r="66" spans="1:18" ht="12.75" hidden="1" customHeight="1">
      <c r="A66" s="45">
        <v>0</v>
      </c>
      <c r="B66" s="45">
        <v>0</v>
      </c>
      <c r="C66" s="45">
        <f>'C2A1 '!C66+'C2A2 '!C66+'C2A3'!C66+'C2A4'!C66+'C2A5'!C66</f>
        <v>0</v>
      </c>
      <c r="D66" s="34">
        <v>244001</v>
      </c>
      <c r="E66" s="35" t="s">
        <v>86</v>
      </c>
      <c r="F66" s="118">
        <f t="shared" si="3"/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</row>
    <row r="67" spans="1:18" ht="12.75" hidden="1" customHeight="1">
      <c r="A67" s="45">
        <v>0</v>
      </c>
      <c r="B67" s="45">
        <v>0</v>
      </c>
      <c r="C67" s="45">
        <f>'C2A1 '!C67+'C2A2 '!C67+'C2A3'!C67+'C2A4'!C67+'C2A5'!C67</f>
        <v>0</v>
      </c>
      <c r="D67" s="34">
        <v>245001</v>
      </c>
      <c r="E67" s="35" t="s">
        <v>87</v>
      </c>
      <c r="F67" s="118">
        <f t="shared" si="3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</row>
    <row r="68" spans="1:18" ht="12.75" hidden="1" customHeight="1">
      <c r="A68" s="45">
        <v>0</v>
      </c>
      <c r="B68" s="45">
        <v>0</v>
      </c>
      <c r="C68" s="45">
        <f>'C2A1 '!C68+'C2A2 '!C68+'C2A3'!C68+'C2A4'!C68+'C2A5'!C68</f>
        <v>0</v>
      </c>
      <c r="D68" s="34">
        <v>246001</v>
      </c>
      <c r="E68" s="35" t="s">
        <v>88</v>
      </c>
      <c r="F68" s="118">
        <f t="shared" si="3"/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</row>
    <row r="69" spans="1:18" ht="12.75" hidden="1" customHeight="1">
      <c r="A69" s="45">
        <v>0</v>
      </c>
      <c r="B69" s="45">
        <v>0</v>
      </c>
      <c r="C69" s="45">
        <f>'C2A1 '!C69+'C2A2 '!C69+'C2A3'!C69+'C2A4'!C69+'C2A5'!C69</f>
        <v>0</v>
      </c>
      <c r="D69" s="34">
        <v>246002</v>
      </c>
      <c r="E69" s="35" t="s">
        <v>89</v>
      </c>
      <c r="F69" s="118">
        <f t="shared" si="3"/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</row>
    <row r="70" spans="1:18" ht="12.75" hidden="1" customHeight="1">
      <c r="A70" s="45">
        <v>0</v>
      </c>
      <c r="B70" s="45">
        <v>0</v>
      </c>
      <c r="C70" s="45">
        <f>'C2A1 '!C70+'C2A2 '!C70+'C2A3'!C70+'C2A4'!C70+'C2A5'!C70</f>
        <v>0</v>
      </c>
      <c r="D70" s="34">
        <v>247001</v>
      </c>
      <c r="E70" s="35" t="s">
        <v>90</v>
      </c>
      <c r="F70" s="118">
        <f t="shared" si="3"/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</row>
    <row r="71" spans="1:18" ht="12.75" hidden="1" customHeight="1">
      <c r="A71" s="45">
        <v>0</v>
      </c>
      <c r="B71" s="45">
        <v>0</v>
      </c>
      <c r="C71" s="45">
        <f>'C2A1 '!C71+'C2A2 '!C71+'C2A3'!C71+'C2A4'!C71+'C2A5'!C71</f>
        <v>0</v>
      </c>
      <c r="D71" s="34">
        <v>248001</v>
      </c>
      <c r="E71" s="35" t="s">
        <v>91</v>
      </c>
      <c r="F71" s="118">
        <f t="shared" si="3"/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</row>
    <row r="72" spans="1:18" ht="12.75" hidden="1" customHeight="1">
      <c r="A72" s="45">
        <v>0</v>
      </c>
      <c r="B72" s="45">
        <v>0</v>
      </c>
      <c r="C72" s="45">
        <f>'C2A1 '!C72+'C2A2 '!C72+'C2A3'!C72+'C2A4'!C72+'C2A5'!C72</f>
        <v>0</v>
      </c>
      <c r="D72" s="34">
        <v>249001</v>
      </c>
      <c r="E72" s="35" t="s">
        <v>92</v>
      </c>
      <c r="F72" s="118">
        <f t="shared" si="3"/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</row>
    <row r="73" spans="1:18" ht="12.75" hidden="1" customHeight="1">
      <c r="A73" s="45">
        <v>0</v>
      </c>
      <c r="B73" s="45">
        <v>0</v>
      </c>
      <c r="C73" s="45">
        <f>'C2A1 '!C73+'C2A2 '!C73+'C2A3'!C73+'C2A4'!C73+'C2A5'!C73</f>
        <v>0</v>
      </c>
      <c r="D73" s="34">
        <v>251001</v>
      </c>
      <c r="E73" s="35" t="s">
        <v>93</v>
      </c>
      <c r="F73" s="118">
        <f t="shared" si="3"/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</row>
    <row r="74" spans="1:18" ht="12.75" hidden="1" customHeight="1">
      <c r="A74" s="45">
        <v>0</v>
      </c>
      <c r="B74" s="45">
        <v>0</v>
      </c>
      <c r="C74" s="45">
        <f>'C2A1 '!C74+'C2A2 '!C74+'C2A3'!C74+'C2A4'!C74+'C2A5'!C74</f>
        <v>0</v>
      </c>
      <c r="D74" s="34">
        <v>252001</v>
      </c>
      <c r="E74" s="35" t="s">
        <v>94</v>
      </c>
      <c r="F74" s="118">
        <f t="shared" si="3"/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</row>
    <row r="75" spans="1:18" ht="12.75" hidden="1" customHeight="1">
      <c r="A75" s="45">
        <v>0</v>
      </c>
      <c r="B75" s="45">
        <v>0</v>
      </c>
      <c r="C75" s="45">
        <f>'C2A1 '!C75+'C2A2 '!C75+'C2A3'!C75+'C2A4'!C75+'C2A5'!C75</f>
        <v>0</v>
      </c>
      <c r="D75" s="34">
        <v>253001</v>
      </c>
      <c r="E75" s="35" t="s">
        <v>95</v>
      </c>
      <c r="F75" s="118">
        <f t="shared" si="3"/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</row>
    <row r="76" spans="1:18" ht="12.75" hidden="1" customHeight="1">
      <c r="A76" s="45">
        <v>0</v>
      </c>
      <c r="B76" s="45">
        <v>0</v>
      </c>
      <c r="C76" s="45">
        <f>'C2A1 '!C76+'C2A2 '!C76+'C2A3'!C76+'C2A4'!C76+'C2A5'!C76</f>
        <v>0</v>
      </c>
      <c r="D76" s="34">
        <v>254001</v>
      </c>
      <c r="E76" s="35" t="s">
        <v>96</v>
      </c>
      <c r="F76" s="118">
        <f t="shared" si="3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</row>
    <row r="77" spans="1:18" ht="12.75" hidden="1" customHeight="1">
      <c r="A77" s="45">
        <v>0</v>
      </c>
      <c r="B77" s="45">
        <v>0</v>
      </c>
      <c r="C77" s="45">
        <f>'C2A1 '!C77+'C2A2 '!C77+'C2A3'!C77+'C2A4'!C77+'C2A5'!C77</f>
        <v>0</v>
      </c>
      <c r="D77" s="34">
        <v>255001</v>
      </c>
      <c r="E77" s="35" t="s">
        <v>97</v>
      </c>
      <c r="F77" s="118">
        <f t="shared" si="3"/>
        <v>0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</row>
    <row r="78" spans="1:18" ht="12.75" hidden="1" customHeight="1">
      <c r="A78" s="45">
        <v>0</v>
      </c>
      <c r="B78" s="45">
        <v>0</v>
      </c>
      <c r="C78" s="45">
        <f>'C2A1 '!C78+'C2A2 '!C78+'C2A3'!C78+'C2A4'!C78+'C2A5'!C78</f>
        <v>0</v>
      </c>
      <c r="D78" s="34">
        <v>256001</v>
      </c>
      <c r="E78" s="35" t="s">
        <v>98</v>
      </c>
      <c r="F78" s="118">
        <f t="shared" si="3"/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</row>
    <row r="79" spans="1:18" ht="12.75" hidden="1" customHeight="1">
      <c r="A79" s="45">
        <v>0</v>
      </c>
      <c r="B79" s="45">
        <v>0</v>
      </c>
      <c r="C79" s="45">
        <f>'C2A1 '!C79+'C2A2 '!C79+'C2A3'!C79+'C2A4'!C79+'C2A5'!C79</f>
        <v>0</v>
      </c>
      <c r="D79" s="39">
        <v>259001</v>
      </c>
      <c r="E79" s="35" t="s">
        <v>99</v>
      </c>
      <c r="F79" s="118">
        <f t="shared" si="3"/>
        <v>0</v>
      </c>
      <c r="G79" s="109">
        <v>0</v>
      </c>
      <c r="H79" s="109">
        <v>0</v>
      </c>
      <c r="I79" s="109">
        <v>0</v>
      </c>
      <c r="J79" s="109">
        <v>0</v>
      </c>
      <c r="K79" s="109">
        <v>0</v>
      </c>
      <c r="L79" s="109">
        <v>0</v>
      </c>
      <c r="M79" s="109">
        <v>0</v>
      </c>
      <c r="N79" s="109">
        <v>0</v>
      </c>
      <c r="O79" s="109">
        <v>0</v>
      </c>
      <c r="P79" s="109">
        <v>0</v>
      </c>
      <c r="Q79" s="109">
        <v>0</v>
      </c>
      <c r="R79" s="109">
        <v>0</v>
      </c>
    </row>
    <row r="80" spans="1:18">
      <c r="A80" s="45">
        <v>55300</v>
      </c>
      <c r="B80" s="45">
        <v>95660</v>
      </c>
      <c r="C80" s="45">
        <f>'C2A1 '!C80+'C2A2 '!C80+'C2A3'!C80+'C2A4'!C80+'C2A5'!C80</f>
        <v>0</v>
      </c>
      <c r="D80" s="34">
        <v>261001</v>
      </c>
      <c r="E80" s="35" t="s">
        <v>100</v>
      </c>
      <c r="F80" s="118">
        <f t="shared" si="3"/>
        <v>150960</v>
      </c>
      <c r="G80" s="109">
        <v>0</v>
      </c>
      <c r="H80" s="109">
        <v>1330</v>
      </c>
      <c r="I80" s="109">
        <v>1000</v>
      </c>
      <c r="J80" s="109">
        <v>49650</v>
      </c>
      <c r="K80" s="109">
        <v>14000</v>
      </c>
      <c r="L80" s="109">
        <v>1330</v>
      </c>
      <c r="M80" s="109">
        <v>1990</v>
      </c>
      <c r="N80" s="109">
        <v>12330</v>
      </c>
      <c r="O80" s="109">
        <v>21000</v>
      </c>
      <c r="P80" s="109">
        <v>24330</v>
      </c>
      <c r="Q80" s="109">
        <v>24000</v>
      </c>
      <c r="R80" s="109">
        <v>0</v>
      </c>
    </row>
    <row r="81" spans="1:18" ht="12.75" hidden="1" customHeight="1">
      <c r="A81" s="45">
        <v>0</v>
      </c>
      <c r="B81" s="45">
        <v>0</v>
      </c>
      <c r="C81" s="45">
        <f>'C2A1 '!C81+'C2A2 '!C81+'C2A3'!C81+'C2A4'!C81+'C2A5'!C81</f>
        <v>0</v>
      </c>
      <c r="D81" s="34">
        <v>261002</v>
      </c>
      <c r="E81" s="35" t="s">
        <v>101</v>
      </c>
      <c r="F81" s="118">
        <f t="shared" si="3"/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</row>
    <row r="82" spans="1:18" ht="12.75" hidden="1" customHeight="1">
      <c r="A82" s="45">
        <v>0</v>
      </c>
      <c r="B82" s="45">
        <v>0</v>
      </c>
      <c r="C82" s="45">
        <f>'C2A1 '!C82+'C2A2 '!C82+'C2A3'!C82+'C2A4'!C82+'C2A5'!C82</f>
        <v>0</v>
      </c>
      <c r="D82" s="34">
        <v>261003</v>
      </c>
      <c r="E82" s="35" t="s">
        <v>102</v>
      </c>
      <c r="F82" s="118">
        <f t="shared" si="3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</row>
    <row r="83" spans="1:18" ht="12.75" hidden="1" customHeight="1">
      <c r="A83" s="45">
        <v>0</v>
      </c>
      <c r="B83" s="45">
        <v>0</v>
      </c>
      <c r="C83" s="45">
        <f>'C2A1 '!C83+'C2A2 '!C83+'C2A3'!C83+'C2A4'!C83+'C2A5'!C83</f>
        <v>0</v>
      </c>
      <c r="D83" s="34">
        <v>262001</v>
      </c>
      <c r="E83" s="35" t="s">
        <v>103</v>
      </c>
      <c r="F83" s="118">
        <f t="shared" si="3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</row>
    <row r="84" spans="1:18" ht="12.75" customHeight="1">
      <c r="A84" s="45">
        <v>3890</v>
      </c>
      <c r="B84" s="45">
        <v>3000</v>
      </c>
      <c r="C84" s="45">
        <f>'C2A1 '!C84+'C2A2 '!C84+'C2A3'!C84+'C2A4'!C84+'C2A5'!C84</f>
        <v>0</v>
      </c>
      <c r="D84" s="34">
        <v>271001</v>
      </c>
      <c r="E84" s="35" t="s">
        <v>104</v>
      </c>
      <c r="F84" s="118">
        <f t="shared" si="3"/>
        <v>6890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3890</v>
      </c>
      <c r="M84" s="109">
        <v>0</v>
      </c>
      <c r="N84" s="109">
        <v>0</v>
      </c>
      <c r="O84" s="109">
        <v>0</v>
      </c>
      <c r="P84" s="109">
        <v>3000</v>
      </c>
      <c r="Q84" s="109">
        <v>0</v>
      </c>
      <c r="R84" s="109">
        <v>0</v>
      </c>
    </row>
    <row r="85" spans="1:18" ht="12.75" hidden="1" customHeight="1">
      <c r="A85" s="45">
        <f>'C2A1 '!A85+'C2A2 '!A85+'C2A3'!A85+'C2A4'!A85+'C2A5'!A85</f>
        <v>0</v>
      </c>
      <c r="B85" s="45">
        <f>'C2A1 '!B85+'C2A2 '!B85+'C2A3'!B85+'C2A4'!B85+'C2A5'!B85</f>
        <v>0</v>
      </c>
      <c r="C85" s="45">
        <f>'C2A1 '!C85+'C2A2 '!C85+'C2A3'!C85+'C2A4'!C85+'C2A5'!C85</f>
        <v>0</v>
      </c>
      <c r="D85" s="34">
        <v>272001</v>
      </c>
      <c r="E85" s="35" t="s">
        <v>105</v>
      </c>
      <c r="F85" s="118">
        <f t="shared" si="3"/>
        <v>0</v>
      </c>
      <c r="G85" s="109">
        <f>'C2A1 '!G85+'C2A2 '!G85+'C2A3'!G85+'C2A4'!G85+'C2A5'!G85</f>
        <v>0</v>
      </c>
      <c r="H85" s="109">
        <f>'C2A1 '!H85+'C2A2 '!H85+'C2A3'!H85+'C2A4'!H85+'C2A5'!H85</f>
        <v>0</v>
      </c>
      <c r="I85" s="109">
        <f>'C2A1 '!I85+'C2A2 '!I85+'C2A3'!I85+'C2A4'!I85+'C2A5'!I85</f>
        <v>0</v>
      </c>
      <c r="J85" s="109">
        <f>'C2A1 '!J85+'C2A2 '!J85+'C2A3'!J85+'C2A4'!J85+'C2A5'!J85</f>
        <v>0</v>
      </c>
      <c r="K85" s="109">
        <f>'C2A1 '!K85+'C2A2 '!K85+'C2A3'!K85+'C2A4'!K85+'C2A5'!K85</f>
        <v>0</v>
      </c>
      <c r="L85" s="109">
        <f>'C2A1 '!L85+'C2A2 '!L85+'C2A3'!L85+'C2A4'!L85+'C2A5'!L85</f>
        <v>0</v>
      </c>
      <c r="M85" s="109">
        <f>'C2A1 '!M85+'C2A2 '!M85+'C2A3'!M85+'C2A4'!M85+'C2A5'!M85</f>
        <v>0</v>
      </c>
      <c r="N85" s="109">
        <f>'C2A1 '!N85+'C2A2 '!N85+'C2A3'!N85+'C2A4'!N85+'C2A5'!N85</f>
        <v>0</v>
      </c>
      <c r="O85" s="109">
        <f>'C2A1 '!O85+'C2A2 '!O85+'C2A3'!O85+'C2A4'!O85+'C2A5'!O85</f>
        <v>0</v>
      </c>
      <c r="P85" s="109">
        <f>'C2A1 '!P85+'C2A2 '!P85+'C2A3'!P85+'C2A4'!P85+'C2A5'!P85</f>
        <v>0</v>
      </c>
      <c r="Q85" s="109">
        <f>'C2A1 '!Q85+'C2A2 '!Q85+'C2A3'!Q85+'C2A4'!Q85+'C2A5'!Q85</f>
        <v>0</v>
      </c>
      <c r="R85" s="109">
        <f>'C2A1 '!R85+'C2A2 '!R85+'C2A3'!R85+'C2A4'!R85+'C2A5'!R85</f>
        <v>0</v>
      </c>
    </row>
    <row r="86" spans="1:18" ht="12.75" hidden="1" customHeight="1">
      <c r="A86" s="45">
        <f>'C2A1 '!A86+'C2A2 '!A86+'C2A3'!A86+'C2A4'!A86+'C2A5'!A86</f>
        <v>0</v>
      </c>
      <c r="B86" s="45">
        <f>'C2A1 '!B86+'C2A2 '!B86+'C2A3'!B86+'C2A4'!B86+'C2A5'!B86</f>
        <v>0</v>
      </c>
      <c r="C86" s="45">
        <f>'C2A1 '!C86+'C2A2 '!C86+'C2A3'!C86+'C2A4'!C86+'C2A5'!C86</f>
        <v>0</v>
      </c>
      <c r="D86" s="34">
        <v>273001</v>
      </c>
      <c r="E86" s="35" t="s">
        <v>106</v>
      </c>
      <c r="F86" s="118">
        <f t="shared" si="3"/>
        <v>0</v>
      </c>
      <c r="G86" s="109">
        <f>'C2A1 '!G86+'C2A2 '!G86+'C2A3'!G86+'C2A4'!G86+'C2A5'!G86</f>
        <v>0</v>
      </c>
      <c r="H86" s="109">
        <f>'C2A1 '!H86+'C2A2 '!H86+'C2A3'!H86+'C2A4'!H86+'C2A5'!H86</f>
        <v>0</v>
      </c>
      <c r="I86" s="109">
        <f>'C2A1 '!I86+'C2A2 '!I86+'C2A3'!I86+'C2A4'!I86+'C2A5'!I86</f>
        <v>0</v>
      </c>
      <c r="J86" s="109">
        <f>'C2A1 '!J86+'C2A2 '!J86+'C2A3'!J86+'C2A4'!J86+'C2A5'!J86</f>
        <v>0</v>
      </c>
      <c r="K86" s="109">
        <f>'C2A1 '!K86+'C2A2 '!K86+'C2A3'!K86+'C2A4'!K86+'C2A5'!K86</f>
        <v>0</v>
      </c>
      <c r="L86" s="109">
        <f>'C2A1 '!L86+'C2A2 '!L86+'C2A3'!L86+'C2A4'!L86+'C2A5'!L86</f>
        <v>0</v>
      </c>
      <c r="M86" s="109">
        <f>'C2A1 '!M86+'C2A2 '!M86+'C2A3'!M86+'C2A4'!M86+'C2A5'!M86</f>
        <v>0</v>
      </c>
      <c r="N86" s="109">
        <f>'C2A1 '!N86+'C2A2 '!N86+'C2A3'!N86+'C2A4'!N86+'C2A5'!N86</f>
        <v>0</v>
      </c>
      <c r="O86" s="109">
        <f>'C2A1 '!O86+'C2A2 '!O86+'C2A3'!O86+'C2A4'!O86+'C2A5'!O86</f>
        <v>0</v>
      </c>
      <c r="P86" s="109">
        <f>'C2A1 '!P86+'C2A2 '!P86+'C2A3'!P86+'C2A4'!P86+'C2A5'!P86</f>
        <v>0</v>
      </c>
      <c r="Q86" s="109">
        <f>'C2A1 '!Q86+'C2A2 '!Q86+'C2A3'!Q86+'C2A4'!Q86+'C2A5'!Q86</f>
        <v>0</v>
      </c>
      <c r="R86" s="109">
        <f>'C2A1 '!R86+'C2A2 '!R86+'C2A3'!R86+'C2A4'!R86+'C2A5'!R86</f>
        <v>0</v>
      </c>
    </row>
    <row r="87" spans="1:18" ht="12.75" hidden="1" customHeight="1">
      <c r="A87" s="45">
        <f>'C2A1 '!A87+'C2A2 '!A87+'C2A3'!A87+'C2A4'!A87+'C2A5'!A87</f>
        <v>0</v>
      </c>
      <c r="B87" s="45">
        <f>'C2A1 '!B87+'C2A2 '!B87+'C2A3'!B87+'C2A4'!B87+'C2A5'!B87</f>
        <v>0</v>
      </c>
      <c r="C87" s="45">
        <f>'C2A1 '!C87+'C2A2 '!C87+'C2A3'!C87+'C2A4'!C87+'C2A5'!C87</f>
        <v>0</v>
      </c>
      <c r="D87" s="34">
        <v>274001</v>
      </c>
      <c r="E87" s="35" t="s">
        <v>107</v>
      </c>
      <c r="F87" s="118">
        <f t="shared" si="3"/>
        <v>0</v>
      </c>
      <c r="G87" s="109">
        <f>'C2A1 '!G87+'C2A2 '!G87+'C2A3'!G87+'C2A4'!G87+'C2A5'!G87</f>
        <v>0</v>
      </c>
      <c r="H87" s="109">
        <f>'C2A1 '!H87+'C2A2 '!H87+'C2A3'!H87+'C2A4'!H87+'C2A5'!H87</f>
        <v>0</v>
      </c>
      <c r="I87" s="109">
        <f>'C2A1 '!I87+'C2A2 '!I87+'C2A3'!I87+'C2A4'!I87+'C2A5'!I87</f>
        <v>0</v>
      </c>
      <c r="J87" s="109">
        <f>'C2A1 '!J87+'C2A2 '!J87+'C2A3'!J87+'C2A4'!J87+'C2A5'!J87</f>
        <v>0</v>
      </c>
      <c r="K87" s="109">
        <f>'C2A1 '!K87+'C2A2 '!K87+'C2A3'!K87+'C2A4'!K87+'C2A5'!K87</f>
        <v>0</v>
      </c>
      <c r="L87" s="109">
        <f>'C2A1 '!L87+'C2A2 '!L87+'C2A3'!L87+'C2A4'!L87+'C2A5'!L87</f>
        <v>0</v>
      </c>
      <c r="M87" s="109">
        <f>'C2A1 '!M87+'C2A2 '!M87+'C2A3'!M87+'C2A4'!M87+'C2A5'!M87</f>
        <v>0</v>
      </c>
      <c r="N87" s="109">
        <f>'C2A1 '!N87+'C2A2 '!N87+'C2A3'!N87+'C2A4'!N87+'C2A5'!N87</f>
        <v>0</v>
      </c>
      <c r="O87" s="109">
        <f>'C2A1 '!O87+'C2A2 '!O87+'C2A3'!O87+'C2A4'!O87+'C2A5'!O87</f>
        <v>0</v>
      </c>
      <c r="P87" s="109">
        <f>'C2A1 '!P87+'C2A2 '!P87+'C2A3'!P87+'C2A4'!P87+'C2A5'!P87</f>
        <v>0</v>
      </c>
      <c r="Q87" s="109">
        <f>'C2A1 '!Q87+'C2A2 '!Q87+'C2A3'!Q87+'C2A4'!Q87+'C2A5'!Q87</f>
        <v>0</v>
      </c>
      <c r="R87" s="109">
        <f>'C2A1 '!R87+'C2A2 '!R87+'C2A3'!R87+'C2A4'!R87+'C2A5'!R87</f>
        <v>0</v>
      </c>
    </row>
    <row r="88" spans="1:18" ht="12.75" hidden="1" customHeight="1">
      <c r="A88" s="45">
        <f>'C2A1 '!A88+'C2A2 '!A88+'C2A3'!A88+'C2A4'!A88+'C2A5'!A88</f>
        <v>0</v>
      </c>
      <c r="B88" s="45">
        <f>'C2A1 '!B88+'C2A2 '!B88+'C2A3'!B88+'C2A4'!B88+'C2A5'!B88</f>
        <v>0</v>
      </c>
      <c r="C88" s="45">
        <f>'C2A1 '!C88+'C2A2 '!C88+'C2A3'!C88+'C2A4'!C88+'C2A5'!C88</f>
        <v>0</v>
      </c>
      <c r="D88" s="34">
        <v>275001</v>
      </c>
      <c r="E88" s="35" t="s">
        <v>108</v>
      </c>
      <c r="F88" s="118">
        <f t="shared" si="3"/>
        <v>0</v>
      </c>
      <c r="G88" s="109">
        <f>'C2A1 '!G88+'C2A2 '!G88+'C2A3'!G88+'C2A4'!G88+'C2A5'!G88</f>
        <v>0</v>
      </c>
      <c r="H88" s="109">
        <f>'C2A1 '!H88+'C2A2 '!H88+'C2A3'!H88+'C2A4'!H88+'C2A5'!H88</f>
        <v>0</v>
      </c>
      <c r="I88" s="109">
        <f>'C2A1 '!I88+'C2A2 '!I88+'C2A3'!I88+'C2A4'!I88+'C2A5'!I88</f>
        <v>0</v>
      </c>
      <c r="J88" s="109">
        <f>'C2A1 '!J88+'C2A2 '!J88+'C2A3'!J88+'C2A4'!J88+'C2A5'!J88</f>
        <v>0</v>
      </c>
      <c r="K88" s="109">
        <f>'C2A1 '!K88+'C2A2 '!K88+'C2A3'!K88+'C2A4'!K88+'C2A5'!K88</f>
        <v>0</v>
      </c>
      <c r="L88" s="109">
        <f>'C2A1 '!L88+'C2A2 '!L88+'C2A3'!L88+'C2A4'!L88+'C2A5'!L88</f>
        <v>0</v>
      </c>
      <c r="M88" s="109">
        <f>'C2A1 '!M88+'C2A2 '!M88+'C2A3'!M88+'C2A4'!M88+'C2A5'!M88</f>
        <v>0</v>
      </c>
      <c r="N88" s="109">
        <f>'C2A1 '!N88+'C2A2 '!N88+'C2A3'!N88+'C2A4'!N88+'C2A5'!N88</f>
        <v>0</v>
      </c>
      <c r="O88" s="109">
        <f>'C2A1 '!O88+'C2A2 '!O88+'C2A3'!O88+'C2A4'!O88+'C2A5'!O88</f>
        <v>0</v>
      </c>
      <c r="P88" s="109">
        <f>'C2A1 '!P88+'C2A2 '!P88+'C2A3'!P88+'C2A4'!P88+'C2A5'!P88</f>
        <v>0</v>
      </c>
      <c r="Q88" s="109">
        <f>'C2A1 '!Q88+'C2A2 '!Q88+'C2A3'!Q88+'C2A4'!Q88+'C2A5'!Q88</f>
        <v>0</v>
      </c>
      <c r="R88" s="109">
        <f>'C2A1 '!R88+'C2A2 '!R88+'C2A3'!R88+'C2A4'!R88+'C2A5'!R88</f>
        <v>0</v>
      </c>
    </row>
    <row r="89" spans="1:18" ht="12.75" hidden="1" customHeight="1">
      <c r="A89" s="45">
        <f>'C2A1 '!A89+'C2A2 '!A89+'C2A3'!A89+'C2A4'!A89+'C2A5'!A89</f>
        <v>0</v>
      </c>
      <c r="B89" s="45">
        <f>'C2A1 '!B89+'C2A2 '!B89+'C2A3'!B89+'C2A4'!B89+'C2A5'!B89</f>
        <v>0</v>
      </c>
      <c r="C89" s="45">
        <f>'C2A1 '!C89+'C2A2 '!C89+'C2A3'!C89+'C2A4'!C89+'C2A5'!C89</f>
        <v>0</v>
      </c>
      <c r="D89" s="34">
        <v>281001</v>
      </c>
      <c r="E89" s="35" t="s">
        <v>109</v>
      </c>
      <c r="F89" s="118">
        <f t="shared" si="3"/>
        <v>0</v>
      </c>
      <c r="G89" s="109">
        <f>'C2A1 '!G89+'C2A2 '!G89+'C2A3'!G89+'C2A4'!G89+'C2A5'!G89</f>
        <v>0</v>
      </c>
      <c r="H89" s="109">
        <f>'C2A1 '!H89+'C2A2 '!H89+'C2A3'!H89+'C2A4'!H89+'C2A5'!H89</f>
        <v>0</v>
      </c>
      <c r="I89" s="109">
        <f>'C2A1 '!I89+'C2A2 '!I89+'C2A3'!I89+'C2A4'!I89+'C2A5'!I89</f>
        <v>0</v>
      </c>
      <c r="J89" s="109">
        <f>'C2A1 '!J89+'C2A2 '!J89+'C2A3'!J89+'C2A4'!J89+'C2A5'!J89</f>
        <v>0</v>
      </c>
      <c r="K89" s="109">
        <f>'C2A1 '!K89+'C2A2 '!K89+'C2A3'!K89+'C2A4'!K89+'C2A5'!K89</f>
        <v>0</v>
      </c>
      <c r="L89" s="109">
        <f>'C2A1 '!L89+'C2A2 '!L89+'C2A3'!L89+'C2A4'!L89+'C2A5'!L89</f>
        <v>0</v>
      </c>
      <c r="M89" s="109">
        <f>'C2A1 '!M89+'C2A2 '!M89+'C2A3'!M89+'C2A4'!M89+'C2A5'!M89</f>
        <v>0</v>
      </c>
      <c r="N89" s="109">
        <f>'C2A1 '!N89+'C2A2 '!N89+'C2A3'!N89+'C2A4'!N89+'C2A5'!N89</f>
        <v>0</v>
      </c>
      <c r="O89" s="109">
        <f>'C2A1 '!O89+'C2A2 '!O89+'C2A3'!O89+'C2A4'!O89+'C2A5'!O89</f>
        <v>0</v>
      </c>
      <c r="P89" s="109">
        <f>'C2A1 '!P89+'C2A2 '!P89+'C2A3'!P89+'C2A4'!P89+'C2A5'!P89</f>
        <v>0</v>
      </c>
      <c r="Q89" s="109">
        <f>'C2A1 '!Q89+'C2A2 '!Q89+'C2A3'!Q89+'C2A4'!Q89+'C2A5'!Q89</f>
        <v>0</v>
      </c>
      <c r="R89" s="109">
        <f>'C2A1 '!R89+'C2A2 '!R89+'C2A3'!R89+'C2A4'!R89+'C2A5'!R89</f>
        <v>0</v>
      </c>
    </row>
    <row r="90" spans="1:18" ht="12.75" hidden="1" customHeight="1">
      <c r="A90" s="45">
        <f>'C2A1 '!A90+'C2A2 '!A90+'C2A3'!A90+'C2A4'!A90+'C2A5'!A90</f>
        <v>0</v>
      </c>
      <c r="B90" s="45">
        <f>'C2A1 '!B90+'C2A2 '!B90+'C2A3'!B90+'C2A4'!B90+'C2A5'!B90</f>
        <v>0</v>
      </c>
      <c r="C90" s="45">
        <f>'C2A1 '!C90+'C2A2 '!C90+'C2A3'!C90+'C2A4'!C90+'C2A5'!C90</f>
        <v>0</v>
      </c>
      <c r="D90" s="34">
        <v>282001</v>
      </c>
      <c r="E90" s="35" t="s">
        <v>110</v>
      </c>
      <c r="F90" s="118">
        <f t="shared" si="3"/>
        <v>0</v>
      </c>
      <c r="G90" s="109">
        <f>'C2A1 '!G90+'C2A2 '!G90+'C2A3'!G90+'C2A4'!G90+'C2A5'!G90</f>
        <v>0</v>
      </c>
      <c r="H90" s="109">
        <f>'C2A1 '!H90+'C2A2 '!H90+'C2A3'!H90+'C2A4'!H90+'C2A5'!H90</f>
        <v>0</v>
      </c>
      <c r="I90" s="109">
        <f>'C2A1 '!I90+'C2A2 '!I90+'C2A3'!I90+'C2A4'!I90+'C2A5'!I90</f>
        <v>0</v>
      </c>
      <c r="J90" s="109">
        <f>'C2A1 '!J90+'C2A2 '!J90+'C2A3'!J90+'C2A4'!J90+'C2A5'!J90</f>
        <v>0</v>
      </c>
      <c r="K90" s="109">
        <f>'C2A1 '!K90+'C2A2 '!K90+'C2A3'!K90+'C2A4'!K90+'C2A5'!K90</f>
        <v>0</v>
      </c>
      <c r="L90" s="109">
        <f>'C2A1 '!L90+'C2A2 '!L90+'C2A3'!L90+'C2A4'!L90+'C2A5'!L90</f>
        <v>0</v>
      </c>
      <c r="M90" s="109">
        <f>'C2A1 '!M90+'C2A2 '!M90+'C2A3'!M90+'C2A4'!M90+'C2A5'!M90</f>
        <v>0</v>
      </c>
      <c r="N90" s="109">
        <f>'C2A1 '!N90+'C2A2 '!N90+'C2A3'!N90+'C2A4'!N90+'C2A5'!N90</f>
        <v>0</v>
      </c>
      <c r="O90" s="109">
        <f>'C2A1 '!O90+'C2A2 '!O90+'C2A3'!O90+'C2A4'!O90+'C2A5'!O90</f>
        <v>0</v>
      </c>
      <c r="P90" s="109">
        <f>'C2A1 '!P90+'C2A2 '!P90+'C2A3'!P90+'C2A4'!P90+'C2A5'!P90</f>
        <v>0</v>
      </c>
      <c r="Q90" s="109">
        <f>'C2A1 '!Q90+'C2A2 '!Q90+'C2A3'!Q90+'C2A4'!Q90+'C2A5'!Q90</f>
        <v>0</v>
      </c>
      <c r="R90" s="109">
        <f>'C2A1 '!R90+'C2A2 '!R90+'C2A3'!R90+'C2A4'!R90+'C2A5'!R90</f>
        <v>0</v>
      </c>
    </row>
    <row r="91" spans="1:18" ht="12.75" hidden="1" customHeight="1">
      <c r="A91" s="45">
        <f>'C2A1 '!A91+'C2A2 '!A91+'C2A3'!A91+'C2A4'!A91+'C2A5'!A91</f>
        <v>0</v>
      </c>
      <c r="B91" s="45">
        <f>'C2A1 '!B91+'C2A2 '!B91+'C2A3'!B91+'C2A4'!B91+'C2A5'!B91</f>
        <v>0</v>
      </c>
      <c r="C91" s="45">
        <f>'C2A1 '!C91+'C2A2 '!C91+'C2A3'!C91+'C2A4'!C91+'C2A5'!C91</f>
        <v>0</v>
      </c>
      <c r="D91" s="34">
        <v>283001</v>
      </c>
      <c r="E91" s="35" t="s">
        <v>111</v>
      </c>
      <c r="F91" s="118">
        <f t="shared" si="3"/>
        <v>0</v>
      </c>
      <c r="G91" s="109">
        <f>'C2A1 '!G91+'C2A2 '!G91+'C2A3'!G91+'C2A4'!G91+'C2A5'!G91</f>
        <v>0</v>
      </c>
      <c r="H91" s="109">
        <f>'C2A1 '!H91+'C2A2 '!H91+'C2A3'!H91+'C2A4'!H91+'C2A5'!H91</f>
        <v>0</v>
      </c>
      <c r="I91" s="109">
        <f>'C2A1 '!I91+'C2A2 '!I91+'C2A3'!I91+'C2A4'!I91+'C2A5'!I91</f>
        <v>0</v>
      </c>
      <c r="J91" s="109">
        <f>'C2A1 '!J91+'C2A2 '!J91+'C2A3'!J91+'C2A4'!J91+'C2A5'!J91</f>
        <v>0</v>
      </c>
      <c r="K91" s="109">
        <f>'C2A1 '!K91+'C2A2 '!K91+'C2A3'!K91+'C2A4'!K91+'C2A5'!K91</f>
        <v>0</v>
      </c>
      <c r="L91" s="109">
        <f>'C2A1 '!L91+'C2A2 '!L91+'C2A3'!L91+'C2A4'!L91+'C2A5'!L91</f>
        <v>0</v>
      </c>
      <c r="M91" s="109">
        <f>'C2A1 '!M91+'C2A2 '!M91+'C2A3'!M91+'C2A4'!M91+'C2A5'!M91</f>
        <v>0</v>
      </c>
      <c r="N91" s="109">
        <f>'C2A1 '!N91+'C2A2 '!N91+'C2A3'!N91+'C2A4'!N91+'C2A5'!N91</f>
        <v>0</v>
      </c>
      <c r="O91" s="109">
        <f>'C2A1 '!O91+'C2A2 '!O91+'C2A3'!O91+'C2A4'!O91+'C2A5'!O91</f>
        <v>0</v>
      </c>
      <c r="P91" s="109">
        <f>'C2A1 '!P91+'C2A2 '!P91+'C2A3'!P91+'C2A4'!P91+'C2A5'!P91</f>
        <v>0</v>
      </c>
      <c r="Q91" s="109">
        <f>'C2A1 '!Q91+'C2A2 '!Q91+'C2A3'!Q91+'C2A4'!Q91+'C2A5'!Q91</f>
        <v>0</v>
      </c>
      <c r="R91" s="109">
        <f>'C2A1 '!R91+'C2A2 '!R91+'C2A3'!R91+'C2A4'!R91+'C2A5'!R91</f>
        <v>0</v>
      </c>
    </row>
    <row r="92" spans="1:18" ht="12.75" hidden="1" customHeight="1">
      <c r="A92" s="45">
        <f>'C2A1 '!A92+'C2A2 '!A92+'C2A3'!A92+'C2A4'!A92+'C2A5'!A92</f>
        <v>0</v>
      </c>
      <c r="B92" s="45">
        <f>'C2A1 '!B92+'C2A2 '!B92+'C2A3'!B92+'C2A4'!B92+'C2A5'!B92</f>
        <v>0</v>
      </c>
      <c r="C92" s="45">
        <f>'C2A1 '!C92+'C2A2 '!C92+'C2A3'!C92+'C2A4'!C92+'C2A5'!C92</f>
        <v>0</v>
      </c>
      <c r="D92" s="34">
        <v>291001</v>
      </c>
      <c r="E92" s="35" t="s">
        <v>112</v>
      </c>
      <c r="F92" s="118">
        <f t="shared" si="3"/>
        <v>0</v>
      </c>
      <c r="G92" s="109">
        <f>'C2A1 '!G92+'C2A2 '!G92+'C2A3'!G92+'C2A4'!G92+'C2A5'!G92</f>
        <v>0</v>
      </c>
      <c r="H92" s="109">
        <f>'C2A1 '!H92+'C2A2 '!H92+'C2A3'!H92+'C2A4'!H92+'C2A5'!H92</f>
        <v>0</v>
      </c>
      <c r="I92" s="109">
        <f>'C2A1 '!I92+'C2A2 '!I92+'C2A3'!I92+'C2A4'!I92+'C2A5'!I92</f>
        <v>0</v>
      </c>
      <c r="J92" s="109">
        <f>'C2A1 '!J92+'C2A2 '!J92+'C2A3'!J92+'C2A4'!J92+'C2A5'!J92</f>
        <v>0</v>
      </c>
      <c r="K92" s="109">
        <f>'C2A1 '!K92+'C2A2 '!K92+'C2A3'!K92+'C2A4'!K92+'C2A5'!K92</f>
        <v>0</v>
      </c>
      <c r="L92" s="109">
        <f>'C2A1 '!L92+'C2A2 '!L92+'C2A3'!L92+'C2A4'!L92+'C2A5'!L92</f>
        <v>0</v>
      </c>
      <c r="M92" s="109">
        <f>'C2A1 '!M92+'C2A2 '!M92+'C2A3'!M92+'C2A4'!M92+'C2A5'!M92</f>
        <v>0</v>
      </c>
      <c r="N92" s="109">
        <f>'C2A1 '!N92+'C2A2 '!N92+'C2A3'!N92+'C2A4'!N92+'C2A5'!N92</f>
        <v>0</v>
      </c>
      <c r="O92" s="109">
        <f>'C2A1 '!O92+'C2A2 '!O92+'C2A3'!O92+'C2A4'!O92+'C2A5'!O92</f>
        <v>0</v>
      </c>
      <c r="P92" s="109">
        <f>'C2A1 '!P92+'C2A2 '!P92+'C2A3'!P92+'C2A4'!P92+'C2A5'!P92</f>
        <v>0</v>
      </c>
      <c r="Q92" s="109">
        <f>'C2A1 '!Q92+'C2A2 '!Q92+'C2A3'!Q92+'C2A4'!Q92+'C2A5'!Q92</f>
        <v>0</v>
      </c>
      <c r="R92" s="109">
        <f>'C2A1 '!R92+'C2A2 '!R92+'C2A3'!R92+'C2A4'!R92+'C2A5'!R92</f>
        <v>0</v>
      </c>
    </row>
    <row r="93" spans="1:18" ht="12.75" hidden="1" customHeight="1">
      <c r="A93" s="45">
        <f>'C2A1 '!A93+'C2A2 '!A93+'C2A3'!A93+'C2A4'!A93+'C2A5'!A93</f>
        <v>0</v>
      </c>
      <c r="B93" s="45">
        <f>'C2A1 '!B93+'C2A2 '!B93+'C2A3'!B93+'C2A4'!B93+'C2A5'!B93</f>
        <v>0</v>
      </c>
      <c r="C93" s="45">
        <f>'C2A1 '!C93+'C2A2 '!C93+'C2A3'!C93+'C2A4'!C93+'C2A5'!C93</f>
        <v>0</v>
      </c>
      <c r="D93" s="34">
        <v>292001</v>
      </c>
      <c r="E93" s="35" t="s">
        <v>113</v>
      </c>
      <c r="F93" s="118">
        <f t="shared" si="3"/>
        <v>0</v>
      </c>
      <c r="G93" s="109">
        <f>'C2A1 '!G93+'C2A2 '!G93+'C2A3'!G93+'C2A4'!G93+'C2A5'!G93</f>
        <v>0</v>
      </c>
      <c r="H93" s="109">
        <f>'C2A1 '!H93+'C2A2 '!H93+'C2A3'!H93+'C2A4'!H93+'C2A5'!H93</f>
        <v>0</v>
      </c>
      <c r="I93" s="109">
        <f>'C2A1 '!I93+'C2A2 '!I93+'C2A3'!I93+'C2A4'!I93+'C2A5'!I93</f>
        <v>0</v>
      </c>
      <c r="J93" s="109">
        <f>'C2A1 '!J93+'C2A2 '!J93+'C2A3'!J93+'C2A4'!J93+'C2A5'!J93</f>
        <v>0</v>
      </c>
      <c r="K93" s="109">
        <f>'C2A1 '!K93+'C2A2 '!K93+'C2A3'!K93+'C2A4'!K93+'C2A5'!K93</f>
        <v>0</v>
      </c>
      <c r="L93" s="109">
        <f>'C2A1 '!L93+'C2A2 '!L93+'C2A3'!L93+'C2A4'!L93+'C2A5'!L93</f>
        <v>0</v>
      </c>
      <c r="M93" s="109">
        <f>'C2A1 '!M93+'C2A2 '!M93+'C2A3'!M93+'C2A4'!M93+'C2A5'!M93</f>
        <v>0</v>
      </c>
      <c r="N93" s="109">
        <f>'C2A1 '!N93+'C2A2 '!N93+'C2A3'!N93+'C2A4'!N93+'C2A5'!N93</f>
        <v>0</v>
      </c>
      <c r="O93" s="109">
        <f>'C2A1 '!O93+'C2A2 '!O93+'C2A3'!O93+'C2A4'!O93+'C2A5'!O93</f>
        <v>0</v>
      </c>
      <c r="P93" s="109">
        <f>'C2A1 '!P93+'C2A2 '!P93+'C2A3'!P93+'C2A4'!P93+'C2A5'!P93</f>
        <v>0</v>
      </c>
      <c r="Q93" s="109">
        <f>'C2A1 '!Q93+'C2A2 '!Q93+'C2A3'!Q93+'C2A4'!Q93+'C2A5'!Q93</f>
        <v>0</v>
      </c>
      <c r="R93" s="109">
        <f>'C2A1 '!R93+'C2A2 '!R93+'C2A3'!R93+'C2A4'!R93+'C2A5'!R93</f>
        <v>0</v>
      </c>
    </row>
    <row r="94" spans="1:18" ht="12.75" hidden="1" customHeight="1">
      <c r="A94" s="45">
        <f>'C2A1 '!A94+'C2A2 '!A94+'C2A3'!A94+'C2A4'!A94+'C2A5'!A94</f>
        <v>0</v>
      </c>
      <c r="B94" s="45">
        <f>'C2A1 '!B94+'C2A2 '!B94+'C2A3'!B94+'C2A4'!B94+'C2A5'!B94</f>
        <v>0</v>
      </c>
      <c r="C94" s="45">
        <f>'C2A1 '!C94+'C2A2 '!C94+'C2A3'!C94+'C2A4'!C94+'C2A5'!C94</f>
        <v>0</v>
      </c>
      <c r="D94" s="34">
        <v>293001</v>
      </c>
      <c r="E94" s="35" t="s">
        <v>114</v>
      </c>
      <c r="F94" s="118">
        <f t="shared" si="3"/>
        <v>0</v>
      </c>
      <c r="G94" s="109">
        <f>'C2A1 '!G94+'C2A2 '!G94+'C2A3'!G94+'C2A4'!G94+'C2A5'!G94</f>
        <v>0</v>
      </c>
      <c r="H94" s="109">
        <f>'C2A1 '!H94+'C2A2 '!H94+'C2A3'!H94+'C2A4'!H94+'C2A5'!H94</f>
        <v>0</v>
      </c>
      <c r="I94" s="109">
        <f>'C2A1 '!I94+'C2A2 '!I94+'C2A3'!I94+'C2A4'!I94+'C2A5'!I94</f>
        <v>0</v>
      </c>
      <c r="J94" s="109">
        <f>'C2A1 '!J94+'C2A2 '!J94+'C2A3'!J94+'C2A4'!J94+'C2A5'!J94</f>
        <v>0</v>
      </c>
      <c r="K94" s="109">
        <f>'C2A1 '!K94+'C2A2 '!K94+'C2A3'!K94+'C2A4'!K94+'C2A5'!K94</f>
        <v>0</v>
      </c>
      <c r="L94" s="109">
        <f>'C2A1 '!L94+'C2A2 '!L94+'C2A3'!L94+'C2A4'!L94+'C2A5'!L94</f>
        <v>0</v>
      </c>
      <c r="M94" s="109">
        <f>'C2A1 '!M94+'C2A2 '!M94+'C2A3'!M94+'C2A4'!M94+'C2A5'!M94</f>
        <v>0</v>
      </c>
      <c r="N94" s="109">
        <f>'C2A1 '!N94+'C2A2 '!N94+'C2A3'!N94+'C2A4'!N94+'C2A5'!N94</f>
        <v>0</v>
      </c>
      <c r="O94" s="109">
        <f>'C2A1 '!O94+'C2A2 '!O94+'C2A3'!O94+'C2A4'!O94+'C2A5'!O94</f>
        <v>0</v>
      </c>
      <c r="P94" s="109">
        <f>'C2A1 '!P94+'C2A2 '!P94+'C2A3'!P94+'C2A4'!P94+'C2A5'!P94</f>
        <v>0</v>
      </c>
      <c r="Q94" s="109">
        <f>'C2A1 '!Q94+'C2A2 '!Q94+'C2A3'!Q94+'C2A4'!Q94+'C2A5'!Q94</f>
        <v>0</v>
      </c>
      <c r="R94" s="109">
        <f>'C2A1 '!R94+'C2A2 '!R94+'C2A3'!R94+'C2A4'!R94+'C2A5'!R94</f>
        <v>0</v>
      </c>
    </row>
    <row r="95" spans="1:18" ht="12.75" hidden="1" customHeight="1">
      <c r="A95" s="45">
        <f>'C2A1 '!A95+'C2A2 '!A95+'C2A3'!A95+'C2A4'!A95+'C2A5'!A95</f>
        <v>0</v>
      </c>
      <c r="B95" s="45">
        <f>'C2A1 '!B95+'C2A2 '!B95+'C2A3'!B95+'C2A4'!B95+'C2A5'!B95</f>
        <v>0</v>
      </c>
      <c r="C95" s="45">
        <f>'C2A1 '!C95+'C2A2 '!C95+'C2A3'!C95+'C2A4'!C95+'C2A5'!C95</f>
        <v>0</v>
      </c>
      <c r="D95" s="34">
        <v>294001</v>
      </c>
      <c r="E95" s="35" t="s">
        <v>115</v>
      </c>
      <c r="F95" s="118">
        <f t="shared" si="3"/>
        <v>0</v>
      </c>
      <c r="G95" s="109">
        <f>'C2A1 '!G95+'C2A2 '!G95+'C2A3'!G95+'C2A4'!G95+'C2A5'!G95</f>
        <v>0</v>
      </c>
      <c r="H95" s="109">
        <f>'C2A1 '!H95+'C2A2 '!H95+'C2A3'!H95+'C2A4'!H95+'C2A5'!H95</f>
        <v>0</v>
      </c>
      <c r="I95" s="109">
        <f>'C2A1 '!I95+'C2A2 '!I95+'C2A3'!I95+'C2A4'!I95+'C2A5'!I95</f>
        <v>0</v>
      </c>
      <c r="J95" s="109">
        <f>'C2A1 '!J95+'C2A2 '!J95+'C2A3'!J95+'C2A4'!J95+'C2A5'!J95</f>
        <v>0</v>
      </c>
      <c r="K95" s="109">
        <f>'C2A1 '!K95+'C2A2 '!K95+'C2A3'!K95+'C2A4'!K95+'C2A5'!K95</f>
        <v>0</v>
      </c>
      <c r="L95" s="109">
        <f>'C2A1 '!L95+'C2A2 '!L95+'C2A3'!L95+'C2A4'!L95+'C2A5'!L95</f>
        <v>0</v>
      </c>
      <c r="M95" s="109">
        <f>'C2A1 '!M95+'C2A2 '!M95+'C2A3'!M95+'C2A4'!M95+'C2A5'!M95</f>
        <v>0</v>
      </c>
      <c r="N95" s="109">
        <f>'C2A1 '!N95+'C2A2 '!N95+'C2A3'!N95+'C2A4'!N95+'C2A5'!N95</f>
        <v>0</v>
      </c>
      <c r="O95" s="109">
        <f>'C2A1 '!O95+'C2A2 '!O95+'C2A3'!O95+'C2A4'!O95+'C2A5'!O95</f>
        <v>0</v>
      </c>
      <c r="P95" s="109">
        <f>'C2A1 '!P95+'C2A2 '!P95+'C2A3'!P95+'C2A4'!P95+'C2A5'!P95</f>
        <v>0</v>
      </c>
      <c r="Q95" s="109">
        <f>'C2A1 '!Q95+'C2A2 '!Q95+'C2A3'!Q95+'C2A4'!Q95+'C2A5'!Q95</f>
        <v>0</v>
      </c>
      <c r="R95" s="109">
        <f>'C2A1 '!R95+'C2A2 '!R95+'C2A3'!R95+'C2A4'!R95+'C2A5'!R95</f>
        <v>0</v>
      </c>
    </row>
    <row r="96" spans="1:18" ht="12.75" hidden="1" customHeight="1">
      <c r="A96" s="45">
        <f>'C2A1 '!A96+'C2A2 '!A96+'C2A3'!A96+'C2A4'!A96+'C2A5'!A96</f>
        <v>0</v>
      </c>
      <c r="B96" s="45">
        <f>'C2A1 '!B96+'C2A2 '!B96+'C2A3'!B96+'C2A4'!B96+'C2A5'!B96</f>
        <v>0</v>
      </c>
      <c r="C96" s="45">
        <f>'C2A1 '!C96+'C2A2 '!C96+'C2A3'!C96+'C2A4'!C96+'C2A5'!C96</f>
        <v>0</v>
      </c>
      <c r="D96" s="34">
        <v>295001</v>
      </c>
      <c r="E96" s="35" t="s">
        <v>116</v>
      </c>
      <c r="F96" s="118">
        <f t="shared" si="3"/>
        <v>0</v>
      </c>
      <c r="G96" s="109">
        <f>'C2A1 '!G96+'C2A2 '!G96+'C2A3'!G96+'C2A4'!G96+'C2A5'!G96</f>
        <v>0</v>
      </c>
      <c r="H96" s="109">
        <f>'C2A1 '!H96+'C2A2 '!H96+'C2A3'!H96+'C2A4'!H96+'C2A5'!H96</f>
        <v>0</v>
      </c>
      <c r="I96" s="109">
        <f>'C2A1 '!I96+'C2A2 '!I96+'C2A3'!I96+'C2A4'!I96+'C2A5'!I96</f>
        <v>0</v>
      </c>
      <c r="J96" s="109">
        <f>'C2A1 '!J96+'C2A2 '!J96+'C2A3'!J96+'C2A4'!J96+'C2A5'!J96</f>
        <v>0</v>
      </c>
      <c r="K96" s="109">
        <f>'C2A1 '!K96+'C2A2 '!K96+'C2A3'!K96+'C2A4'!K96+'C2A5'!K96</f>
        <v>0</v>
      </c>
      <c r="L96" s="109">
        <f>'C2A1 '!L96+'C2A2 '!L96+'C2A3'!L96+'C2A4'!L96+'C2A5'!L96</f>
        <v>0</v>
      </c>
      <c r="M96" s="109">
        <f>'C2A1 '!M96+'C2A2 '!M96+'C2A3'!M96+'C2A4'!M96+'C2A5'!M96</f>
        <v>0</v>
      </c>
      <c r="N96" s="109">
        <f>'C2A1 '!N96+'C2A2 '!N96+'C2A3'!N96+'C2A4'!N96+'C2A5'!N96</f>
        <v>0</v>
      </c>
      <c r="O96" s="109">
        <f>'C2A1 '!O96+'C2A2 '!O96+'C2A3'!O96+'C2A4'!O96+'C2A5'!O96</f>
        <v>0</v>
      </c>
      <c r="P96" s="109">
        <f>'C2A1 '!P96+'C2A2 '!P96+'C2A3'!P96+'C2A4'!P96+'C2A5'!P96</f>
        <v>0</v>
      </c>
      <c r="Q96" s="109">
        <f>'C2A1 '!Q96+'C2A2 '!Q96+'C2A3'!Q96+'C2A4'!Q96+'C2A5'!Q96</f>
        <v>0</v>
      </c>
      <c r="R96" s="109">
        <f>'C2A1 '!R96+'C2A2 '!R96+'C2A3'!R96+'C2A4'!R96+'C2A5'!R96</f>
        <v>0</v>
      </c>
    </row>
    <row r="97" spans="1:18" ht="12.75" hidden="1" customHeight="1">
      <c r="A97" s="45">
        <f>'C2A1 '!A97+'C2A2 '!A97+'C2A3'!A97+'C2A4'!A97+'C2A5'!A97</f>
        <v>0</v>
      </c>
      <c r="B97" s="45">
        <f>'C2A1 '!B97+'C2A2 '!B97+'C2A3'!B97+'C2A4'!B97+'C2A5'!B97</f>
        <v>0</v>
      </c>
      <c r="C97" s="45">
        <f>'C2A1 '!C97+'C2A2 '!C97+'C2A3'!C97+'C2A4'!C97+'C2A5'!C97</f>
        <v>0</v>
      </c>
      <c r="D97" s="34">
        <v>296001</v>
      </c>
      <c r="E97" s="35" t="s">
        <v>117</v>
      </c>
      <c r="F97" s="118">
        <f t="shared" si="3"/>
        <v>0</v>
      </c>
      <c r="G97" s="109">
        <f>'C2A1 '!G97+'C2A2 '!G97+'C2A3'!G97+'C2A4'!G97+'C2A5'!G97</f>
        <v>0</v>
      </c>
      <c r="H97" s="109">
        <f>'C2A1 '!H97+'C2A2 '!H97+'C2A3'!H97+'C2A4'!H97+'C2A5'!H97</f>
        <v>0</v>
      </c>
      <c r="I97" s="109">
        <f>'C2A1 '!I97+'C2A2 '!I97+'C2A3'!I97+'C2A4'!I97+'C2A5'!I97</f>
        <v>0</v>
      </c>
      <c r="J97" s="109">
        <f>'C2A1 '!J97+'C2A2 '!J97+'C2A3'!J97+'C2A4'!J97+'C2A5'!J97</f>
        <v>0</v>
      </c>
      <c r="K97" s="109">
        <f>'C2A1 '!K97+'C2A2 '!K97+'C2A3'!K97+'C2A4'!K97+'C2A5'!K97</f>
        <v>0</v>
      </c>
      <c r="L97" s="109">
        <f>'C2A1 '!L97+'C2A2 '!L97+'C2A3'!L97+'C2A4'!L97+'C2A5'!L97</f>
        <v>0</v>
      </c>
      <c r="M97" s="109">
        <f>'C2A1 '!M97+'C2A2 '!M97+'C2A3'!M97+'C2A4'!M97+'C2A5'!M97</f>
        <v>0</v>
      </c>
      <c r="N97" s="109">
        <f>'C2A1 '!N97+'C2A2 '!N97+'C2A3'!N97+'C2A4'!N97+'C2A5'!N97</f>
        <v>0</v>
      </c>
      <c r="O97" s="109">
        <f>'C2A1 '!O97+'C2A2 '!O97+'C2A3'!O97+'C2A4'!O97+'C2A5'!O97</f>
        <v>0</v>
      </c>
      <c r="P97" s="109">
        <f>'C2A1 '!P97+'C2A2 '!P97+'C2A3'!P97+'C2A4'!P97+'C2A5'!P97</f>
        <v>0</v>
      </c>
      <c r="Q97" s="109">
        <f>'C2A1 '!Q97+'C2A2 '!Q97+'C2A3'!Q97+'C2A4'!Q97+'C2A5'!Q97</f>
        <v>0</v>
      </c>
      <c r="R97" s="109">
        <f>'C2A1 '!R97+'C2A2 '!R97+'C2A3'!R97+'C2A4'!R97+'C2A5'!R97</f>
        <v>0</v>
      </c>
    </row>
    <row r="98" spans="1:18" ht="12.75" hidden="1" customHeight="1">
      <c r="A98" s="45">
        <f>'C2A1 '!A98+'C2A2 '!A98+'C2A3'!A98+'C2A4'!A98+'C2A5'!A98</f>
        <v>0</v>
      </c>
      <c r="B98" s="45">
        <f>'C2A1 '!B98+'C2A2 '!B98+'C2A3'!B98+'C2A4'!B98+'C2A5'!B98</f>
        <v>0</v>
      </c>
      <c r="C98" s="45">
        <f>'C2A1 '!C98+'C2A2 '!C98+'C2A3'!C98+'C2A4'!C98+'C2A5'!C98</f>
        <v>0</v>
      </c>
      <c r="D98" s="34">
        <v>297001</v>
      </c>
      <c r="E98" s="35" t="s">
        <v>118</v>
      </c>
      <c r="F98" s="118">
        <f t="shared" si="3"/>
        <v>0</v>
      </c>
      <c r="G98" s="109">
        <f>'C2A1 '!G98+'C2A2 '!G98+'C2A3'!G98+'C2A4'!G98+'C2A5'!G98</f>
        <v>0</v>
      </c>
      <c r="H98" s="109">
        <f>'C2A1 '!H98+'C2A2 '!H98+'C2A3'!H98+'C2A4'!H98+'C2A5'!H98</f>
        <v>0</v>
      </c>
      <c r="I98" s="109">
        <f>'C2A1 '!I98+'C2A2 '!I98+'C2A3'!I98+'C2A4'!I98+'C2A5'!I98</f>
        <v>0</v>
      </c>
      <c r="J98" s="109">
        <f>'C2A1 '!J98+'C2A2 '!J98+'C2A3'!J98+'C2A4'!J98+'C2A5'!J98</f>
        <v>0</v>
      </c>
      <c r="K98" s="109">
        <f>'C2A1 '!K98+'C2A2 '!K98+'C2A3'!K98+'C2A4'!K98+'C2A5'!K98</f>
        <v>0</v>
      </c>
      <c r="L98" s="109">
        <f>'C2A1 '!L98+'C2A2 '!L98+'C2A3'!L98+'C2A4'!L98+'C2A5'!L98</f>
        <v>0</v>
      </c>
      <c r="M98" s="109">
        <f>'C2A1 '!M98+'C2A2 '!M98+'C2A3'!M98+'C2A4'!M98+'C2A5'!M98</f>
        <v>0</v>
      </c>
      <c r="N98" s="109">
        <f>'C2A1 '!N98+'C2A2 '!N98+'C2A3'!N98+'C2A4'!N98+'C2A5'!N98</f>
        <v>0</v>
      </c>
      <c r="O98" s="109">
        <f>'C2A1 '!O98+'C2A2 '!O98+'C2A3'!O98+'C2A4'!O98+'C2A5'!O98</f>
        <v>0</v>
      </c>
      <c r="P98" s="109">
        <f>'C2A1 '!P98+'C2A2 '!P98+'C2A3'!P98+'C2A4'!P98+'C2A5'!P98</f>
        <v>0</v>
      </c>
      <c r="Q98" s="109">
        <f>'C2A1 '!Q98+'C2A2 '!Q98+'C2A3'!Q98+'C2A4'!Q98+'C2A5'!Q98</f>
        <v>0</v>
      </c>
      <c r="R98" s="109">
        <f>'C2A1 '!R98+'C2A2 '!R98+'C2A3'!R98+'C2A4'!R98+'C2A5'!R98</f>
        <v>0</v>
      </c>
    </row>
    <row r="99" spans="1:18" ht="12.75" hidden="1" customHeight="1">
      <c r="A99" s="45">
        <f>'C2A1 '!A99+'C2A2 '!A99+'C2A3'!A99+'C2A4'!A99+'C2A5'!A99</f>
        <v>0</v>
      </c>
      <c r="B99" s="45">
        <f>'C2A1 '!B99+'C2A2 '!B99+'C2A3'!B99+'C2A4'!B99+'C2A5'!B99</f>
        <v>0</v>
      </c>
      <c r="C99" s="45">
        <f>'C2A1 '!C99+'C2A2 '!C99+'C2A3'!C99+'C2A4'!C99+'C2A5'!C99</f>
        <v>0</v>
      </c>
      <c r="D99" s="34">
        <v>298001</v>
      </c>
      <c r="E99" s="35" t="s">
        <v>119</v>
      </c>
      <c r="F99" s="118">
        <f t="shared" si="3"/>
        <v>0</v>
      </c>
      <c r="G99" s="109">
        <f>'C2A1 '!G99+'C2A2 '!G99+'C2A3'!G99+'C2A4'!G99+'C2A5'!G99</f>
        <v>0</v>
      </c>
      <c r="H99" s="109">
        <f>'C2A1 '!H99+'C2A2 '!H99+'C2A3'!H99+'C2A4'!H99+'C2A5'!H99</f>
        <v>0</v>
      </c>
      <c r="I99" s="109">
        <f>'C2A1 '!I99+'C2A2 '!I99+'C2A3'!I99+'C2A4'!I99+'C2A5'!I99</f>
        <v>0</v>
      </c>
      <c r="J99" s="109">
        <f>'C2A1 '!J99+'C2A2 '!J99+'C2A3'!J99+'C2A4'!J99+'C2A5'!J99</f>
        <v>0</v>
      </c>
      <c r="K99" s="109">
        <f>'C2A1 '!K99+'C2A2 '!K99+'C2A3'!K99+'C2A4'!K99+'C2A5'!K99</f>
        <v>0</v>
      </c>
      <c r="L99" s="109">
        <f>'C2A1 '!L99+'C2A2 '!L99+'C2A3'!L99+'C2A4'!L99+'C2A5'!L99</f>
        <v>0</v>
      </c>
      <c r="M99" s="109">
        <f>'C2A1 '!M99+'C2A2 '!M99+'C2A3'!M99+'C2A4'!M99+'C2A5'!M99</f>
        <v>0</v>
      </c>
      <c r="N99" s="109">
        <f>'C2A1 '!N99+'C2A2 '!N99+'C2A3'!N99+'C2A4'!N99+'C2A5'!N99</f>
        <v>0</v>
      </c>
      <c r="O99" s="109">
        <f>'C2A1 '!O99+'C2A2 '!O99+'C2A3'!O99+'C2A4'!O99+'C2A5'!O99</f>
        <v>0</v>
      </c>
      <c r="P99" s="109">
        <f>'C2A1 '!P99+'C2A2 '!P99+'C2A3'!P99+'C2A4'!P99+'C2A5'!P99</f>
        <v>0</v>
      </c>
      <c r="Q99" s="109">
        <f>'C2A1 '!Q99+'C2A2 '!Q99+'C2A3'!Q99+'C2A4'!Q99+'C2A5'!Q99</f>
        <v>0</v>
      </c>
      <c r="R99" s="109">
        <f>'C2A1 '!R99+'C2A2 '!R99+'C2A3'!R99+'C2A4'!R99+'C2A5'!R99</f>
        <v>0</v>
      </c>
    </row>
    <row r="100" spans="1:18" ht="12.75" hidden="1" customHeight="1">
      <c r="A100" s="45">
        <f>'C2A1 '!A100+'C2A2 '!A100+'C2A3'!A100+'C2A4'!A100+'C2A5'!A100</f>
        <v>0</v>
      </c>
      <c r="B100" s="45">
        <f>'C2A1 '!B100+'C2A2 '!B100+'C2A3'!B100+'C2A4'!B100+'C2A5'!B100</f>
        <v>0</v>
      </c>
      <c r="C100" s="45">
        <f>'C2A1 '!C100+'C2A2 '!C100+'C2A3'!C100+'C2A4'!C100+'C2A5'!C100</f>
        <v>0</v>
      </c>
      <c r="D100" s="34">
        <v>299001</v>
      </c>
      <c r="E100" s="35" t="s">
        <v>120</v>
      </c>
      <c r="F100" s="118">
        <f>A100+B100+C100</f>
        <v>0</v>
      </c>
      <c r="G100" s="109">
        <f>'C2A1 '!G100+'C2A2 '!G100+'C2A3'!G100+'C2A4'!G100+'C2A5'!G100</f>
        <v>0</v>
      </c>
      <c r="H100" s="109">
        <f>'C2A1 '!H100+'C2A2 '!H100+'C2A3'!H100+'C2A4'!H100+'C2A5'!H100</f>
        <v>0</v>
      </c>
      <c r="I100" s="109">
        <f>'C2A1 '!I100+'C2A2 '!I100+'C2A3'!I100+'C2A4'!I100+'C2A5'!I100</f>
        <v>0</v>
      </c>
      <c r="J100" s="109">
        <f>'C2A1 '!J100+'C2A2 '!J100+'C2A3'!J100+'C2A4'!J100+'C2A5'!J100</f>
        <v>0</v>
      </c>
      <c r="K100" s="109">
        <f>'C2A1 '!K100+'C2A2 '!K100+'C2A3'!K100+'C2A4'!K100+'C2A5'!K100</f>
        <v>0</v>
      </c>
      <c r="L100" s="109">
        <f>'C2A1 '!L100+'C2A2 '!L100+'C2A3'!L100+'C2A4'!L100+'C2A5'!L100</f>
        <v>0</v>
      </c>
      <c r="M100" s="109">
        <f>'C2A1 '!M100+'C2A2 '!M100+'C2A3'!M100+'C2A4'!M100+'C2A5'!M100</f>
        <v>0</v>
      </c>
      <c r="N100" s="109">
        <f>'C2A1 '!N100+'C2A2 '!N100+'C2A3'!N100+'C2A4'!N100+'C2A5'!N100</f>
        <v>0</v>
      </c>
      <c r="O100" s="109">
        <f>'C2A1 '!O100+'C2A2 '!O100+'C2A3'!O100+'C2A4'!O100+'C2A5'!O100</f>
        <v>0</v>
      </c>
      <c r="P100" s="109">
        <f>'C2A1 '!P100+'C2A2 '!P100+'C2A3'!P100+'C2A4'!P100+'C2A5'!P100</f>
        <v>0</v>
      </c>
      <c r="Q100" s="109">
        <f>'C2A1 '!Q100+'C2A2 '!Q100+'C2A3'!Q100+'C2A4'!Q100+'C2A5'!Q100</f>
        <v>0</v>
      </c>
      <c r="R100" s="109">
        <f>'C2A1 '!R100+'C2A2 '!R100+'C2A3'!R100+'C2A4'!R100+'C2A5'!R100</f>
        <v>0</v>
      </c>
    </row>
    <row r="101" spans="1:18" ht="12.75" customHeight="1">
      <c r="A101" s="45">
        <f>SUM(A102:A190)</f>
        <v>1838864</v>
      </c>
      <c r="B101" s="45">
        <f>SUM(B102:B190)</f>
        <v>117382</v>
      </c>
      <c r="C101" s="45">
        <f>SUM(C102:C190)</f>
        <v>0</v>
      </c>
      <c r="D101" s="32">
        <v>3000</v>
      </c>
      <c r="E101" s="38" t="s">
        <v>121</v>
      </c>
      <c r="F101" s="118">
        <f>SUM(F111:F190)</f>
        <v>1956246</v>
      </c>
      <c r="G101" s="109">
        <f>SUM(G102:G190)</f>
        <v>0</v>
      </c>
      <c r="H101" s="109">
        <f t="shared" ref="H101:R101" si="4">SUM(H102:H190)</f>
        <v>278621</v>
      </c>
      <c r="I101" s="109">
        <f t="shared" si="4"/>
        <v>205705</v>
      </c>
      <c r="J101" s="109">
        <f t="shared" si="4"/>
        <v>190375</v>
      </c>
      <c r="K101" s="109">
        <f t="shared" si="4"/>
        <v>283735</v>
      </c>
      <c r="L101" s="109">
        <f t="shared" si="4"/>
        <v>73948</v>
      </c>
      <c r="M101" s="109">
        <f t="shared" si="4"/>
        <v>4300</v>
      </c>
      <c r="N101" s="109">
        <f t="shared" si="4"/>
        <v>189192</v>
      </c>
      <c r="O101" s="109">
        <f t="shared" si="4"/>
        <v>222372</v>
      </c>
      <c r="P101" s="109">
        <f t="shared" si="4"/>
        <v>293407</v>
      </c>
      <c r="Q101" s="109">
        <f t="shared" si="4"/>
        <v>214591</v>
      </c>
      <c r="R101" s="109">
        <f t="shared" si="4"/>
        <v>0</v>
      </c>
    </row>
    <row r="102" spans="1:18" hidden="1">
      <c r="A102" s="45">
        <f>'C2A1 '!A102+'C2A2 '!A102+'C2A3'!A102+'C2A4'!A102+'C2A5'!A102</f>
        <v>0</v>
      </c>
      <c r="B102" s="45">
        <f>'C2A1 '!B102+'C2A2 '!B102+'C2A3'!B102+'C2A4'!B102+'C2A5'!B102</f>
        <v>0</v>
      </c>
      <c r="C102" s="45">
        <f>'C2A1 '!C102+'C2A2 '!C102+'C2A3'!C102+'C2A4'!C102+'C2A5'!C102</f>
        <v>0</v>
      </c>
      <c r="D102" s="34">
        <v>311001</v>
      </c>
      <c r="E102" s="35" t="s">
        <v>122</v>
      </c>
      <c r="F102" s="118">
        <f>A102+B102+C102</f>
        <v>0</v>
      </c>
      <c r="G102" s="109">
        <f>'C2A1 '!G102+'C2A2 '!G102+'C2A3'!G102+'C2A4'!G102+'C2A5'!G102</f>
        <v>0</v>
      </c>
      <c r="H102" s="109">
        <f>'C2A1 '!H102+'C2A2 '!H102+'C2A3'!H102+'C2A4'!H102+'C2A5'!H102</f>
        <v>0</v>
      </c>
      <c r="I102" s="109">
        <f>'C2A1 '!I102+'C2A2 '!I102+'C2A3'!I102+'C2A4'!I102+'C2A5'!I102</f>
        <v>0</v>
      </c>
      <c r="J102" s="109">
        <f>'C2A1 '!J102+'C2A2 '!J102+'C2A3'!J102+'C2A4'!J102+'C2A5'!J102</f>
        <v>0</v>
      </c>
      <c r="K102" s="109">
        <f>'C2A1 '!K102+'C2A2 '!K102+'C2A3'!K102+'C2A4'!K102+'C2A5'!K102</f>
        <v>0</v>
      </c>
      <c r="L102" s="109">
        <f>'C2A1 '!L102+'C2A2 '!L102+'C2A3'!L102+'C2A4'!L102+'C2A5'!L102</f>
        <v>0</v>
      </c>
      <c r="M102" s="109">
        <f>'C2A1 '!M102+'C2A2 '!M102+'C2A3'!M102+'C2A4'!M102+'C2A5'!M102</f>
        <v>0</v>
      </c>
      <c r="N102" s="109">
        <f>'C2A1 '!N102+'C2A2 '!N102+'C2A3'!N102+'C2A4'!N102+'C2A5'!N102</f>
        <v>0</v>
      </c>
      <c r="O102" s="109">
        <f>'C2A1 '!O102+'C2A2 '!O102+'C2A3'!O102+'C2A4'!O102+'C2A5'!O102</f>
        <v>0</v>
      </c>
      <c r="P102" s="109">
        <f>'C2A1 '!P102+'C2A2 '!P102+'C2A3'!P102+'C2A4'!P102+'C2A5'!P102</f>
        <v>0</v>
      </c>
      <c r="Q102" s="109">
        <f>'C2A1 '!Q102+'C2A2 '!Q102+'C2A3'!Q102+'C2A4'!Q102+'C2A5'!Q102</f>
        <v>0</v>
      </c>
      <c r="R102" s="109">
        <f>'C2A1 '!R102+'C2A2 '!R102+'C2A3'!R102+'C2A4'!R102+'C2A5'!R102</f>
        <v>0</v>
      </c>
    </row>
    <row r="103" spans="1:18" ht="12.75" hidden="1" customHeight="1">
      <c r="A103" s="45">
        <f>'C2A1 '!A103+'C2A2 '!A103+'C2A3'!A103+'C2A4'!A103+'C2A5'!A103</f>
        <v>0</v>
      </c>
      <c r="B103" s="45">
        <f>'C2A1 '!B103+'C2A2 '!B103+'C2A3'!B103+'C2A4'!B103+'C2A5'!B103</f>
        <v>0</v>
      </c>
      <c r="C103" s="45">
        <f>'C2A1 '!C103+'C2A2 '!C103+'C2A3'!C103+'C2A4'!C103+'C2A5'!C103</f>
        <v>0</v>
      </c>
      <c r="D103" s="34">
        <v>312001</v>
      </c>
      <c r="E103" s="35" t="s">
        <v>123</v>
      </c>
      <c r="F103" s="118">
        <f>A103+B103+C103</f>
        <v>0</v>
      </c>
      <c r="G103" s="109">
        <f>'C2A1 '!G103+'C2A2 '!G103+'C2A3'!G103+'C2A4'!G103+'C2A5'!G103</f>
        <v>0</v>
      </c>
      <c r="H103" s="109">
        <f>'C2A1 '!H103+'C2A2 '!H103+'C2A3'!H103+'C2A4'!H103+'C2A5'!H103</f>
        <v>0</v>
      </c>
      <c r="I103" s="109">
        <f>'C2A1 '!I103+'C2A2 '!I103+'C2A3'!I103+'C2A4'!I103+'C2A5'!I103</f>
        <v>0</v>
      </c>
      <c r="J103" s="109">
        <f>'C2A1 '!J103+'C2A2 '!J103+'C2A3'!J103+'C2A4'!J103+'C2A5'!J103</f>
        <v>0</v>
      </c>
      <c r="K103" s="109">
        <f>'C2A1 '!K103+'C2A2 '!K103+'C2A3'!K103+'C2A4'!K103+'C2A5'!K103</f>
        <v>0</v>
      </c>
      <c r="L103" s="109">
        <f>'C2A1 '!L103+'C2A2 '!L103+'C2A3'!L103+'C2A4'!L103+'C2A5'!L103</f>
        <v>0</v>
      </c>
      <c r="M103" s="109">
        <f>'C2A1 '!M103+'C2A2 '!M103+'C2A3'!M103+'C2A4'!M103+'C2A5'!M103</f>
        <v>0</v>
      </c>
      <c r="N103" s="109">
        <f>'C2A1 '!N103+'C2A2 '!N103+'C2A3'!N103+'C2A4'!N103+'C2A5'!N103</f>
        <v>0</v>
      </c>
      <c r="O103" s="109">
        <f>'C2A1 '!O103+'C2A2 '!O103+'C2A3'!O103+'C2A4'!O103+'C2A5'!O103</f>
        <v>0</v>
      </c>
      <c r="P103" s="109">
        <f>'C2A1 '!P103+'C2A2 '!P103+'C2A3'!P103+'C2A4'!P103+'C2A5'!P103</f>
        <v>0</v>
      </c>
      <c r="Q103" s="109">
        <f>'C2A1 '!Q103+'C2A2 '!Q103+'C2A3'!Q103+'C2A4'!Q103+'C2A5'!Q103</f>
        <v>0</v>
      </c>
      <c r="R103" s="109">
        <f>'C2A1 '!R103+'C2A2 '!R103+'C2A3'!R103+'C2A4'!R103+'C2A5'!R103</f>
        <v>0</v>
      </c>
    </row>
    <row r="104" spans="1:18" ht="12.75" hidden="1" customHeight="1">
      <c r="A104" s="45">
        <f>'C2A1 '!A104+'C2A2 '!A104+'C2A3'!A104+'C2A4'!A104+'C2A5'!A104</f>
        <v>0</v>
      </c>
      <c r="B104" s="45">
        <f>'C2A1 '!B104+'C2A2 '!B104+'C2A3'!B104+'C2A4'!B104+'C2A5'!B104</f>
        <v>0</v>
      </c>
      <c r="C104" s="45">
        <f>'C2A1 '!C104+'C2A2 '!C104+'C2A3'!C104+'C2A4'!C104+'C2A5'!C104</f>
        <v>0</v>
      </c>
      <c r="D104" s="34">
        <v>313001</v>
      </c>
      <c r="E104" s="35" t="s">
        <v>124</v>
      </c>
      <c r="F104" s="118">
        <f t="shared" ref="F104:F171" si="5">A104+B104+C104</f>
        <v>0</v>
      </c>
      <c r="G104" s="109">
        <f>'C2A1 '!G104+'C2A2 '!G104+'C2A3'!G104+'C2A4'!G104+'C2A5'!G104</f>
        <v>0</v>
      </c>
      <c r="H104" s="109">
        <f>'C2A1 '!H104+'C2A2 '!H104+'C2A3'!H104+'C2A4'!H104+'C2A5'!H104</f>
        <v>0</v>
      </c>
      <c r="I104" s="109">
        <f>'C2A1 '!I104+'C2A2 '!I104+'C2A3'!I104+'C2A4'!I104+'C2A5'!I104</f>
        <v>0</v>
      </c>
      <c r="J104" s="109">
        <f>'C2A1 '!J104+'C2A2 '!J104+'C2A3'!J104+'C2A4'!J104+'C2A5'!J104</f>
        <v>0</v>
      </c>
      <c r="K104" s="109">
        <f>'C2A1 '!K104+'C2A2 '!K104+'C2A3'!K104+'C2A4'!K104+'C2A5'!K104</f>
        <v>0</v>
      </c>
      <c r="L104" s="109">
        <f>'C2A1 '!L104+'C2A2 '!L104+'C2A3'!L104+'C2A4'!L104+'C2A5'!L104</f>
        <v>0</v>
      </c>
      <c r="M104" s="109">
        <f>'C2A1 '!M104+'C2A2 '!M104+'C2A3'!M104+'C2A4'!M104+'C2A5'!M104</f>
        <v>0</v>
      </c>
      <c r="N104" s="109">
        <f>'C2A1 '!N104+'C2A2 '!N104+'C2A3'!N104+'C2A4'!N104+'C2A5'!N104</f>
        <v>0</v>
      </c>
      <c r="O104" s="109">
        <f>'C2A1 '!O104+'C2A2 '!O104+'C2A3'!O104+'C2A4'!O104+'C2A5'!O104</f>
        <v>0</v>
      </c>
      <c r="P104" s="109">
        <f>'C2A1 '!P104+'C2A2 '!P104+'C2A3'!P104+'C2A4'!P104+'C2A5'!P104</f>
        <v>0</v>
      </c>
      <c r="Q104" s="109">
        <f>'C2A1 '!Q104+'C2A2 '!Q104+'C2A3'!Q104+'C2A4'!Q104+'C2A5'!Q104</f>
        <v>0</v>
      </c>
      <c r="R104" s="109">
        <f>'C2A1 '!R104+'C2A2 '!R104+'C2A3'!R104+'C2A4'!R104+'C2A5'!R104</f>
        <v>0</v>
      </c>
    </row>
    <row r="105" spans="1:18" ht="12.75" hidden="1" customHeight="1">
      <c r="A105" s="45">
        <f>'C2A1 '!A105+'C2A2 '!A105+'C2A3'!A105+'C2A4'!A105+'C2A5'!A105</f>
        <v>0</v>
      </c>
      <c r="B105" s="45">
        <f>'C2A1 '!B105+'C2A2 '!B105+'C2A3'!B105+'C2A4'!B105+'C2A5'!B105</f>
        <v>0</v>
      </c>
      <c r="C105" s="45">
        <f>'C2A1 '!C105+'C2A2 '!C105+'C2A3'!C105+'C2A4'!C105+'C2A5'!C105</f>
        <v>0</v>
      </c>
      <c r="D105" s="34">
        <v>314001</v>
      </c>
      <c r="E105" s="35" t="s">
        <v>125</v>
      </c>
      <c r="F105" s="118">
        <f t="shared" si="5"/>
        <v>0</v>
      </c>
      <c r="G105" s="109">
        <f>'C2A1 '!G105+'C2A2 '!G105+'C2A3'!G105+'C2A4'!G105+'C2A5'!G105</f>
        <v>0</v>
      </c>
      <c r="H105" s="109">
        <f>'C2A1 '!H105+'C2A2 '!H105+'C2A3'!H105+'C2A4'!H105+'C2A5'!H105</f>
        <v>0</v>
      </c>
      <c r="I105" s="109">
        <f>'C2A1 '!I105+'C2A2 '!I105+'C2A3'!I105+'C2A4'!I105+'C2A5'!I105</f>
        <v>0</v>
      </c>
      <c r="J105" s="109">
        <f>'C2A1 '!J105+'C2A2 '!J105+'C2A3'!J105+'C2A4'!J105+'C2A5'!J105</f>
        <v>0</v>
      </c>
      <c r="K105" s="109">
        <f>'C2A1 '!K105+'C2A2 '!K105+'C2A3'!K105+'C2A4'!K105+'C2A5'!K105</f>
        <v>0</v>
      </c>
      <c r="L105" s="109">
        <f>'C2A1 '!L105+'C2A2 '!L105+'C2A3'!L105+'C2A4'!L105+'C2A5'!L105</f>
        <v>0</v>
      </c>
      <c r="M105" s="109">
        <f>'C2A1 '!M105+'C2A2 '!M105+'C2A3'!M105+'C2A4'!M105+'C2A5'!M105</f>
        <v>0</v>
      </c>
      <c r="N105" s="109">
        <f>'C2A1 '!N105+'C2A2 '!N105+'C2A3'!N105+'C2A4'!N105+'C2A5'!N105</f>
        <v>0</v>
      </c>
      <c r="O105" s="109">
        <f>'C2A1 '!O105+'C2A2 '!O105+'C2A3'!O105+'C2A4'!O105+'C2A5'!O105</f>
        <v>0</v>
      </c>
      <c r="P105" s="109">
        <f>'C2A1 '!P105+'C2A2 '!P105+'C2A3'!P105+'C2A4'!P105+'C2A5'!P105</f>
        <v>0</v>
      </c>
      <c r="Q105" s="109">
        <f>'C2A1 '!Q105+'C2A2 '!Q105+'C2A3'!Q105+'C2A4'!Q105+'C2A5'!Q105</f>
        <v>0</v>
      </c>
      <c r="R105" s="109">
        <f>'C2A1 '!R105+'C2A2 '!R105+'C2A3'!R105+'C2A4'!R105+'C2A5'!R105</f>
        <v>0</v>
      </c>
    </row>
    <row r="106" spans="1:18" ht="12.75" hidden="1" customHeight="1">
      <c r="A106" s="45">
        <f>'C2A1 '!A106+'C2A2 '!A106+'C2A3'!A106+'C2A4'!A106+'C2A5'!A106</f>
        <v>0</v>
      </c>
      <c r="B106" s="45">
        <f>'C2A1 '!B106+'C2A2 '!B106+'C2A3'!B106+'C2A4'!B106+'C2A5'!B106</f>
        <v>0</v>
      </c>
      <c r="C106" s="45">
        <f>'C2A1 '!C106+'C2A2 '!C106+'C2A3'!C106+'C2A4'!C106+'C2A5'!C106</f>
        <v>0</v>
      </c>
      <c r="D106" s="34">
        <v>315001</v>
      </c>
      <c r="E106" s="35" t="s">
        <v>126</v>
      </c>
      <c r="F106" s="118">
        <f t="shared" si="5"/>
        <v>0</v>
      </c>
      <c r="G106" s="109">
        <f>'C2A1 '!G106+'C2A2 '!G106+'C2A3'!G106+'C2A4'!G106+'C2A5'!G106</f>
        <v>0</v>
      </c>
      <c r="H106" s="109">
        <f>'C2A1 '!H106+'C2A2 '!H106+'C2A3'!H106+'C2A4'!H106+'C2A5'!H106</f>
        <v>0</v>
      </c>
      <c r="I106" s="109">
        <f>'C2A1 '!I106+'C2A2 '!I106+'C2A3'!I106+'C2A4'!I106+'C2A5'!I106</f>
        <v>0</v>
      </c>
      <c r="J106" s="109">
        <f>'C2A1 '!J106+'C2A2 '!J106+'C2A3'!J106+'C2A4'!J106+'C2A5'!J106</f>
        <v>0</v>
      </c>
      <c r="K106" s="109">
        <f>'C2A1 '!K106+'C2A2 '!K106+'C2A3'!K106+'C2A4'!K106+'C2A5'!K106</f>
        <v>0</v>
      </c>
      <c r="L106" s="109">
        <f>'C2A1 '!L106+'C2A2 '!L106+'C2A3'!L106+'C2A4'!L106+'C2A5'!L106</f>
        <v>0</v>
      </c>
      <c r="M106" s="109">
        <f>'C2A1 '!M106+'C2A2 '!M106+'C2A3'!M106+'C2A4'!M106+'C2A5'!M106</f>
        <v>0</v>
      </c>
      <c r="N106" s="109">
        <f>'C2A1 '!N106+'C2A2 '!N106+'C2A3'!N106+'C2A4'!N106+'C2A5'!N106</f>
        <v>0</v>
      </c>
      <c r="O106" s="109">
        <f>'C2A1 '!O106+'C2A2 '!O106+'C2A3'!O106+'C2A4'!O106+'C2A5'!O106</f>
        <v>0</v>
      </c>
      <c r="P106" s="109">
        <f>'C2A1 '!P106+'C2A2 '!P106+'C2A3'!P106+'C2A4'!P106+'C2A5'!P106</f>
        <v>0</v>
      </c>
      <c r="Q106" s="109">
        <f>'C2A1 '!Q106+'C2A2 '!Q106+'C2A3'!Q106+'C2A4'!Q106+'C2A5'!Q106</f>
        <v>0</v>
      </c>
      <c r="R106" s="109">
        <f>'C2A1 '!R106+'C2A2 '!R106+'C2A3'!R106+'C2A4'!R106+'C2A5'!R106</f>
        <v>0</v>
      </c>
    </row>
    <row r="107" spans="1:18" ht="12.75" hidden="1" customHeight="1">
      <c r="A107" s="45">
        <f>'C2A1 '!A107+'C2A2 '!A107+'C2A3'!A107+'C2A4'!A107+'C2A5'!A107</f>
        <v>0</v>
      </c>
      <c r="B107" s="45">
        <f>'C2A1 '!B107+'C2A2 '!B107+'C2A3'!B107+'C2A4'!B107+'C2A5'!B107</f>
        <v>0</v>
      </c>
      <c r="C107" s="45">
        <f>'C2A1 '!C107+'C2A2 '!C107+'C2A3'!C107+'C2A4'!C107+'C2A5'!C107</f>
        <v>0</v>
      </c>
      <c r="D107" s="34">
        <v>316001</v>
      </c>
      <c r="E107" s="35" t="s">
        <v>127</v>
      </c>
      <c r="F107" s="118">
        <f t="shared" si="5"/>
        <v>0</v>
      </c>
      <c r="G107" s="109">
        <f>'C2A1 '!G107+'C2A2 '!G107+'C2A3'!G107+'C2A4'!G107+'C2A5'!G107</f>
        <v>0</v>
      </c>
      <c r="H107" s="109">
        <f>'C2A1 '!H107+'C2A2 '!H107+'C2A3'!H107+'C2A4'!H107+'C2A5'!H107</f>
        <v>0</v>
      </c>
      <c r="I107" s="109">
        <f>'C2A1 '!I107+'C2A2 '!I107+'C2A3'!I107+'C2A4'!I107+'C2A5'!I107</f>
        <v>0</v>
      </c>
      <c r="J107" s="109">
        <f>'C2A1 '!J107+'C2A2 '!J107+'C2A3'!J107+'C2A4'!J107+'C2A5'!J107</f>
        <v>0</v>
      </c>
      <c r="K107" s="109">
        <f>'C2A1 '!K107+'C2A2 '!K107+'C2A3'!K107+'C2A4'!K107+'C2A5'!K107</f>
        <v>0</v>
      </c>
      <c r="L107" s="109">
        <f>'C2A1 '!L107+'C2A2 '!L107+'C2A3'!L107+'C2A4'!L107+'C2A5'!L107</f>
        <v>0</v>
      </c>
      <c r="M107" s="109">
        <f>'C2A1 '!M107+'C2A2 '!M107+'C2A3'!M107+'C2A4'!M107+'C2A5'!M107</f>
        <v>0</v>
      </c>
      <c r="N107" s="109">
        <f>'C2A1 '!N107+'C2A2 '!N107+'C2A3'!N107+'C2A4'!N107+'C2A5'!N107</f>
        <v>0</v>
      </c>
      <c r="O107" s="109">
        <f>'C2A1 '!O107+'C2A2 '!O107+'C2A3'!O107+'C2A4'!O107+'C2A5'!O107</f>
        <v>0</v>
      </c>
      <c r="P107" s="109">
        <f>'C2A1 '!P107+'C2A2 '!P107+'C2A3'!P107+'C2A4'!P107+'C2A5'!P107</f>
        <v>0</v>
      </c>
      <c r="Q107" s="109">
        <f>'C2A1 '!Q107+'C2A2 '!Q107+'C2A3'!Q107+'C2A4'!Q107+'C2A5'!Q107</f>
        <v>0</v>
      </c>
      <c r="R107" s="109">
        <f>'C2A1 '!R107+'C2A2 '!R107+'C2A3'!R107+'C2A4'!R107+'C2A5'!R107</f>
        <v>0</v>
      </c>
    </row>
    <row r="108" spans="1:18" ht="12.75" hidden="1" customHeight="1">
      <c r="A108" s="45">
        <f>'C2A1 '!A108+'C2A2 '!A108+'C2A3'!A108+'C2A4'!A108+'C2A5'!A108</f>
        <v>0</v>
      </c>
      <c r="B108" s="45">
        <f>'C2A1 '!B108+'C2A2 '!B108+'C2A3'!B108+'C2A4'!B108+'C2A5'!B108</f>
        <v>0</v>
      </c>
      <c r="C108" s="45">
        <f>'C2A1 '!C108+'C2A2 '!C108+'C2A3'!C108+'C2A4'!C108+'C2A5'!C108</f>
        <v>0</v>
      </c>
      <c r="D108" s="34">
        <v>316002</v>
      </c>
      <c r="E108" s="35" t="s">
        <v>128</v>
      </c>
      <c r="F108" s="118">
        <f t="shared" si="5"/>
        <v>0</v>
      </c>
      <c r="G108" s="109">
        <f>'C2A1 '!G108+'C2A2 '!G108+'C2A3'!G108+'C2A4'!G108+'C2A5'!G108</f>
        <v>0</v>
      </c>
      <c r="H108" s="109">
        <f>'C2A1 '!H108+'C2A2 '!H108+'C2A3'!H108+'C2A4'!H108+'C2A5'!H108</f>
        <v>0</v>
      </c>
      <c r="I108" s="109">
        <f>'C2A1 '!I108+'C2A2 '!I108+'C2A3'!I108+'C2A4'!I108+'C2A5'!I108</f>
        <v>0</v>
      </c>
      <c r="J108" s="109">
        <f>'C2A1 '!J108+'C2A2 '!J108+'C2A3'!J108+'C2A4'!J108+'C2A5'!J108</f>
        <v>0</v>
      </c>
      <c r="K108" s="109">
        <f>'C2A1 '!K108+'C2A2 '!K108+'C2A3'!K108+'C2A4'!K108+'C2A5'!K108</f>
        <v>0</v>
      </c>
      <c r="L108" s="109">
        <f>'C2A1 '!L108+'C2A2 '!L108+'C2A3'!L108+'C2A4'!L108+'C2A5'!L108</f>
        <v>0</v>
      </c>
      <c r="M108" s="109">
        <f>'C2A1 '!M108+'C2A2 '!M108+'C2A3'!M108+'C2A4'!M108+'C2A5'!M108</f>
        <v>0</v>
      </c>
      <c r="N108" s="109">
        <f>'C2A1 '!N108+'C2A2 '!N108+'C2A3'!N108+'C2A4'!N108+'C2A5'!N108</f>
        <v>0</v>
      </c>
      <c r="O108" s="109">
        <f>'C2A1 '!O108+'C2A2 '!O108+'C2A3'!O108+'C2A4'!O108+'C2A5'!O108</f>
        <v>0</v>
      </c>
      <c r="P108" s="109">
        <f>'C2A1 '!P108+'C2A2 '!P108+'C2A3'!P108+'C2A4'!P108+'C2A5'!P108</f>
        <v>0</v>
      </c>
      <c r="Q108" s="109">
        <f>'C2A1 '!Q108+'C2A2 '!Q108+'C2A3'!Q108+'C2A4'!Q108+'C2A5'!Q108</f>
        <v>0</v>
      </c>
      <c r="R108" s="109">
        <f>'C2A1 '!R108+'C2A2 '!R108+'C2A3'!R108+'C2A4'!R108+'C2A5'!R108</f>
        <v>0</v>
      </c>
    </row>
    <row r="109" spans="1:18" ht="12.75" hidden="1" customHeight="1">
      <c r="A109" s="45">
        <f>'C2A1 '!A109+'C2A2 '!A109+'C2A3'!A109+'C2A4'!A109+'C2A5'!A109</f>
        <v>0</v>
      </c>
      <c r="B109" s="45">
        <f>'C2A1 '!B109+'C2A2 '!B109+'C2A3'!B109+'C2A4'!B109+'C2A5'!B109</f>
        <v>0</v>
      </c>
      <c r="C109" s="45">
        <f>'C2A1 '!C109+'C2A2 '!C109+'C2A3'!C109+'C2A4'!C109+'C2A5'!C109</f>
        <v>0</v>
      </c>
      <c r="D109" s="34">
        <v>316003</v>
      </c>
      <c r="E109" s="35" t="s">
        <v>129</v>
      </c>
      <c r="F109" s="118">
        <f t="shared" si="5"/>
        <v>0</v>
      </c>
      <c r="G109" s="109">
        <f>'C2A1 '!G109+'C2A2 '!G109+'C2A3'!G109+'C2A4'!G109+'C2A5'!G109</f>
        <v>0</v>
      </c>
      <c r="H109" s="109">
        <f>'C2A1 '!H109+'C2A2 '!H109+'C2A3'!H109+'C2A4'!H109+'C2A5'!H109</f>
        <v>0</v>
      </c>
      <c r="I109" s="109">
        <f>'C2A1 '!I109+'C2A2 '!I109+'C2A3'!I109+'C2A4'!I109+'C2A5'!I109</f>
        <v>0</v>
      </c>
      <c r="J109" s="109">
        <f>'C2A1 '!J109+'C2A2 '!J109+'C2A3'!J109+'C2A4'!J109+'C2A5'!J109</f>
        <v>0</v>
      </c>
      <c r="K109" s="109">
        <f>'C2A1 '!K109+'C2A2 '!K109+'C2A3'!K109+'C2A4'!K109+'C2A5'!K109</f>
        <v>0</v>
      </c>
      <c r="L109" s="109">
        <f>'C2A1 '!L109+'C2A2 '!L109+'C2A3'!L109+'C2A4'!L109+'C2A5'!L109</f>
        <v>0</v>
      </c>
      <c r="M109" s="109">
        <f>'C2A1 '!M109+'C2A2 '!M109+'C2A3'!M109+'C2A4'!M109+'C2A5'!M109</f>
        <v>0</v>
      </c>
      <c r="N109" s="109">
        <f>'C2A1 '!N109+'C2A2 '!N109+'C2A3'!N109+'C2A4'!N109+'C2A5'!N109</f>
        <v>0</v>
      </c>
      <c r="O109" s="109">
        <f>'C2A1 '!O109+'C2A2 '!O109+'C2A3'!O109+'C2A4'!O109+'C2A5'!O109</f>
        <v>0</v>
      </c>
      <c r="P109" s="109">
        <f>'C2A1 '!P109+'C2A2 '!P109+'C2A3'!P109+'C2A4'!P109+'C2A5'!P109</f>
        <v>0</v>
      </c>
      <c r="Q109" s="109">
        <f>'C2A1 '!Q109+'C2A2 '!Q109+'C2A3'!Q109+'C2A4'!Q109+'C2A5'!Q109</f>
        <v>0</v>
      </c>
      <c r="R109" s="109">
        <f>'C2A1 '!R109+'C2A2 '!R109+'C2A3'!R109+'C2A4'!R109+'C2A5'!R109</f>
        <v>0</v>
      </c>
    </row>
    <row r="110" spans="1:18" ht="12.75" hidden="1" customHeight="1">
      <c r="A110" s="45">
        <f>'C2A1 '!A110+'C2A2 '!A110+'C2A3'!A110+'C2A4'!A110+'C2A5'!A110</f>
        <v>0</v>
      </c>
      <c r="B110" s="45">
        <f>'C2A1 '!B110+'C2A2 '!B110+'C2A3'!B110+'C2A4'!B110+'C2A5'!B110</f>
        <v>0</v>
      </c>
      <c r="C110" s="45">
        <f>'C2A1 '!C110+'C2A2 '!C110+'C2A3'!C110+'C2A4'!C110+'C2A5'!C110</f>
        <v>0</v>
      </c>
      <c r="D110" s="34">
        <v>317001</v>
      </c>
      <c r="E110" s="35" t="s">
        <v>130</v>
      </c>
      <c r="F110" s="118">
        <f t="shared" si="5"/>
        <v>0</v>
      </c>
      <c r="G110" s="109">
        <f>'C2A1 '!G110+'C2A2 '!G110+'C2A3'!G110+'C2A4'!G110+'C2A5'!G110</f>
        <v>0</v>
      </c>
      <c r="H110" s="109">
        <f>'C2A1 '!H110+'C2A2 '!H110+'C2A3'!H110+'C2A4'!H110+'C2A5'!H110</f>
        <v>0</v>
      </c>
      <c r="I110" s="109">
        <f>'C2A1 '!I110+'C2A2 '!I110+'C2A3'!I110+'C2A4'!I110+'C2A5'!I110</f>
        <v>0</v>
      </c>
      <c r="J110" s="109">
        <f>'C2A1 '!J110+'C2A2 '!J110+'C2A3'!J110+'C2A4'!J110+'C2A5'!J110</f>
        <v>0</v>
      </c>
      <c r="K110" s="109">
        <f>'C2A1 '!K110+'C2A2 '!K110+'C2A3'!K110+'C2A4'!K110+'C2A5'!K110</f>
        <v>0</v>
      </c>
      <c r="L110" s="109">
        <f>'C2A1 '!L110+'C2A2 '!L110+'C2A3'!L110+'C2A4'!L110+'C2A5'!L110</f>
        <v>0</v>
      </c>
      <c r="M110" s="109">
        <f>'C2A1 '!M110+'C2A2 '!M110+'C2A3'!M110+'C2A4'!M110+'C2A5'!M110</f>
        <v>0</v>
      </c>
      <c r="N110" s="109">
        <f>'C2A1 '!N110+'C2A2 '!N110+'C2A3'!N110+'C2A4'!N110+'C2A5'!N110</f>
        <v>0</v>
      </c>
      <c r="O110" s="109">
        <f>'C2A1 '!O110+'C2A2 '!O110+'C2A3'!O110+'C2A4'!O110+'C2A5'!O110</f>
        <v>0</v>
      </c>
      <c r="P110" s="109">
        <f>'C2A1 '!P110+'C2A2 '!P110+'C2A3'!P110+'C2A4'!P110+'C2A5'!P110</f>
        <v>0</v>
      </c>
      <c r="Q110" s="109">
        <f>'C2A1 '!Q110+'C2A2 '!Q110+'C2A3'!Q110+'C2A4'!Q110+'C2A5'!Q110</f>
        <v>0</v>
      </c>
      <c r="R110" s="109">
        <f>'C2A1 '!R110+'C2A2 '!R110+'C2A3'!R110+'C2A4'!R110+'C2A5'!R110</f>
        <v>0</v>
      </c>
    </row>
    <row r="111" spans="1:18" ht="12.75" customHeight="1">
      <c r="A111" s="45">
        <v>0</v>
      </c>
      <c r="B111" s="45">
        <v>1600</v>
      </c>
      <c r="C111" s="45">
        <f>'C2A1 '!C111+'C2A2 '!C111+'C2A3'!C111+'C2A4'!C111+'C2A5'!C111</f>
        <v>0</v>
      </c>
      <c r="D111" s="34">
        <v>318001</v>
      </c>
      <c r="E111" s="35" t="s">
        <v>131</v>
      </c>
      <c r="F111" s="118">
        <f t="shared" si="5"/>
        <v>1600</v>
      </c>
      <c r="G111" s="109">
        <v>0</v>
      </c>
      <c r="H111" s="109">
        <v>500</v>
      </c>
      <c r="I111" s="109">
        <v>250</v>
      </c>
      <c r="J111" s="109">
        <v>250</v>
      </c>
      <c r="K111" s="109">
        <v>250</v>
      </c>
      <c r="L111" s="109">
        <v>250</v>
      </c>
      <c r="M111" s="109">
        <v>0</v>
      </c>
      <c r="N111" s="109">
        <v>0</v>
      </c>
      <c r="O111" s="109">
        <v>0</v>
      </c>
      <c r="P111" s="109">
        <v>100</v>
      </c>
      <c r="Q111" s="109">
        <v>0</v>
      </c>
      <c r="R111" s="109">
        <v>0</v>
      </c>
    </row>
    <row r="112" spans="1:18" ht="12.75" hidden="1" customHeight="1">
      <c r="A112" s="45">
        <v>0</v>
      </c>
      <c r="B112" s="45">
        <v>0</v>
      </c>
      <c r="C112" s="45">
        <f>'C2A1 '!C112+'C2A2 '!C112+'C2A3'!C112+'C2A4'!C112+'C2A5'!C112</f>
        <v>0</v>
      </c>
      <c r="D112" s="34">
        <v>318002</v>
      </c>
      <c r="E112" s="35" t="s">
        <v>132</v>
      </c>
      <c r="F112" s="118">
        <f t="shared" si="5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</row>
    <row r="113" spans="1:18" ht="12.75" hidden="1" customHeight="1">
      <c r="A113" s="45">
        <v>0</v>
      </c>
      <c r="B113" s="45">
        <v>0</v>
      </c>
      <c r="C113" s="45">
        <f>'C2A1 '!C113+'C2A2 '!C113+'C2A3'!C113+'C2A4'!C113+'C2A5'!C113</f>
        <v>0</v>
      </c>
      <c r="D113" s="34">
        <v>319001</v>
      </c>
      <c r="E113" s="35" t="s">
        <v>133</v>
      </c>
      <c r="F113" s="118">
        <f t="shared" si="5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</row>
    <row r="114" spans="1:18" ht="12.75" hidden="1" customHeight="1">
      <c r="A114" s="45">
        <v>0</v>
      </c>
      <c r="B114" s="45">
        <v>0</v>
      </c>
      <c r="C114" s="45">
        <f>'C2A1 '!C114+'C2A2 '!C114+'C2A3'!C114+'C2A4'!C114+'C2A5'!C114</f>
        <v>0</v>
      </c>
      <c r="D114" s="34">
        <v>319004</v>
      </c>
      <c r="E114" s="35" t="s">
        <v>134</v>
      </c>
      <c r="F114" s="118">
        <f t="shared" si="5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</row>
    <row r="115" spans="1:18" ht="12.75" hidden="1" customHeight="1">
      <c r="A115" s="45">
        <v>0</v>
      </c>
      <c r="B115" s="45">
        <v>0</v>
      </c>
      <c r="C115" s="45">
        <f>'C2A1 '!C115+'C2A2 '!C115+'C2A3'!C115+'C2A4'!C115+'C2A5'!C115</f>
        <v>0</v>
      </c>
      <c r="D115" s="34">
        <v>321001</v>
      </c>
      <c r="E115" s="35" t="s">
        <v>135</v>
      </c>
      <c r="F115" s="118">
        <f t="shared" si="5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</row>
    <row r="116" spans="1:18" ht="12.75" hidden="1" customHeight="1">
      <c r="A116" s="45">
        <v>0</v>
      </c>
      <c r="B116" s="45">
        <v>0</v>
      </c>
      <c r="C116" s="45">
        <f>'C2A1 '!C116+'C2A2 '!C116+'C2A3'!C116+'C2A4'!C116+'C2A5'!C116</f>
        <v>0</v>
      </c>
      <c r="D116" s="34">
        <v>322001</v>
      </c>
      <c r="E116" s="35" t="s">
        <v>136</v>
      </c>
      <c r="F116" s="118">
        <f t="shared" si="5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</row>
    <row r="117" spans="1:18" ht="12.75" hidden="1" customHeight="1">
      <c r="A117" s="45">
        <v>0</v>
      </c>
      <c r="B117" s="45">
        <v>0</v>
      </c>
      <c r="C117" s="45">
        <f>'C2A1 '!C117+'C2A2 '!C117+'C2A3'!C117+'C2A4'!C117+'C2A5'!C117</f>
        <v>0</v>
      </c>
      <c r="D117" s="34">
        <v>323001</v>
      </c>
      <c r="E117" s="35" t="s">
        <v>137</v>
      </c>
      <c r="F117" s="118">
        <f t="shared" si="5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</row>
    <row r="118" spans="1:18" ht="12.75" hidden="1" customHeight="1">
      <c r="A118" s="45">
        <v>0</v>
      </c>
      <c r="B118" s="45">
        <v>0</v>
      </c>
      <c r="C118" s="45">
        <f>'C2A1 '!C118+'C2A2 '!C118+'C2A3'!C118+'C2A4'!C118+'C2A5'!C118</f>
        <v>0</v>
      </c>
      <c r="D118" s="34">
        <v>323002</v>
      </c>
      <c r="E118" s="35" t="s">
        <v>138</v>
      </c>
      <c r="F118" s="118">
        <f t="shared" si="5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</row>
    <row r="119" spans="1:18" ht="12.75" hidden="1" customHeight="1">
      <c r="A119" s="45">
        <v>0</v>
      </c>
      <c r="B119" s="45">
        <v>0</v>
      </c>
      <c r="C119" s="45">
        <f>'C2A1 '!C119+'C2A2 '!C119+'C2A3'!C119+'C2A4'!C119+'C2A5'!C119</f>
        <v>0</v>
      </c>
      <c r="D119" s="34">
        <v>323004</v>
      </c>
      <c r="E119" s="35" t="s">
        <v>139</v>
      </c>
      <c r="F119" s="118">
        <f t="shared" si="5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</row>
    <row r="120" spans="1:18" ht="12.75" hidden="1" customHeight="1">
      <c r="A120" s="45">
        <v>0</v>
      </c>
      <c r="B120" s="45">
        <v>0</v>
      </c>
      <c r="C120" s="45">
        <f>'C2A1 '!C120+'C2A2 '!C120+'C2A3'!C120+'C2A4'!C120+'C2A5'!C120</f>
        <v>0</v>
      </c>
      <c r="D120" s="34">
        <v>324001</v>
      </c>
      <c r="E120" s="35" t="s">
        <v>140</v>
      </c>
      <c r="F120" s="118">
        <f t="shared" si="5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</row>
    <row r="121" spans="1:18" ht="12.75" customHeight="1">
      <c r="A121" s="45">
        <v>0</v>
      </c>
      <c r="B121" s="45">
        <v>6250</v>
      </c>
      <c r="C121" s="45">
        <f>'C2A1 '!C121+'C2A2 '!C121+'C2A3'!C121+'C2A4'!C121+'C2A5'!C121</f>
        <v>0</v>
      </c>
      <c r="D121" s="34">
        <v>325001</v>
      </c>
      <c r="E121" s="35" t="s">
        <v>141</v>
      </c>
      <c r="F121" s="118">
        <f t="shared" si="5"/>
        <v>6250</v>
      </c>
      <c r="G121" s="109">
        <v>0</v>
      </c>
      <c r="H121" s="109">
        <v>0</v>
      </c>
      <c r="I121" s="109">
        <v>0</v>
      </c>
      <c r="J121" s="109">
        <v>1250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1250</v>
      </c>
      <c r="Q121" s="109">
        <v>3750</v>
      </c>
      <c r="R121" s="109">
        <v>0</v>
      </c>
    </row>
    <row r="122" spans="1:18" ht="12.75" hidden="1" customHeight="1">
      <c r="A122" s="45">
        <v>0</v>
      </c>
      <c r="B122" s="45">
        <v>0</v>
      </c>
      <c r="C122" s="45">
        <f>'C2A1 '!C122+'C2A2 '!C122+'C2A3'!C122+'C2A4'!C122+'C2A5'!C122</f>
        <v>0</v>
      </c>
      <c r="D122" s="34">
        <v>326001</v>
      </c>
      <c r="E122" s="35" t="s">
        <v>142</v>
      </c>
      <c r="F122" s="118">
        <f t="shared" si="5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</row>
    <row r="123" spans="1:18" ht="12.75" customHeight="1">
      <c r="A123" s="45">
        <v>0</v>
      </c>
      <c r="B123" s="45">
        <v>5000</v>
      </c>
      <c r="C123" s="45">
        <f>'C2A1 '!C123+'C2A2 '!C123+'C2A3'!C123+'C2A4'!C123+'C2A5'!C123</f>
        <v>0</v>
      </c>
      <c r="D123" s="34">
        <v>327001</v>
      </c>
      <c r="E123" s="35" t="s">
        <v>143</v>
      </c>
      <c r="F123" s="118">
        <f t="shared" si="5"/>
        <v>5000</v>
      </c>
      <c r="G123" s="109">
        <v>0</v>
      </c>
      <c r="H123" s="109">
        <v>0</v>
      </c>
      <c r="I123" s="109">
        <v>0</v>
      </c>
      <c r="J123" s="109">
        <v>5000</v>
      </c>
      <c r="K123" s="109">
        <v>0</v>
      </c>
      <c r="L123" s="109">
        <v>0</v>
      </c>
      <c r="M123" s="109">
        <v>0</v>
      </c>
      <c r="N123" s="109">
        <v>0</v>
      </c>
      <c r="O123" s="109">
        <v>0</v>
      </c>
      <c r="P123" s="109">
        <v>0</v>
      </c>
      <c r="Q123" s="109">
        <v>0</v>
      </c>
      <c r="R123" s="109">
        <v>0</v>
      </c>
    </row>
    <row r="124" spans="1:18" ht="12.75" hidden="1" customHeight="1">
      <c r="A124" s="45">
        <v>0</v>
      </c>
      <c r="B124" s="45">
        <v>0</v>
      </c>
      <c r="C124" s="45">
        <f>'C2A1 '!C124+'C2A2 '!C124+'C2A3'!C124+'C2A4'!C124+'C2A5'!C124</f>
        <v>0</v>
      </c>
      <c r="D124" s="34">
        <v>328001</v>
      </c>
      <c r="E124" s="35" t="s">
        <v>144</v>
      </c>
      <c r="F124" s="118">
        <f t="shared" si="5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8" ht="12.75" hidden="1" customHeight="1">
      <c r="A125" s="45">
        <v>0</v>
      </c>
      <c r="B125" s="45">
        <v>0</v>
      </c>
      <c r="C125" s="45">
        <f>'C2A1 '!C125+'C2A2 '!C125+'C2A3'!C125+'C2A4'!C125+'C2A5'!C125</f>
        <v>0</v>
      </c>
      <c r="D125" s="34">
        <v>329001</v>
      </c>
      <c r="E125" s="35" t="s">
        <v>145</v>
      </c>
      <c r="F125" s="118">
        <f t="shared" si="5"/>
        <v>0</v>
      </c>
      <c r="G125" s="109">
        <v>0</v>
      </c>
      <c r="H125" s="109">
        <v>0</v>
      </c>
      <c r="I125" s="109">
        <v>0</v>
      </c>
      <c r="J125" s="109">
        <v>0</v>
      </c>
      <c r="K125" s="109">
        <v>0</v>
      </c>
      <c r="L125" s="109">
        <v>0</v>
      </c>
      <c r="M125" s="109">
        <v>0</v>
      </c>
      <c r="N125" s="109">
        <v>0</v>
      </c>
      <c r="O125" s="109">
        <v>0</v>
      </c>
      <c r="P125" s="109">
        <v>0</v>
      </c>
      <c r="Q125" s="109">
        <v>0</v>
      </c>
      <c r="R125" s="109">
        <v>0</v>
      </c>
    </row>
    <row r="126" spans="1:18" ht="12.75" hidden="1" customHeight="1">
      <c r="A126" s="45">
        <v>0</v>
      </c>
      <c r="B126" s="45">
        <v>0</v>
      </c>
      <c r="C126" s="45">
        <f>'C2A1 '!C126+'C2A2 '!C126+'C2A3'!C126+'C2A4'!C126+'C2A5'!C126</f>
        <v>0</v>
      </c>
      <c r="D126" s="34">
        <v>331001</v>
      </c>
      <c r="E126" s="35" t="s">
        <v>146</v>
      </c>
      <c r="F126" s="118">
        <f t="shared" si="5"/>
        <v>0</v>
      </c>
      <c r="G126" s="109">
        <v>0</v>
      </c>
      <c r="H126" s="109">
        <v>0</v>
      </c>
      <c r="I126" s="109">
        <v>0</v>
      </c>
      <c r="J126" s="109">
        <v>0</v>
      </c>
      <c r="K126" s="109">
        <v>0</v>
      </c>
      <c r="L126" s="109">
        <v>0</v>
      </c>
      <c r="M126" s="109">
        <v>0</v>
      </c>
      <c r="N126" s="109">
        <v>0</v>
      </c>
      <c r="O126" s="109">
        <v>0</v>
      </c>
      <c r="P126" s="109">
        <v>0</v>
      </c>
      <c r="Q126" s="109">
        <v>0</v>
      </c>
      <c r="R126" s="109">
        <v>0</v>
      </c>
    </row>
    <row r="127" spans="1:18" ht="12.75" hidden="1" customHeight="1">
      <c r="A127" s="45">
        <v>0</v>
      </c>
      <c r="B127" s="45">
        <v>0</v>
      </c>
      <c r="C127" s="45">
        <f>'C2A1 '!C127+'C2A2 '!C127+'C2A3'!C127+'C2A4'!C127+'C2A5'!C127</f>
        <v>0</v>
      </c>
      <c r="D127" s="34">
        <v>331002</v>
      </c>
      <c r="E127" s="35" t="s">
        <v>147</v>
      </c>
      <c r="F127" s="118">
        <f t="shared" si="5"/>
        <v>0</v>
      </c>
      <c r="G127" s="109">
        <v>0</v>
      </c>
      <c r="H127" s="109">
        <v>0</v>
      </c>
      <c r="I127" s="109">
        <v>0</v>
      </c>
      <c r="J127" s="109">
        <v>0</v>
      </c>
      <c r="K127" s="109">
        <v>0</v>
      </c>
      <c r="L127" s="109">
        <v>0</v>
      </c>
      <c r="M127" s="109">
        <v>0</v>
      </c>
      <c r="N127" s="109">
        <v>0</v>
      </c>
      <c r="O127" s="109">
        <v>0</v>
      </c>
      <c r="P127" s="109">
        <v>0</v>
      </c>
      <c r="Q127" s="109">
        <v>0</v>
      </c>
      <c r="R127" s="109">
        <v>0</v>
      </c>
    </row>
    <row r="128" spans="1:18" ht="12.75" customHeight="1">
      <c r="A128" s="45">
        <v>1733858</v>
      </c>
      <c r="B128" s="45">
        <v>0</v>
      </c>
      <c r="C128" s="45">
        <f>'C2A1 '!C128+'C2A2 '!C128+'C2A3'!C128+'C2A4'!C128+'C2A5'!C128</f>
        <v>0</v>
      </c>
      <c r="D128" s="34">
        <v>331003</v>
      </c>
      <c r="E128" s="35" t="s">
        <v>148</v>
      </c>
      <c r="F128" s="118">
        <f t="shared" si="5"/>
        <v>1733858</v>
      </c>
      <c r="G128" s="109">
        <v>0</v>
      </c>
      <c r="H128" s="109">
        <v>273025</v>
      </c>
      <c r="I128" s="109">
        <v>200000</v>
      </c>
      <c r="J128" s="109">
        <v>178565</v>
      </c>
      <c r="K128" s="109">
        <v>178565</v>
      </c>
      <c r="L128" s="109">
        <v>50000</v>
      </c>
      <c r="M128" s="109">
        <v>0</v>
      </c>
      <c r="N128" s="109">
        <v>185000</v>
      </c>
      <c r="O128" s="109">
        <v>213000</v>
      </c>
      <c r="P128" s="109">
        <v>253742</v>
      </c>
      <c r="Q128" s="109">
        <v>201961</v>
      </c>
      <c r="R128" s="109">
        <v>0</v>
      </c>
    </row>
    <row r="129" spans="1:18" ht="12.75" hidden="1" customHeight="1">
      <c r="A129" s="45">
        <v>0</v>
      </c>
      <c r="B129" s="45">
        <v>0</v>
      </c>
      <c r="C129" s="45">
        <f>'C2A1 '!C129+'C2A2 '!C129+'C2A3'!C129+'C2A4'!C129+'C2A5'!C129</f>
        <v>0</v>
      </c>
      <c r="D129" s="34">
        <v>332001</v>
      </c>
      <c r="E129" s="35" t="s">
        <v>149</v>
      </c>
      <c r="F129" s="118">
        <f t="shared" si="5"/>
        <v>0</v>
      </c>
      <c r="G129" s="109">
        <v>0</v>
      </c>
      <c r="H129" s="109">
        <v>0</v>
      </c>
      <c r="I129" s="109">
        <v>0</v>
      </c>
      <c r="J129" s="109">
        <v>0</v>
      </c>
      <c r="K129" s="109">
        <v>0</v>
      </c>
      <c r="L129" s="109">
        <v>0</v>
      </c>
      <c r="M129" s="109">
        <v>0</v>
      </c>
      <c r="N129" s="109">
        <v>0</v>
      </c>
      <c r="O129" s="109">
        <v>0</v>
      </c>
      <c r="P129" s="109">
        <v>0</v>
      </c>
      <c r="Q129" s="109">
        <v>0</v>
      </c>
      <c r="R129" s="109">
        <v>0</v>
      </c>
    </row>
    <row r="130" spans="1:18" ht="12.75" hidden="1" customHeight="1">
      <c r="A130" s="45">
        <v>0</v>
      </c>
      <c r="B130" s="45">
        <v>0</v>
      </c>
      <c r="C130" s="45">
        <f>'C2A1 '!C130+'C2A2 '!C130+'C2A3'!C130+'C2A4'!C130+'C2A5'!C130</f>
        <v>0</v>
      </c>
      <c r="D130" s="34">
        <v>333001</v>
      </c>
      <c r="E130" s="35" t="s">
        <v>150</v>
      </c>
      <c r="F130" s="118">
        <f t="shared" si="5"/>
        <v>0</v>
      </c>
      <c r="G130" s="109">
        <v>0</v>
      </c>
      <c r="H130" s="109">
        <v>0</v>
      </c>
      <c r="I130" s="109">
        <v>0</v>
      </c>
      <c r="J130" s="109">
        <v>0</v>
      </c>
      <c r="K130" s="109">
        <v>0</v>
      </c>
      <c r="L130" s="109">
        <v>0</v>
      </c>
      <c r="M130" s="109">
        <v>0</v>
      </c>
      <c r="N130" s="109">
        <v>0</v>
      </c>
      <c r="O130" s="109">
        <v>0</v>
      </c>
      <c r="P130" s="109">
        <v>0</v>
      </c>
      <c r="Q130" s="109">
        <v>0</v>
      </c>
      <c r="R130" s="109">
        <v>0</v>
      </c>
    </row>
    <row r="131" spans="1:18" ht="12.75" hidden="1" customHeight="1">
      <c r="A131" s="45">
        <v>0</v>
      </c>
      <c r="B131" s="45">
        <v>0</v>
      </c>
      <c r="C131" s="45">
        <f>'C2A1 '!C131+'C2A2 '!C131+'C2A3'!C131+'C2A4'!C131+'C2A5'!C131</f>
        <v>0</v>
      </c>
      <c r="D131" s="34">
        <v>334001</v>
      </c>
      <c r="E131" s="35" t="s">
        <v>151</v>
      </c>
      <c r="F131" s="118">
        <f t="shared" si="5"/>
        <v>0</v>
      </c>
      <c r="G131" s="109">
        <v>0</v>
      </c>
      <c r="H131" s="109">
        <v>0</v>
      </c>
      <c r="I131" s="109">
        <v>0</v>
      </c>
      <c r="J131" s="109">
        <v>0</v>
      </c>
      <c r="K131" s="109">
        <v>0</v>
      </c>
      <c r="L131" s="109">
        <v>0</v>
      </c>
      <c r="M131" s="109">
        <v>0</v>
      </c>
      <c r="N131" s="109">
        <v>0</v>
      </c>
      <c r="O131" s="109">
        <v>0</v>
      </c>
      <c r="P131" s="109">
        <v>0</v>
      </c>
      <c r="Q131" s="109">
        <v>0</v>
      </c>
      <c r="R131" s="109">
        <v>0</v>
      </c>
    </row>
    <row r="132" spans="1:18" hidden="1">
      <c r="A132" s="45">
        <v>0</v>
      </c>
      <c r="B132" s="45">
        <v>0</v>
      </c>
      <c r="C132" s="45">
        <f>'C2A1 '!C132+'C2A2 '!C132+'C2A3'!C132+'C2A4'!C132+'C2A5'!C132</f>
        <v>0</v>
      </c>
      <c r="D132" s="34">
        <v>334002</v>
      </c>
      <c r="E132" s="35" t="s">
        <v>152</v>
      </c>
      <c r="F132" s="118">
        <f t="shared" si="5"/>
        <v>0</v>
      </c>
      <c r="G132" s="109">
        <v>0</v>
      </c>
      <c r="H132" s="109">
        <v>0</v>
      </c>
      <c r="I132" s="109">
        <v>0</v>
      </c>
      <c r="J132" s="109">
        <v>0</v>
      </c>
      <c r="K132" s="109">
        <v>0</v>
      </c>
      <c r="L132" s="109">
        <v>0</v>
      </c>
      <c r="M132" s="109">
        <v>0</v>
      </c>
      <c r="N132" s="109">
        <v>0</v>
      </c>
      <c r="O132" s="109">
        <v>0</v>
      </c>
      <c r="P132" s="109">
        <v>0</v>
      </c>
      <c r="Q132" s="109">
        <v>0</v>
      </c>
      <c r="R132" s="109">
        <v>0</v>
      </c>
    </row>
    <row r="133" spans="1:18" ht="12.75" hidden="1" customHeight="1">
      <c r="A133" s="45">
        <v>0</v>
      </c>
      <c r="B133" s="45">
        <v>0</v>
      </c>
      <c r="C133" s="45">
        <f>'C2A1 '!C133+'C2A2 '!C133+'C2A3'!C133+'C2A4'!C133+'C2A5'!C133</f>
        <v>0</v>
      </c>
      <c r="D133" s="34">
        <v>334003</v>
      </c>
      <c r="E133" s="35" t="s">
        <v>153</v>
      </c>
      <c r="F133" s="118">
        <f t="shared" si="5"/>
        <v>0</v>
      </c>
      <c r="G133" s="109">
        <v>0</v>
      </c>
      <c r="H133" s="109">
        <v>0</v>
      </c>
      <c r="I133" s="109">
        <v>0</v>
      </c>
      <c r="J133" s="109">
        <v>0</v>
      </c>
      <c r="K133" s="109">
        <v>0</v>
      </c>
      <c r="L133" s="109">
        <v>0</v>
      </c>
      <c r="M133" s="109">
        <v>0</v>
      </c>
      <c r="N133" s="109">
        <v>0</v>
      </c>
      <c r="O133" s="109">
        <v>0</v>
      </c>
      <c r="P133" s="109">
        <v>0</v>
      </c>
      <c r="Q133" s="109">
        <v>0</v>
      </c>
      <c r="R133" s="109">
        <v>0</v>
      </c>
    </row>
    <row r="134" spans="1:18" ht="12.75" hidden="1" customHeight="1">
      <c r="A134" s="45">
        <v>0</v>
      </c>
      <c r="B134" s="45">
        <v>0</v>
      </c>
      <c r="C134" s="45">
        <f>'C2A1 '!C134+'C2A2 '!C134+'C2A3'!C134+'C2A4'!C134+'C2A5'!C134</f>
        <v>0</v>
      </c>
      <c r="D134" s="34">
        <v>335001</v>
      </c>
      <c r="E134" s="35" t="s">
        <v>154</v>
      </c>
      <c r="F134" s="118">
        <f t="shared" si="5"/>
        <v>0</v>
      </c>
      <c r="G134" s="109">
        <v>0</v>
      </c>
      <c r="H134" s="109">
        <v>0</v>
      </c>
      <c r="I134" s="109">
        <v>0</v>
      </c>
      <c r="J134" s="109">
        <v>0</v>
      </c>
      <c r="K134" s="109">
        <v>0</v>
      </c>
      <c r="L134" s="109">
        <v>0</v>
      </c>
      <c r="M134" s="109">
        <v>0</v>
      </c>
      <c r="N134" s="109">
        <v>0</v>
      </c>
      <c r="O134" s="109">
        <v>0</v>
      </c>
      <c r="P134" s="109">
        <v>0</v>
      </c>
      <c r="Q134" s="109">
        <v>0</v>
      </c>
      <c r="R134" s="109">
        <v>0</v>
      </c>
    </row>
    <row r="135" spans="1:18" ht="12.75" customHeight="1">
      <c r="A135" s="45">
        <v>0</v>
      </c>
      <c r="B135" s="45">
        <v>1050</v>
      </c>
      <c r="C135" s="45">
        <f>'C2A1 '!C135+'C2A2 '!C135+'C2A3'!C135+'C2A4'!C135+'C2A5'!C135</f>
        <v>0</v>
      </c>
      <c r="D135" s="34">
        <v>336001</v>
      </c>
      <c r="E135" s="35" t="s">
        <v>155</v>
      </c>
      <c r="F135" s="118">
        <f t="shared" si="5"/>
        <v>1050</v>
      </c>
      <c r="G135" s="109">
        <v>0</v>
      </c>
      <c r="H135" s="109">
        <v>50</v>
      </c>
      <c r="I135" s="109">
        <v>0</v>
      </c>
      <c r="J135" s="109">
        <v>0</v>
      </c>
      <c r="K135" s="109">
        <v>0</v>
      </c>
      <c r="L135" s="109">
        <v>250</v>
      </c>
      <c r="M135" s="109">
        <v>0</v>
      </c>
      <c r="N135" s="109">
        <v>250</v>
      </c>
      <c r="O135" s="109">
        <v>0</v>
      </c>
      <c r="P135" s="109">
        <v>250</v>
      </c>
      <c r="Q135" s="109">
        <v>250</v>
      </c>
      <c r="R135" s="109">
        <v>0</v>
      </c>
    </row>
    <row r="136" spans="1:18" ht="12.75" hidden="1" customHeight="1">
      <c r="A136" s="45">
        <v>0</v>
      </c>
      <c r="B136" s="45">
        <v>0</v>
      </c>
      <c r="C136" s="45">
        <f>'C2A1 '!C136+'C2A2 '!C136+'C2A3'!C136+'C2A4'!C136+'C2A5'!C136</f>
        <v>0</v>
      </c>
      <c r="D136" s="39">
        <v>336002</v>
      </c>
      <c r="E136" s="138" t="s">
        <v>156</v>
      </c>
      <c r="F136" s="118">
        <f>A136+B136+C136</f>
        <v>0</v>
      </c>
      <c r="G136" s="109">
        <v>0</v>
      </c>
      <c r="H136" s="109">
        <v>0</v>
      </c>
      <c r="I136" s="109">
        <v>0</v>
      </c>
      <c r="J136" s="109">
        <v>0</v>
      </c>
      <c r="K136" s="109">
        <v>0</v>
      </c>
      <c r="L136" s="109">
        <v>0</v>
      </c>
      <c r="M136" s="109">
        <v>0</v>
      </c>
      <c r="N136" s="109">
        <v>0</v>
      </c>
      <c r="O136" s="109">
        <v>0</v>
      </c>
      <c r="P136" s="109">
        <v>0</v>
      </c>
      <c r="Q136" s="109">
        <v>0</v>
      </c>
      <c r="R136" s="109">
        <v>0</v>
      </c>
    </row>
    <row r="137" spans="1:18" ht="12.75" hidden="1" customHeight="1">
      <c r="A137" s="45">
        <v>0</v>
      </c>
      <c r="B137" s="45">
        <v>0</v>
      </c>
      <c r="C137" s="45">
        <f>'C2A1 '!C137+'C2A2 '!C137+'C2A3'!C137+'C2A4'!C137+'C2A5'!C137</f>
        <v>0</v>
      </c>
      <c r="D137" s="34">
        <v>336003</v>
      </c>
      <c r="E137" s="35" t="s">
        <v>157</v>
      </c>
      <c r="F137" s="118">
        <f t="shared" si="5"/>
        <v>0</v>
      </c>
      <c r="G137" s="109">
        <v>0</v>
      </c>
      <c r="H137" s="109">
        <v>0</v>
      </c>
      <c r="I137" s="109">
        <v>0</v>
      </c>
      <c r="J137" s="109">
        <v>0</v>
      </c>
      <c r="K137" s="109">
        <v>0</v>
      </c>
      <c r="L137" s="109">
        <v>0</v>
      </c>
      <c r="M137" s="109">
        <v>0</v>
      </c>
      <c r="N137" s="109">
        <v>0</v>
      </c>
      <c r="O137" s="109">
        <v>0</v>
      </c>
      <c r="P137" s="109">
        <v>0</v>
      </c>
      <c r="Q137" s="109">
        <v>0</v>
      </c>
      <c r="R137" s="109">
        <v>0</v>
      </c>
    </row>
    <row r="138" spans="1:18" ht="12.75" hidden="1" customHeight="1">
      <c r="A138" s="45">
        <v>0</v>
      </c>
      <c r="B138" s="45">
        <v>0</v>
      </c>
      <c r="C138" s="45">
        <f>'C2A1 '!C138+'C2A2 '!C138+'C2A3'!C138+'C2A4'!C138+'C2A5'!C138</f>
        <v>0</v>
      </c>
      <c r="D138" s="34">
        <v>336006</v>
      </c>
      <c r="E138" s="35" t="s">
        <v>158</v>
      </c>
      <c r="F138" s="118">
        <f t="shared" si="5"/>
        <v>0</v>
      </c>
      <c r="G138" s="109">
        <v>0</v>
      </c>
      <c r="H138" s="109">
        <v>0</v>
      </c>
      <c r="I138" s="109">
        <v>0</v>
      </c>
      <c r="J138" s="109">
        <v>0</v>
      </c>
      <c r="K138" s="109">
        <v>0</v>
      </c>
      <c r="L138" s="109">
        <v>0</v>
      </c>
      <c r="M138" s="109">
        <v>0</v>
      </c>
      <c r="N138" s="109">
        <v>0</v>
      </c>
      <c r="O138" s="109">
        <v>0</v>
      </c>
      <c r="P138" s="109">
        <v>0</v>
      </c>
      <c r="Q138" s="109">
        <v>0</v>
      </c>
      <c r="R138" s="109">
        <v>0</v>
      </c>
    </row>
    <row r="139" spans="1:18" ht="12.75" hidden="1" customHeight="1">
      <c r="A139" s="45">
        <v>0</v>
      </c>
      <c r="B139" s="45">
        <v>0</v>
      </c>
      <c r="C139" s="45">
        <f>'C2A1 '!C139+'C2A2 '!C139+'C2A3'!C139+'C2A4'!C139+'C2A5'!C139</f>
        <v>0</v>
      </c>
      <c r="D139" s="34">
        <v>337001</v>
      </c>
      <c r="E139" s="35" t="s">
        <v>159</v>
      </c>
      <c r="F139" s="118">
        <f t="shared" si="5"/>
        <v>0</v>
      </c>
      <c r="G139" s="109">
        <v>0</v>
      </c>
      <c r="H139" s="109">
        <v>0</v>
      </c>
      <c r="I139" s="109">
        <v>0</v>
      </c>
      <c r="J139" s="109">
        <v>0</v>
      </c>
      <c r="K139" s="109">
        <v>0</v>
      </c>
      <c r="L139" s="109">
        <v>0</v>
      </c>
      <c r="M139" s="109">
        <v>0</v>
      </c>
      <c r="N139" s="109">
        <v>0</v>
      </c>
      <c r="O139" s="109">
        <v>0</v>
      </c>
      <c r="P139" s="109">
        <v>0</v>
      </c>
      <c r="Q139" s="109">
        <v>0</v>
      </c>
      <c r="R139" s="109">
        <v>0</v>
      </c>
    </row>
    <row r="140" spans="1:18" ht="12.75" hidden="1" customHeight="1">
      <c r="A140" s="45">
        <v>0</v>
      </c>
      <c r="B140" s="45">
        <v>0</v>
      </c>
      <c r="C140" s="45">
        <f>'C2A1 '!C140+'C2A2 '!C140+'C2A3'!C140+'C2A4'!C140+'C2A5'!C140</f>
        <v>0</v>
      </c>
      <c r="D140" s="34">
        <v>338001</v>
      </c>
      <c r="E140" s="35" t="s">
        <v>160</v>
      </c>
      <c r="F140" s="118">
        <f t="shared" si="5"/>
        <v>0</v>
      </c>
      <c r="G140" s="109">
        <v>0</v>
      </c>
      <c r="H140" s="109">
        <v>0</v>
      </c>
      <c r="I140" s="109">
        <v>0</v>
      </c>
      <c r="J140" s="109">
        <v>0</v>
      </c>
      <c r="K140" s="109">
        <v>0</v>
      </c>
      <c r="L140" s="109">
        <v>0</v>
      </c>
      <c r="M140" s="109">
        <v>0</v>
      </c>
      <c r="N140" s="109">
        <v>0</v>
      </c>
      <c r="O140" s="109">
        <v>0</v>
      </c>
      <c r="P140" s="109">
        <v>0</v>
      </c>
      <c r="Q140" s="109">
        <v>0</v>
      </c>
      <c r="R140" s="109">
        <v>0</v>
      </c>
    </row>
    <row r="141" spans="1:18" ht="12.75" hidden="1" customHeight="1">
      <c r="A141" s="45">
        <v>0</v>
      </c>
      <c r="B141" s="45">
        <v>0</v>
      </c>
      <c r="C141" s="45">
        <f>'C2A1 '!C141+'C2A2 '!C141+'C2A3'!C141+'C2A4'!C141+'C2A5'!C141</f>
        <v>0</v>
      </c>
      <c r="D141" s="34">
        <v>339001</v>
      </c>
      <c r="E141" s="35" t="s">
        <v>161</v>
      </c>
      <c r="F141" s="118">
        <f t="shared" si="5"/>
        <v>0</v>
      </c>
      <c r="G141" s="109">
        <v>0</v>
      </c>
      <c r="H141" s="109">
        <v>0</v>
      </c>
      <c r="I141" s="109">
        <v>0</v>
      </c>
      <c r="J141" s="109">
        <v>0</v>
      </c>
      <c r="K141" s="109">
        <v>0</v>
      </c>
      <c r="L141" s="109">
        <v>0</v>
      </c>
      <c r="M141" s="109">
        <v>0</v>
      </c>
      <c r="N141" s="109">
        <v>0</v>
      </c>
      <c r="O141" s="109">
        <v>0</v>
      </c>
      <c r="P141" s="109">
        <v>0</v>
      </c>
      <c r="Q141" s="109">
        <v>0</v>
      </c>
      <c r="R141" s="109">
        <v>0</v>
      </c>
    </row>
    <row r="142" spans="1:18" ht="12.75" hidden="1" customHeight="1">
      <c r="A142" s="45">
        <v>0</v>
      </c>
      <c r="B142" s="45">
        <v>0</v>
      </c>
      <c r="C142" s="45">
        <f>'C2A1 '!C142+'C2A2 '!C142+'C2A3'!C142+'C2A4'!C142+'C2A5'!C142</f>
        <v>0</v>
      </c>
      <c r="D142" s="34">
        <v>339002</v>
      </c>
      <c r="E142" s="35" t="s">
        <v>162</v>
      </c>
      <c r="F142" s="118">
        <f t="shared" si="5"/>
        <v>0</v>
      </c>
      <c r="G142" s="109">
        <v>0</v>
      </c>
      <c r="H142" s="109">
        <v>0</v>
      </c>
      <c r="I142" s="109">
        <v>0</v>
      </c>
      <c r="J142" s="109">
        <v>0</v>
      </c>
      <c r="K142" s="109">
        <v>0</v>
      </c>
      <c r="L142" s="109">
        <v>0</v>
      </c>
      <c r="M142" s="109">
        <v>0</v>
      </c>
      <c r="N142" s="109">
        <v>0</v>
      </c>
      <c r="O142" s="109">
        <v>0</v>
      </c>
      <c r="P142" s="109">
        <v>0</v>
      </c>
      <c r="Q142" s="109">
        <v>0</v>
      </c>
      <c r="R142" s="109">
        <v>0</v>
      </c>
    </row>
    <row r="143" spans="1:18" ht="12.75" hidden="1" customHeight="1">
      <c r="A143" s="45">
        <v>0</v>
      </c>
      <c r="B143" s="45">
        <v>0</v>
      </c>
      <c r="C143" s="45">
        <f>'C2A1 '!C143+'C2A2 '!C143+'C2A3'!C143+'C2A4'!C143+'C2A5'!C143</f>
        <v>0</v>
      </c>
      <c r="D143" s="34">
        <v>339003</v>
      </c>
      <c r="E143" s="35" t="s">
        <v>163</v>
      </c>
      <c r="F143" s="118">
        <f t="shared" si="5"/>
        <v>0</v>
      </c>
      <c r="G143" s="109">
        <v>0</v>
      </c>
      <c r="H143" s="109">
        <v>0</v>
      </c>
      <c r="I143" s="109">
        <v>0</v>
      </c>
      <c r="J143" s="109">
        <v>0</v>
      </c>
      <c r="K143" s="109">
        <v>0</v>
      </c>
      <c r="L143" s="109">
        <v>0</v>
      </c>
      <c r="M143" s="109">
        <v>0</v>
      </c>
      <c r="N143" s="109">
        <v>0</v>
      </c>
      <c r="O143" s="109">
        <v>0</v>
      </c>
      <c r="P143" s="109">
        <v>0</v>
      </c>
      <c r="Q143" s="109">
        <v>0</v>
      </c>
      <c r="R143" s="109">
        <v>0</v>
      </c>
    </row>
    <row r="144" spans="1:18" ht="12.75" hidden="1" customHeight="1">
      <c r="A144" s="45">
        <v>0</v>
      </c>
      <c r="B144" s="45">
        <v>0</v>
      </c>
      <c r="C144" s="45">
        <f>'C2A1 '!C144+'C2A2 '!C144+'C2A3'!C144+'C2A4'!C144+'C2A5'!C144</f>
        <v>0</v>
      </c>
      <c r="D144" s="34">
        <v>341001</v>
      </c>
      <c r="E144" s="35" t="s">
        <v>164</v>
      </c>
      <c r="F144" s="118">
        <f t="shared" si="5"/>
        <v>0</v>
      </c>
      <c r="G144" s="109">
        <v>0</v>
      </c>
      <c r="H144" s="109">
        <v>0</v>
      </c>
      <c r="I144" s="109">
        <v>0</v>
      </c>
      <c r="J144" s="109">
        <v>0</v>
      </c>
      <c r="K144" s="109">
        <v>0</v>
      </c>
      <c r="L144" s="109">
        <v>0</v>
      </c>
      <c r="M144" s="109">
        <v>0</v>
      </c>
      <c r="N144" s="109">
        <v>0</v>
      </c>
      <c r="O144" s="109">
        <v>0</v>
      </c>
      <c r="P144" s="109">
        <v>0</v>
      </c>
      <c r="Q144" s="109">
        <v>0</v>
      </c>
      <c r="R144" s="109">
        <v>0</v>
      </c>
    </row>
    <row r="145" spans="1:18" ht="12.75" hidden="1" customHeight="1">
      <c r="A145" s="45">
        <v>0</v>
      </c>
      <c r="B145" s="45">
        <v>0</v>
      </c>
      <c r="C145" s="45">
        <f>'C2A1 '!C145+'C2A2 '!C145+'C2A3'!C145+'C2A4'!C145+'C2A5'!C145</f>
        <v>0</v>
      </c>
      <c r="D145" s="34">
        <v>342001</v>
      </c>
      <c r="E145" s="35" t="s">
        <v>165</v>
      </c>
      <c r="F145" s="118">
        <f t="shared" si="5"/>
        <v>0</v>
      </c>
      <c r="G145" s="109">
        <v>0</v>
      </c>
      <c r="H145" s="109">
        <v>0</v>
      </c>
      <c r="I145" s="109">
        <v>0</v>
      </c>
      <c r="J145" s="109">
        <v>0</v>
      </c>
      <c r="K145" s="109">
        <v>0</v>
      </c>
      <c r="L145" s="109">
        <v>0</v>
      </c>
      <c r="M145" s="109">
        <v>0</v>
      </c>
      <c r="N145" s="109">
        <v>0</v>
      </c>
      <c r="O145" s="109">
        <v>0</v>
      </c>
      <c r="P145" s="109">
        <v>0</v>
      </c>
      <c r="Q145" s="109">
        <v>0</v>
      </c>
      <c r="R145" s="109">
        <v>0</v>
      </c>
    </row>
    <row r="146" spans="1:18" ht="12.75" hidden="1" customHeight="1">
      <c r="A146" s="45">
        <v>0</v>
      </c>
      <c r="B146" s="45">
        <v>0</v>
      </c>
      <c r="C146" s="45">
        <f>'C2A1 '!C146+'C2A2 '!C146+'C2A3'!C146+'C2A4'!C146+'C2A5'!C146</f>
        <v>0</v>
      </c>
      <c r="D146" s="34">
        <v>343001</v>
      </c>
      <c r="E146" s="35" t="s">
        <v>166</v>
      </c>
      <c r="F146" s="118">
        <f t="shared" si="5"/>
        <v>0</v>
      </c>
      <c r="G146" s="109">
        <v>0</v>
      </c>
      <c r="H146" s="109">
        <v>0</v>
      </c>
      <c r="I146" s="109">
        <v>0</v>
      </c>
      <c r="J146" s="109">
        <v>0</v>
      </c>
      <c r="K146" s="109">
        <v>0</v>
      </c>
      <c r="L146" s="109">
        <v>0</v>
      </c>
      <c r="M146" s="109">
        <v>0</v>
      </c>
      <c r="N146" s="109">
        <v>0</v>
      </c>
      <c r="O146" s="109">
        <v>0</v>
      </c>
      <c r="P146" s="109">
        <v>0</v>
      </c>
      <c r="Q146" s="109">
        <v>0</v>
      </c>
      <c r="R146" s="109">
        <v>0</v>
      </c>
    </row>
    <row r="147" spans="1:18" ht="12.75" hidden="1" customHeight="1">
      <c r="A147" s="45">
        <v>0</v>
      </c>
      <c r="B147" s="45">
        <v>0</v>
      </c>
      <c r="C147" s="45">
        <f>'C2A1 '!C147+'C2A2 '!C147+'C2A3'!C147+'C2A4'!C147+'C2A5'!C147</f>
        <v>0</v>
      </c>
      <c r="D147" s="34">
        <v>344001</v>
      </c>
      <c r="E147" s="35" t="s">
        <v>167</v>
      </c>
      <c r="F147" s="118">
        <f t="shared" si="5"/>
        <v>0</v>
      </c>
      <c r="G147" s="109">
        <v>0</v>
      </c>
      <c r="H147" s="109">
        <v>0</v>
      </c>
      <c r="I147" s="109">
        <v>0</v>
      </c>
      <c r="J147" s="109">
        <v>0</v>
      </c>
      <c r="K147" s="109">
        <v>0</v>
      </c>
      <c r="L147" s="109">
        <v>0</v>
      </c>
      <c r="M147" s="109">
        <v>0</v>
      </c>
      <c r="N147" s="109">
        <v>0</v>
      </c>
      <c r="O147" s="109">
        <v>0</v>
      </c>
      <c r="P147" s="109">
        <v>0</v>
      </c>
      <c r="Q147" s="109">
        <v>0</v>
      </c>
      <c r="R147" s="109">
        <v>0</v>
      </c>
    </row>
    <row r="148" spans="1:18" ht="12.75" hidden="1" customHeight="1">
      <c r="A148" s="45">
        <v>0</v>
      </c>
      <c r="B148" s="45">
        <v>0</v>
      </c>
      <c r="C148" s="45">
        <f>'C2A1 '!C148+'C2A2 '!C148+'C2A3'!C148+'C2A4'!C148+'C2A5'!C148</f>
        <v>0</v>
      </c>
      <c r="D148" s="34">
        <v>345001</v>
      </c>
      <c r="E148" s="35" t="s">
        <v>168</v>
      </c>
      <c r="F148" s="118">
        <f t="shared" si="5"/>
        <v>0</v>
      </c>
      <c r="G148" s="109">
        <v>0</v>
      </c>
      <c r="H148" s="109">
        <v>0</v>
      </c>
      <c r="I148" s="109">
        <v>0</v>
      </c>
      <c r="J148" s="109">
        <v>0</v>
      </c>
      <c r="K148" s="109">
        <v>0</v>
      </c>
      <c r="L148" s="109">
        <v>0</v>
      </c>
      <c r="M148" s="109">
        <v>0</v>
      </c>
      <c r="N148" s="109">
        <v>0</v>
      </c>
      <c r="O148" s="109">
        <v>0</v>
      </c>
      <c r="P148" s="109">
        <v>0</v>
      </c>
      <c r="Q148" s="109">
        <v>0</v>
      </c>
      <c r="R148" s="109">
        <v>0</v>
      </c>
    </row>
    <row r="149" spans="1:18" ht="12.75" hidden="1" customHeight="1">
      <c r="A149" s="45">
        <v>0</v>
      </c>
      <c r="B149" s="45">
        <v>0</v>
      </c>
      <c r="C149" s="45">
        <f>'C2A1 '!C149+'C2A2 '!C149+'C2A3'!C149+'C2A4'!C149+'C2A5'!C149</f>
        <v>0</v>
      </c>
      <c r="D149" s="34">
        <v>345002</v>
      </c>
      <c r="E149" s="35" t="s">
        <v>169</v>
      </c>
      <c r="F149" s="118">
        <f t="shared" si="5"/>
        <v>0</v>
      </c>
      <c r="G149" s="109">
        <v>0</v>
      </c>
      <c r="H149" s="109">
        <v>0</v>
      </c>
      <c r="I149" s="109">
        <v>0</v>
      </c>
      <c r="J149" s="109">
        <v>0</v>
      </c>
      <c r="K149" s="109">
        <v>0</v>
      </c>
      <c r="L149" s="109">
        <v>0</v>
      </c>
      <c r="M149" s="109">
        <v>0</v>
      </c>
      <c r="N149" s="109">
        <v>0</v>
      </c>
      <c r="O149" s="109">
        <v>0</v>
      </c>
      <c r="P149" s="109">
        <v>0</v>
      </c>
      <c r="Q149" s="109">
        <v>0</v>
      </c>
      <c r="R149" s="109">
        <v>0</v>
      </c>
    </row>
    <row r="150" spans="1:18" ht="12.75" hidden="1" customHeight="1">
      <c r="A150" s="45">
        <v>0</v>
      </c>
      <c r="B150" s="45">
        <v>0</v>
      </c>
      <c r="C150" s="45">
        <f>'C2A1 '!C150+'C2A2 '!C150+'C2A3'!C150+'C2A4'!C150+'C2A5'!C150</f>
        <v>0</v>
      </c>
      <c r="D150" s="34">
        <v>345003</v>
      </c>
      <c r="E150" s="35" t="s">
        <v>170</v>
      </c>
      <c r="F150" s="118">
        <f t="shared" si="5"/>
        <v>0</v>
      </c>
      <c r="G150" s="109">
        <v>0</v>
      </c>
      <c r="H150" s="109">
        <v>0</v>
      </c>
      <c r="I150" s="109">
        <v>0</v>
      </c>
      <c r="J150" s="109">
        <v>0</v>
      </c>
      <c r="K150" s="109">
        <v>0</v>
      </c>
      <c r="L150" s="109">
        <v>0</v>
      </c>
      <c r="M150" s="109">
        <v>0</v>
      </c>
      <c r="N150" s="109">
        <v>0</v>
      </c>
      <c r="O150" s="109">
        <v>0</v>
      </c>
      <c r="P150" s="109">
        <v>0</v>
      </c>
      <c r="Q150" s="109">
        <v>0</v>
      </c>
      <c r="R150" s="109">
        <v>0</v>
      </c>
    </row>
    <row r="151" spans="1:18" ht="12.75" hidden="1" customHeight="1">
      <c r="A151" s="45">
        <v>0</v>
      </c>
      <c r="B151" s="45">
        <v>0</v>
      </c>
      <c r="C151" s="45">
        <f>'C2A1 '!C151+'C2A2 '!C151+'C2A3'!C151+'C2A4'!C151+'C2A5'!C151</f>
        <v>0</v>
      </c>
      <c r="D151" s="34">
        <v>345004</v>
      </c>
      <c r="E151" s="35" t="s">
        <v>171</v>
      </c>
      <c r="F151" s="118">
        <f t="shared" si="5"/>
        <v>0</v>
      </c>
      <c r="G151" s="109">
        <v>0</v>
      </c>
      <c r="H151" s="109">
        <v>0</v>
      </c>
      <c r="I151" s="109">
        <v>0</v>
      </c>
      <c r="J151" s="109">
        <v>0</v>
      </c>
      <c r="K151" s="109">
        <v>0</v>
      </c>
      <c r="L151" s="109">
        <v>0</v>
      </c>
      <c r="M151" s="109">
        <v>0</v>
      </c>
      <c r="N151" s="109">
        <v>0</v>
      </c>
      <c r="O151" s="109">
        <v>0</v>
      </c>
      <c r="P151" s="109">
        <v>0</v>
      </c>
      <c r="Q151" s="109">
        <v>0</v>
      </c>
      <c r="R151" s="109">
        <v>0</v>
      </c>
    </row>
    <row r="152" spans="1:18" ht="12.75" hidden="1" customHeight="1">
      <c r="A152" s="45">
        <v>0</v>
      </c>
      <c r="B152" s="45">
        <v>0</v>
      </c>
      <c r="C152" s="45">
        <f>'C2A1 '!C152+'C2A2 '!C152+'C2A3'!C152+'C2A4'!C152+'C2A5'!C152</f>
        <v>0</v>
      </c>
      <c r="D152" s="34">
        <v>346001</v>
      </c>
      <c r="E152" s="35" t="s">
        <v>172</v>
      </c>
      <c r="F152" s="118">
        <f t="shared" si="5"/>
        <v>0</v>
      </c>
      <c r="G152" s="109">
        <v>0</v>
      </c>
      <c r="H152" s="109">
        <v>0</v>
      </c>
      <c r="I152" s="109">
        <v>0</v>
      </c>
      <c r="J152" s="109">
        <v>0</v>
      </c>
      <c r="K152" s="109">
        <v>0</v>
      </c>
      <c r="L152" s="109">
        <v>0</v>
      </c>
      <c r="M152" s="109">
        <v>0</v>
      </c>
      <c r="N152" s="109">
        <v>0</v>
      </c>
      <c r="O152" s="109">
        <v>0</v>
      </c>
      <c r="P152" s="109">
        <v>0</v>
      </c>
      <c r="Q152" s="109">
        <v>0</v>
      </c>
      <c r="R152" s="109">
        <v>0</v>
      </c>
    </row>
    <row r="153" spans="1:18" ht="12.75" hidden="1" customHeight="1">
      <c r="A153" s="45">
        <v>0</v>
      </c>
      <c r="B153" s="45">
        <v>0</v>
      </c>
      <c r="C153" s="45">
        <f>'C2A1 '!C153+'C2A2 '!C153+'C2A3'!C153+'C2A4'!C153+'C2A5'!C153</f>
        <v>0</v>
      </c>
      <c r="D153" s="34">
        <v>347001</v>
      </c>
      <c r="E153" s="35" t="s">
        <v>173</v>
      </c>
      <c r="F153" s="118">
        <f t="shared" si="5"/>
        <v>0</v>
      </c>
      <c r="G153" s="109">
        <v>0</v>
      </c>
      <c r="H153" s="109">
        <v>0</v>
      </c>
      <c r="I153" s="109">
        <v>0</v>
      </c>
      <c r="J153" s="109">
        <v>0</v>
      </c>
      <c r="K153" s="109">
        <v>0</v>
      </c>
      <c r="L153" s="109">
        <v>0</v>
      </c>
      <c r="M153" s="109">
        <v>0</v>
      </c>
      <c r="N153" s="109">
        <v>0</v>
      </c>
      <c r="O153" s="109">
        <v>0</v>
      </c>
      <c r="P153" s="109">
        <v>0</v>
      </c>
      <c r="Q153" s="109">
        <v>0</v>
      </c>
      <c r="R153" s="109">
        <v>0</v>
      </c>
    </row>
    <row r="154" spans="1:18" ht="12.75" hidden="1" customHeight="1">
      <c r="A154" s="45">
        <v>0</v>
      </c>
      <c r="B154" s="45">
        <v>0</v>
      </c>
      <c r="C154" s="45">
        <f>'C2A1 '!C154+'C2A2 '!C154+'C2A3'!C154+'C2A4'!C154+'C2A5'!C154</f>
        <v>0</v>
      </c>
      <c r="D154" s="34">
        <v>348001</v>
      </c>
      <c r="E154" s="35" t="s">
        <v>174</v>
      </c>
      <c r="F154" s="118">
        <f t="shared" si="5"/>
        <v>0</v>
      </c>
      <c r="G154" s="109">
        <v>0</v>
      </c>
      <c r="H154" s="109">
        <v>0</v>
      </c>
      <c r="I154" s="109">
        <v>0</v>
      </c>
      <c r="J154" s="109">
        <v>0</v>
      </c>
      <c r="K154" s="109">
        <v>0</v>
      </c>
      <c r="L154" s="109">
        <v>0</v>
      </c>
      <c r="M154" s="109">
        <v>0</v>
      </c>
      <c r="N154" s="109">
        <v>0</v>
      </c>
      <c r="O154" s="109">
        <v>0</v>
      </c>
      <c r="P154" s="109">
        <v>0</v>
      </c>
      <c r="Q154" s="109">
        <v>0</v>
      </c>
      <c r="R154" s="109">
        <v>0</v>
      </c>
    </row>
    <row r="155" spans="1:18" ht="12.75" hidden="1" customHeight="1">
      <c r="A155" s="45">
        <v>0</v>
      </c>
      <c r="B155" s="45">
        <v>0</v>
      </c>
      <c r="C155" s="45">
        <f>'C2A1 '!C155+'C2A2 '!C155+'C2A3'!C155+'C2A4'!C155+'C2A5'!C155</f>
        <v>0</v>
      </c>
      <c r="D155" s="34">
        <v>349001</v>
      </c>
      <c r="E155" s="35" t="s">
        <v>175</v>
      </c>
      <c r="F155" s="118">
        <f t="shared" si="5"/>
        <v>0</v>
      </c>
      <c r="G155" s="109">
        <v>0</v>
      </c>
      <c r="H155" s="109">
        <v>0</v>
      </c>
      <c r="I155" s="109">
        <v>0</v>
      </c>
      <c r="J155" s="109">
        <v>0</v>
      </c>
      <c r="K155" s="109">
        <v>0</v>
      </c>
      <c r="L155" s="109">
        <v>0</v>
      </c>
      <c r="M155" s="109">
        <v>0</v>
      </c>
      <c r="N155" s="109">
        <v>0</v>
      </c>
      <c r="O155" s="109">
        <v>0</v>
      </c>
      <c r="P155" s="109">
        <v>0</v>
      </c>
      <c r="Q155" s="109">
        <v>0</v>
      </c>
      <c r="R155" s="109">
        <v>0</v>
      </c>
    </row>
    <row r="156" spans="1:18" ht="12.75" hidden="1" customHeight="1">
      <c r="A156" s="45">
        <v>0</v>
      </c>
      <c r="B156" s="45">
        <v>0</v>
      </c>
      <c r="C156" s="45">
        <f>'C2A1 '!C156+'C2A2 '!C156+'C2A3'!C156+'C2A4'!C156+'C2A5'!C156</f>
        <v>0</v>
      </c>
      <c r="D156" s="34">
        <v>351001</v>
      </c>
      <c r="E156" s="35" t="s">
        <v>176</v>
      </c>
      <c r="F156" s="118">
        <f t="shared" si="5"/>
        <v>0</v>
      </c>
      <c r="G156" s="109">
        <v>0</v>
      </c>
      <c r="H156" s="109">
        <v>0</v>
      </c>
      <c r="I156" s="109">
        <v>0</v>
      </c>
      <c r="J156" s="109">
        <v>0</v>
      </c>
      <c r="K156" s="109">
        <v>0</v>
      </c>
      <c r="L156" s="109">
        <v>0</v>
      </c>
      <c r="M156" s="109">
        <v>0</v>
      </c>
      <c r="N156" s="109">
        <v>0</v>
      </c>
      <c r="O156" s="109">
        <v>0</v>
      </c>
      <c r="P156" s="109">
        <v>0</v>
      </c>
      <c r="Q156" s="109">
        <v>0</v>
      </c>
      <c r="R156" s="109">
        <v>0</v>
      </c>
    </row>
    <row r="157" spans="1:18" ht="12.75" hidden="1" customHeight="1">
      <c r="A157" s="45">
        <v>0</v>
      </c>
      <c r="B157" s="45">
        <v>0</v>
      </c>
      <c r="C157" s="45">
        <f>'C2A1 '!C157+'C2A2 '!C157+'C2A3'!C157+'C2A4'!C157+'C2A5'!C157</f>
        <v>0</v>
      </c>
      <c r="D157" s="34">
        <v>352001</v>
      </c>
      <c r="E157" s="35" t="s">
        <v>177</v>
      </c>
      <c r="F157" s="118">
        <f t="shared" si="5"/>
        <v>0</v>
      </c>
      <c r="G157" s="109">
        <v>0</v>
      </c>
      <c r="H157" s="109">
        <v>0</v>
      </c>
      <c r="I157" s="109">
        <v>0</v>
      </c>
      <c r="J157" s="109">
        <v>0</v>
      </c>
      <c r="K157" s="109">
        <v>0</v>
      </c>
      <c r="L157" s="109">
        <v>0</v>
      </c>
      <c r="M157" s="109">
        <v>0</v>
      </c>
      <c r="N157" s="109">
        <v>0</v>
      </c>
      <c r="O157" s="109">
        <v>0</v>
      </c>
      <c r="P157" s="109">
        <v>0</v>
      </c>
      <c r="Q157" s="109">
        <v>0</v>
      </c>
      <c r="R157" s="109">
        <v>0</v>
      </c>
    </row>
    <row r="158" spans="1:18" ht="12.75" hidden="1" customHeight="1">
      <c r="A158" s="45">
        <v>0</v>
      </c>
      <c r="B158" s="45">
        <v>0</v>
      </c>
      <c r="C158" s="45">
        <f>'C2A1 '!C158+'C2A2 '!C158+'C2A3'!C158+'C2A4'!C158+'C2A5'!C158</f>
        <v>0</v>
      </c>
      <c r="D158" s="34">
        <v>352002</v>
      </c>
      <c r="E158" s="35" t="s">
        <v>178</v>
      </c>
      <c r="F158" s="118">
        <f t="shared" si="5"/>
        <v>0</v>
      </c>
      <c r="G158" s="109">
        <v>0</v>
      </c>
      <c r="H158" s="109">
        <v>0</v>
      </c>
      <c r="I158" s="109">
        <v>0</v>
      </c>
      <c r="J158" s="109">
        <v>0</v>
      </c>
      <c r="K158" s="109">
        <v>0</v>
      </c>
      <c r="L158" s="109">
        <v>0</v>
      </c>
      <c r="M158" s="109">
        <v>0</v>
      </c>
      <c r="N158" s="109">
        <v>0</v>
      </c>
      <c r="O158" s="109">
        <v>0</v>
      </c>
      <c r="P158" s="109">
        <v>0</v>
      </c>
      <c r="Q158" s="109">
        <v>0</v>
      </c>
      <c r="R158" s="109">
        <v>0</v>
      </c>
    </row>
    <row r="159" spans="1:18" ht="12.75" hidden="1" customHeight="1">
      <c r="A159" s="45">
        <v>0</v>
      </c>
      <c r="B159" s="45">
        <v>0</v>
      </c>
      <c r="C159" s="45">
        <f>'C2A1 '!C159+'C2A2 '!C159+'C2A3'!C159+'C2A4'!C159+'C2A5'!C159</f>
        <v>0</v>
      </c>
      <c r="D159" s="34">
        <v>353001</v>
      </c>
      <c r="E159" s="35" t="s">
        <v>179</v>
      </c>
      <c r="F159" s="118">
        <f t="shared" si="5"/>
        <v>0</v>
      </c>
      <c r="G159" s="109">
        <v>0</v>
      </c>
      <c r="H159" s="109">
        <v>0</v>
      </c>
      <c r="I159" s="109">
        <v>0</v>
      </c>
      <c r="J159" s="109">
        <v>0</v>
      </c>
      <c r="K159" s="109">
        <v>0</v>
      </c>
      <c r="L159" s="109">
        <v>0</v>
      </c>
      <c r="M159" s="109">
        <v>0</v>
      </c>
      <c r="N159" s="109">
        <v>0</v>
      </c>
      <c r="O159" s="109">
        <v>0</v>
      </c>
      <c r="P159" s="109">
        <v>0</v>
      </c>
      <c r="Q159" s="109">
        <v>0</v>
      </c>
      <c r="R159" s="109">
        <v>0</v>
      </c>
    </row>
    <row r="160" spans="1:18" ht="12.75" hidden="1" customHeight="1">
      <c r="A160" s="45">
        <v>0</v>
      </c>
      <c r="B160" s="45">
        <v>0</v>
      </c>
      <c r="C160" s="45">
        <f>'C2A1 '!C160+'C2A2 '!C160+'C2A3'!C160+'C2A4'!C160+'C2A5'!C160</f>
        <v>0</v>
      </c>
      <c r="D160" s="34">
        <v>354001</v>
      </c>
      <c r="E160" s="35" t="s">
        <v>180</v>
      </c>
      <c r="F160" s="118">
        <f t="shared" si="5"/>
        <v>0</v>
      </c>
      <c r="G160" s="109">
        <v>0</v>
      </c>
      <c r="H160" s="109">
        <v>0</v>
      </c>
      <c r="I160" s="109">
        <v>0</v>
      </c>
      <c r="J160" s="109">
        <v>0</v>
      </c>
      <c r="K160" s="109">
        <v>0</v>
      </c>
      <c r="L160" s="109">
        <v>0</v>
      </c>
      <c r="M160" s="109">
        <v>0</v>
      </c>
      <c r="N160" s="109">
        <v>0</v>
      </c>
      <c r="O160" s="109">
        <v>0</v>
      </c>
      <c r="P160" s="109">
        <v>0</v>
      </c>
      <c r="Q160" s="109">
        <v>0</v>
      </c>
      <c r="R160" s="109">
        <v>0</v>
      </c>
    </row>
    <row r="161" spans="1:18" ht="12.75" hidden="1" customHeight="1">
      <c r="A161" s="45">
        <v>0</v>
      </c>
      <c r="B161" s="45">
        <v>0</v>
      </c>
      <c r="C161" s="45">
        <f>'C2A1 '!C161+'C2A2 '!C161+'C2A3'!C161+'C2A4'!C161+'C2A5'!C161</f>
        <v>0</v>
      </c>
      <c r="D161" s="34">
        <v>355001</v>
      </c>
      <c r="E161" s="35" t="s">
        <v>181</v>
      </c>
      <c r="F161" s="118">
        <f t="shared" si="5"/>
        <v>0</v>
      </c>
      <c r="G161" s="109">
        <v>0</v>
      </c>
      <c r="H161" s="109">
        <v>0</v>
      </c>
      <c r="I161" s="109">
        <v>0</v>
      </c>
      <c r="J161" s="109">
        <v>0</v>
      </c>
      <c r="K161" s="109">
        <v>0</v>
      </c>
      <c r="L161" s="109">
        <v>0</v>
      </c>
      <c r="M161" s="109">
        <v>0</v>
      </c>
      <c r="N161" s="109">
        <v>0</v>
      </c>
      <c r="O161" s="109">
        <v>0</v>
      </c>
      <c r="P161" s="109">
        <v>0</v>
      </c>
      <c r="Q161" s="109">
        <v>0</v>
      </c>
      <c r="R161" s="109">
        <v>0</v>
      </c>
    </row>
    <row r="162" spans="1:18" ht="12.75" hidden="1" customHeight="1">
      <c r="A162" s="45">
        <v>0</v>
      </c>
      <c r="B162" s="45">
        <v>0</v>
      </c>
      <c r="C162" s="45">
        <f>'C2A1 '!C162+'C2A2 '!C162+'C2A3'!C162+'C2A4'!C162+'C2A5'!C162</f>
        <v>0</v>
      </c>
      <c r="D162" s="34">
        <v>355002</v>
      </c>
      <c r="E162" s="35" t="s">
        <v>182</v>
      </c>
      <c r="F162" s="118">
        <f t="shared" si="5"/>
        <v>0</v>
      </c>
      <c r="G162" s="109">
        <v>0</v>
      </c>
      <c r="H162" s="109">
        <v>0</v>
      </c>
      <c r="I162" s="109">
        <v>0</v>
      </c>
      <c r="J162" s="109">
        <v>0</v>
      </c>
      <c r="K162" s="109">
        <v>0</v>
      </c>
      <c r="L162" s="109">
        <v>0</v>
      </c>
      <c r="M162" s="109">
        <v>0</v>
      </c>
      <c r="N162" s="109">
        <v>0</v>
      </c>
      <c r="O162" s="109">
        <v>0</v>
      </c>
      <c r="P162" s="109">
        <v>0</v>
      </c>
      <c r="Q162" s="109">
        <v>0</v>
      </c>
      <c r="R162" s="109">
        <v>0</v>
      </c>
    </row>
    <row r="163" spans="1:18" ht="12.75" hidden="1" customHeight="1">
      <c r="A163" s="45">
        <v>0</v>
      </c>
      <c r="B163" s="45">
        <v>0</v>
      </c>
      <c r="C163" s="45">
        <f>'C2A1 '!C163+'C2A2 '!C163+'C2A3'!C163+'C2A4'!C163+'C2A5'!C163</f>
        <v>0</v>
      </c>
      <c r="D163" s="34">
        <v>355003</v>
      </c>
      <c r="E163" s="35" t="s">
        <v>183</v>
      </c>
      <c r="F163" s="118">
        <f t="shared" si="5"/>
        <v>0</v>
      </c>
      <c r="G163" s="109">
        <v>0</v>
      </c>
      <c r="H163" s="109">
        <v>0</v>
      </c>
      <c r="I163" s="109">
        <v>0</v>
      </c>
      <c r="J163" s="109">
        <v>0</v>
      </c>
      <c r="K163" s="109">
        <v>0</v>
      </c>
      <c r="L163" s="109">
        <v>0</v>
      </c>
      <c r="M163" s="109">
        <v>0</v>
      </c>
      <c r="N163" s="109">
        <v>0</v>
      </c>
      <c r="O163" s="109">
        <v>0</v>
      </c>
      <c r="P163" s="109">
        <v>0</v>
      </c>
      <c r="Q163" s="109">
        <v>0</v>
      </c>
      <c r="R163" s="109">
        <v>0</v>
      </c>
    </row>
    <row r="164" spans="1:18" ht="12.75" hidden="1" customHeight="1">
      <c r="A164" s="45">
        <v>0</v>
      </c>
      <c r="B164" s="45">
        <v>0</v>
      </c>
      <c r="C164" s="45">
        <f>'C2A1 '!C164+'C2A2 '!C164+'C2A3'!C164+'C2A4'!C164+'C2A5'!C164</f>
        <v>0</v>
      </c>
      <c r="D164" s="34">
        <v>356001</v>
      </c>
      <c r="E164" s="35" t="s">
        <v>184</v>
      </c>
      <c r="F164" s="118">
        <f t="shared" si="5"/>
        <v>0</v>
      </c>
      <c r="G164" s="109">
        <v>0</v>
      </c>
      <c r="H164" s="109">
        <v>0</v>
      </c>
      <c r="I164" s="109">
        <v>0</v>
      </c>
      <c r="J164" s="109">
        <v>0</v>
      </c>
      <c r="K164" s="109">
        <v>0</v>
      </c>
      <c r="L164" s="109">
        <v>0</v>
      </c>
      <c r="M164" s="109">
        <v>0</v>
      </c>
      <c r="N164" s="109">
        <v>0</v>
      </c>
      <c r="O164" s="109">
        <v>0</v>
      </c>
      <c r="P164" s="109">
        <v>0</v>
      </c>
      <c r="Q164" s="109">
        <v>0</v>
      </c>
      <c r="R164" s="109">
        <v>0</v>
      </c>
    </row>
    <row r="165" spans="1:18" ht="12.75" hidden="1" customHeight="1">
      <c r="A165" s="45">
        <v>0</v>
      </c>
      <c r="B165" s="45">
        <v>0</v>
      </c>
      <c r="C165" s="45">
        <f>'C2A1 '!C165+'C2A2 '!C165+'C2A3'!C165+'C2A4'!C165+'C2A5'!C165</f>
        <v>0</v>
      </c>
      <c r="D165" s="34">
        <v>357001</v>
      </c>
      <c r="E165" s="35" t="s">
        <v>185</v>
      </c>
      <c r="F165" s="118">
        <f t="shared" si="5"/>
        <v>0</v>
      </c>
      <c r="G165" s="109">
        <v>0</v>
      </c>
      <c r="H165" s="109">
        <v>0</v>
      </c>
      <c r="I165" s="109">
        <v>0</v>
      </c>
      <c r="J165" s="109">
        <v>0</v>
      </c>
      <c r="K165" s="109">
        <v>0</v>
      </c>
      <c r="L165" s="109">
        <v>0</v>
      </c>
      <c r="M165" s="109">
        <v>0</v>
      </c>
      <c r="N165" s="109">
        <v>0</v>
      </c>
      <c r="O165" s="109">
        <v>0</v>
      </c>
      <c r="P165" s="109">
        <v>0</v>
      </c>
      <c r="Q165" s="109">
        <v>0</v>
      </c>
      <c r="R165" s="109">
        <v>0</v>
      </c>
    </row>
    <row r="166" spans="1:18" ht="12.75" hidden="1" customHeight="1">
      <c r="A166" s="45">
        <v>0</v>
      </c>
      <c r="B166" s="45">
        <v>0</v>
      </c>
      <c r="C166" s="45">
        <f>'C2A1 '!C166+'C2A2 '!C166+'C2A3'!C166+'C2A4'!C166+'C2A5'!C166</f>
        <v>0</v>
      </c>
      <c r="D166" s="34">
        <v>357002</v>
      </c>
      <c r="E166" s="35" t="s">
        <v>186</v>
      </c>
      <c r="F166" s="118">
        <f t="shared" si="5"/>
        <v>0</v>
      </c>
      <c r="G166" s="109">
        <v>0</v>
      </c>
      <c r="H166" s="109">
        <v>0</v>
      </c>
      <c r="I166" s="109">
        <v>0</v>
      </c>
      <c r="J166" s="109">
        <v>0</v>
      </c>
      <c r="K166" s="109">
        <v>0</v>
      </c>
      <c r="L166" s="109">
        <v>0</v>
      </c>
      <c r="M166" s="109">
        <v>0</v>
      </c>
      <c r="N166" s="109">
        <v>0</v>
      </c>
      <c r="O166" s="109">
        <v>0</v>
      </c>
      <c r="P166" s="109">
        <v>0</v>
      </c>
      <c r="Q166" s="109">
        <v>0</v>
      </c>
      <c r="R166" s="109">
        <v>0</v>
      </c>
    </row>
    <row r="167" spans="1:18" ht="12.75" hidden="1" customHeight="1">
      <c r="A167" s="45">
        <v>0</v>
      </c>
      <c r="B167" s="45">
        <v>0</v>
      </c>
      <c r="C167" s="45">
        <f>'C2A1 '!C167+'C2A2 '!C167+'C2A3'!C167+'C2A4'!C167+'C2A5'!C167</f>
        <v>0</v>
      </c>
      <c r="D167" s="34">
        <v>357003</v>
      </c>
      <c r="E167" s="35" t="s">
        <v>187</v>
      </c>
      <c r="F167" s="118">
        <f t="shared" si="5"/>
        <v>0</v>
      </c>
      <c r="G167" s="109">
        <v>0</v>
      </c>
      <c r="H167" s="109">
        <v>0</v>
      </c>
      <c r="I167" s="109">
        <v>0</v>
      </c>
      <c r="J167" s="109">
        <v>0</v>
      </c>
      <c r="K167" s="109">
        <v>0</v>
      </c>
      <c r="L167" s="109">
        <v>0</v>
      </c>
      <c r="M167" s="109">
        <v>0</v>
      </c>
      <c r="N167" s="109">
        <v>0</v>
      </c>
      <c r="O167" s="109">
        <v>0</v>
      </c>
      <c r="P167" s="109">
        <v>0</v>
      </c>
      <c r="Q167" s="109">
        <v>0</v>
      </c>
      <c r="R167" s="109">
        <v>0</v>
      </c>
    </row>
    <row r="168" spans="1:18" ht="12.75" hidden="1" customHeight="1">
      <c r="A168" s="45">
        <v>0</v>
      </c>
      <c r="B168" s="45">
        <v>0</v>
      </c>
      <c r="C168" s="45">
        <f>'C2A1 '!C168+'C2A2 '!C168+'C2A3'!C168+'C2A4'!C168+'C2A5'!C168</f>
        <v>0</v>
      </c>
      <c r="D168" s="34">
        <v>358001</v>
      </c>
      <c r="E168" s="35" t="s">
        <v>188</v>
      </c>
      <c r="F168" s="118">
        <f t="shared" si="5"/>
        <v>0</v>
      </c>
      <c r="G168" s="109">
        <v>0</v>
      </c>
      <c r="H168" s="109">
        <v>0</v>
      </c>
      <c r="I168" s="109">
        <v>0</v>
      </c>
      <c r="J168" s="109">
        <v>0</v>
      </c>
      <c r="K168" s="109">
        <v>0</v>
      </c>
      <c r="L168" s="109">
        <v>0</v>
      </c>
      <c r="M168" s="109">
        <v>0</v>
      </c>
      <c r="N168" s="109">
        <v>0</v>
      </c>
      <c r="O168" s="109">
        <v>0</v>
      </c>
      <c r="P168" s="109">
        <v>0</v>
      </c>
      <c r="Q168" s="109">
        <v>0</v>
      </c>
      <c r="R168" s="109">
        <v>0</v>
      </c>
    </row>
    <row r="169" spans="1:18" ht="12.75" hidden="1" customHeight="1">
      <c r="A169" s="45">
        <v>0</v>
      </c>
      <c r="B169" s="45">
        <v>0</v>
      </c>
      <c r="C169" s="45">
        <f>'C2A1 '!C169+'C2A2 '!C169+'C2A3'!C169+'C2A4'!C169+'C2A5'!C169</f>
        <v>0</v>
      </c>
      <c r="D169" s="34">
        <v>359001</v>
      </c>
      <c r="E169" s="35" t="s">
        <v>189</v>
      </c>
      <c r="F169" s="118">
        <f t="shared" si="5"/>
        <v>0</v>
      </c>
      <c r="G169" s="109">
        <v>0</v>
      </c>
      <c r="H169" s="109">
        <v>0</v>
      </c>
      <c r="I169" s="109">
        <v>0</v>
      </c>
      <c r="J169" s="109">
        <v>0</v>
      </c>
      <c r="K169" s="109">
        <v>0</v>
      </c>
      <c r="L169" s="109">
        <v>0</v>
      </c>
      <c r="M169" s="109">
        <v>0</v>
      </c>
      <c r="N169" s="109">
        <v>0</v>
      </c>
      <c r="O169" s="109">
        <v>0</v>
      </c>
      <c r="P169" s="109">
        <v>0</v>
      </c>
      <c r="Q169" s="109">
        <v>0</v>
      </c>
      <c r="R169" s="109">
        <v>0</v>
      </c>
    </row>
    <row r="170" spans="1:18" ht="12.75" hidden="1" customHeight="1">
      <c r="A170" s="45">
        <v>0</v>
      </c>
      <c r="B170" s="45">
        <v>0</v>
      </c>
      <c r="C170" s="45">
        <f>'C2A1 '!C170+'C2A2 '!C170+'C2A3'!C170+'C2A4'!C170+'C2A5'!C170</f>
        <v>0</v>
      </c>
      <c r="D170" s="34">
        <v>361001</v>
      </c>
      <c r="E170" s="35" t="s">
        <v>190</v>
      </c>
      <c r="F170" s="118">
        <f t="shared" si="5"/>
        <v>0</v>
      </c>
      <c r="G170" s="109">
        <v>0</v>
      </c>
      <c r="H170" s="109">
        <v>0</v>
      </c>
      <c r="I170" s="109">
        <v>0</v>
      </c>
      <c r="J170" s="109">
        <v>0</v>
      </c>
      <c r="K170" s="109">
        <v>0</v>
      </c>
      <c r="L170" s="109">
        <v>0</v>
      </c>
      <c r="M170" s="109">
        <v>0</v>
      </c>
      <c r="N170" s="109">
        <v>0</v>
      </c>
      <c r="O170" s="109">
        <v>0</v>
      </c>
      <c r="P170" s="109">
        <v>0</v>
      </c>
      <c r="Q170" s="109">
        <v>0</v>
      </c>
      <c r="R170" s="109">
        <v>0</v>
      </c>
    </row>
    <row r="171" spans="1:18" ht="12.75" hidden="1" customHeight="1">
      <c r="A171" s="45">
        <v>0</v>
      </c>
      <c r="B171" s="45">
        <v>0</v>
      </c>
      <c r="C171" s="45">
        <f>'C2A1 '!C171+'C2A2 '!C171+'C2A3'!C171+'C2A4'!C171+'C2A5'!C171</f>
        <v>0</v>
      </c>
      <c r="D171" s="34">
        <v>361002</v>
      </c>
      <c r="E171" s="35" t="s">
        <v>191</v>
      </c>
      <c r="F171" s="118">
        <f t="shared" si="5"/>
        <v>0</v>
      </c>
      <c r="G171" s="109">
        <v>0</v>
      </c>
      <c r="H171" s="109">
        <v>0</v>
      </c>
      <c r="I171" s="109">
        <v>0</v>
      </c>
      <c r="J171" s="109">
        <v>0</v>
      </c>
      <c r="K171" s="109">
        <v>0</v>
      </c>
      <c r="L171" s="109">
        <v>0</v>
      </c>
      <c r="M171" s="109">
        <v>0</v>
      </c>
      <c r="N171" s="109">
        <v>0</v>
      </c>
      <c r="O171" s="109">
        <v>0</v>
      </c>
      <c r="P171" s="109">
        <v>0</v>
      </c>
      <c r="Q171" s="109">
        <v>0</v>
      </c>
      <c r="R171" s="109">
        <v>0</v>
      </c>
    </row>
    <row r="172" spans="1:18" ht="12.75" customHeight="1">
      <c r="A172" s="45">
        <v>70806</v>
      </c>
      <c r="B172" s="45">
        <v>15000</v>
      </c>
      <c r="C172" s="45">
        <f>'C2A1 '!C172+'C2A2 '!C172+'C2A3'!C172+'C2A4'!C172+'C2A5'!C172</f>
        <v>0</v>
      </c>
      <c r="D172" s="34">
        <v>362001</v>
      </c>
      <c r="E172" s="35" t="s">
        <v>192</v>
      </c>
      <c r="F172" s="118">
        <f t="shared" ref="F172:F211" si="6">A172+B172+C172</f>
        <v>85806</v>
      </c>
      <c r="G172" s="109">
        <v>0</v>
      </c>
      <c r="H172" s="109">
        <v>1046</v>
      </c>
      <c r="I172" s="109">
        <v>1705</v>
      </c>
      <c r="J172" s="109">
        <v>1810</v>
      </c>
      <c r="K172" s="109">
        <v>47320</v>
      </c>
      <c r="L172" s="109">
        <v>16720</v>
      </c>
      <c r="M172" s="109">
        <v>630</v>
      </c>
      <c r="N172" s="109">
        <v>315</v>
      </c>
      <c r="O172" s="109">
        <v>315</v>
      </c>
      <c r="P172" s="109">
        <v>15315</v>
      </c>
      <c r="Q172" s="109">
        <v>630</v>
      </c>
      <c r="R172" s="109">
        <v>0</v>
      </c>
    </row>
    <row r="173" spans="1:18" ht="12.75" hidden="1" customHeight="1">
      <c r="A173" s="45">
        <v>0</v>
      </c>
      <c r="B173" s="45">
        <v>0</v>
      </c>
      <c r="C173" s="45">
        <f>'C2A1 '!C173+'C2A2 '!C173+'C2A3'!C173+'C2A4'!C173+'C2A5'!C173</f>
        <v>0</v>
      </c>
      <c r="D173" s="34">
        <v>363001</v>
      </c>
      <c r="E173" s="35" t="s">
        <v>193</v>
      </c>
      <c r="F173" s="118">
        <f t="shared" si="6"/>
        <v>0</v>
      </c>
      <c r="G173" s="109">
        <v>0</v>
      </c>
      <c r="H173" s="109">
        <v>0</v>
      </c>
      <c r="I173" s="109">
        <v>0</v>
      </c>
      <c r="J173" s="109">
        <v>0</v>
      </c>
      <c r="K173" s="109">
        <v>0</v>
      </c>
      <c r="L173" s="109">
        <v>0</v>
      </c>
      <c r="M173" s="109">
        <v>0</v>
      </c>
      <c r="N173" s="109">
        <v>0</v>
      </c>
      <c r="O173" s="109">
        <v>0</v>
      </c>
      <c r="P173" s="109">
        <v>0</v>
      </c>
      <c r="Q173" s="109">
        <v>0</v>
      </c>
      <c r="R173" s="109">
        <v>0</v>
      </c>
    </row>
    <row r="174" spans="1:18" ht="12.75" hidden="1" customHeight="1">
      <c r="A174" s="45">
        <v>0</v>
      </c>
      <c r="B174" s="45">
        <v>0</v>
      </c>
      <c r="C174" s="45">
        <f>'C2A1 '!C174+'C2A2 '!C174+'C2A3'!C174+'C2A4'!C174+'C2A5'!C174</f>
        <v>0</v>
      </c>
      <c r="D174" s="34">
        <v>364001</v>
      </c>
      <c r="E174" s="35" t="s">
        <v>194</v>
      </c>
      <c r="F174" s="118">
        <f t="shared" si="6"/>
        <v>0</v>
      </c>
      <c r="G174" s="109">
        <v>0</v>
      </c>
      <c r="H174" s="109">
        <v>0</v>
      </c>
      <c r="I174" s="109">
        <v>0</v>
      </c>
      <c r="J174" s="109">
        <v>0</v>
      </c>
      <c r="K174" s="109">
        <v>0</v>
      </c>
      <c r="L174" s="109">
        <v>0</v>
      </c>
      <c r="M174" s="109">
        <v>0</v>
      </c>
      <c r="N174" s="109">
        <v>0</v>
      </c>
      <c r="O174" s="109">
        <v>0</v>
      </c>
      <c r="P174" s="109">
        <v>0</v>
      </c>
      <c r="Q174" s="109">
        <v>0</v>
      </c>
      <c r="R174" s="109">
        <v>0</v>
      </c>
    </row>
    <row r="175" spans="1:18" ht="12.75" customHeight="1">
      <c r="A175" s="45">
        <v>19000</v>
      </c>
      <c r="B175" s="45">
        <v>0</v>
      </c>
      <c r="C175" s="45">
        <f>'C2A1 '!C175+'C2A2 '!C175+'C2A3'!C175+'C2A4'!C175+'C2A5'!C175</f>
        <v>0</v>
      </c>
      <c r="D175" s="34">
        <v>366001</v>
      </c>
      <c r="E175" s="35" t="s">
        <v>195</v>
      </c>
      <c r="F175" s="118">
        <f t="shared" si="6"/>
        <v>19000</v>
      </c>
      <c r="G175" s="109">
        <v>0</v>
      </c>
      <c r="H175" s="109">
        <v>3000</v>
      </c>
      <c r="I175" s="109">
        <v>3000</v>
      </c>
      <c r="J175" s="109">
        <v>3000</v>
      </c>
      <c r="K175" s="109">
        <v>3000</v>
      </c>
      <c r="L175" s="109">
        <v>3000</v>
      </c>
      <c r="M175" s="109">
        <v>3000</v>
      </c>
      <c r="N175" s="109">
        <v>0</v>
      </c>
      <c r="O175" s="109">
        <v>0</v>
      </c>
      <c r="P175" s="109">
        <v>0</v>
      </c>
      <c r="Q175" s="109">
        <v>1000</v>
      </c>
      <c r="R175" s="109">
        <v>0</v>
      </c>
    </row>
    <row r="176" spans="1:18" ht="12.75" hidden="1" customHeight="1">
      <c r="A176" s="45">
        <v>0</v>
      </c>
      <c r="B176" s="45">
        <v>0</v>
      </c>
      <c r="C176" s="45">
        <f>'C2A1 '!C176+'C2A2 '!C176+'C2A3'!C176+'C2A4'!C176+'C2A5'!C176</f>
        <v>0</v>
      </c>
      <c r="D176" s="34">
        <v>369001</v>
      </c>
      <c r="E176" s="35" t="s">
        <v>196</v>
      </c>
      <c r="F176" s="118">
        <f t="shared" si="6"/>
        <v>0</v>
      </c>
      <c r="G176" s="109">
        <v>0</v>
      </c>
      <c r="H176" s="109">
        <v>0</v>
      </c>
      <c r="I176" s="109">
        <v>0</v>
      </c>
      <c r="J176" s="109">
        <v>0</v>
      </c>
      <c r="K176" s="109">
        <v>0</v>
      </c>
      <c r="L176" s="109">
        <v>0</v>
      </c>
      <c r="M176" s="109">
        <v>0</v>
      </c>
      <c r="N176" s="109">
        <v>0</v>
      </c>
      <c r="O176" s="109">
        <v>0</v>
      </c>
      <c r="P176" s="109">
        <v>0</v>
      </c>
      <c r="Q176" s="109">
        <v>0</v>
      </c>
      <c r="R176" s="109">
        <v>0</v>
      </c>
    </row>
    <row r="177" spans="1:18" ht="12.75" hidden="1" customHeight="1">
      <c r="A177" s="45">
        <v>0</v>
      </c>
      <c r="B177" s="45">
        <v>0</v>
      </c>
      <c r="C177" s="45">
        <f>'C2A1 '!C177+'C2A2 '!C177+'C2A3'!C177+'C2A4'!C177+'C2A5'!C177</f>
        <v>0</v>
      </c>
      <c r="D177" s="34">
        <v>371001</v>
      </c>
      <c r="E177" s="35" t="s">
        <v>197</v>
      </c>
      <c r="F177" s="118">
        <f t="shared" si="6"/>
        <v>0</v>
      </c>
      <c r="G177" s="109">
        <v>0</v>
      </c>
      <c r="H177" s="109">
        <v>0</v>
      </c>
      <c r="I177" s="109">
        <v>0</v>
      </c>
      <c r="J177" s="109">
        <v>0</v>
      </c>
      <c r="K177" s="109">
        <v>0</v>
      </c>
      <c r="L177" s="109">
        <v>0</v>
      </c>
      <c r="M177" s="109">
        <v>0</v>
      </c>
      <c r="N177" s="109">
        <v>0</v>
      </c>
      <c r="O177" s="109">
        <v>0</v>
      </c>
      <c r="P177" s="109">
        <v>0</v>
      </c>
      <c r="Q177" s="109">
        <v>0</v>
      </c>
      <c r="R177" s="109">
        <v>0</v>
      </c>
    </row>
    <row r="178" spans="1:18" ht="12.75" customHeight="1">
      <c r="A178" s="45">
        <v>0</v>
      </c>
      <c r="B178" s="45">
        <v>750</v>
      </c>
      <c r="C178" s="45">
        <f>'C2A1 '!C178+'C2A2 '!C178+'C2A3'!C178+'C2A4'!C178+'C2A5'!C178</f>
        <v>0</v>
      </c>
      <c r="D178" s="34">
        <v>372001</v>
      </c>
      <c r="E178" s="35" t="s">
        <v>198</v>
      </c>
      <c r="F178" s="118">
        <f t="shared" si="6"/>
        <v>750</v>
      </c>
      <c r="G178" s="109">
        <v>0</v>
      </c>
      <c r="H178" s="109">
        <v>0</v>
      </c>
      <c r="I178" s="109">
        <v>250</v>
      </c>
      <c r="J178" s="109">
        <v>0</v>
      </c>
      <c r="K178" s="109">
        <v>0</v>
      </c>
      <c r="L178" s="109">
        <v>0</v>
      </c>
      <c r="M178" s="109">
        <v>0</v>
      </c>
      <c r="N178" s="109">
        <v>250</v>
      </c>
      <c r="O178" s="109">
        <v>0</v>
      </c>
      <c r="P178" s="109">
        <v>250</v>
      </c>
      <c r="Q178" s="109">
        <v>0</v>
      </c>
      <c r="R178" s="109">
        <v>0</v>
      </c>
    </row>
    <row r="179" spans="1:18" ht="12.75" hidden="1" customHeight="1">
      <c r="A179" s="45">
        <v>0</v>
      </c>
      <c r="B179" s="45">
        <v>0</v>
      </c>
      <c r="C179" s="45">
        <f>'C2A1 '!C179+'C2A2 '!C179+'C2A3'!C179+'C2A4'!C179+'C2A5'!C179</f>
        <v>0</v>
      </c>
      <c r="D179" s="34">
        <v>372007</v>
      </c>
      <c r="E179" s="35" t="s">
        <v>199</v>
      </c>
      <c r="F179" s="118">
        <f t="shared" si="6"/>
        <v>0</v>
      </c>
      <c r="G179" s="109">
        <v>0</v>
      </c>
      <c r="H179" s="109">
        <v>0</v>
      </c>
      <c r="I179" s="109">
        <v>0</v>
      </c>
      <c r="J179" s="109">
        <v>0</v>
      </c>
      <c r="K179" s="109">
        <v>0</v>
      </c>
      <c r="L179" s="109">
        <v>0</v>
      </c>
      <c r="M179" s="109">
        <v>0</v>
      </c>
      <c r="N179" s="109">
        <v>0</v>
      </c>
      <c r="O179" s="109">
        <v>0</v>
      </c>
      <c r="P179" s="109">
        <v>0</v>
      </c>
      <c r="Q179" s="109">
        <v>0</v>
      </c>
      <c r="R179" s="109">
        <v>0</v>
      </c>
    </row>
    <row r="180" spans="1:18" ht="12.75" hidden="1" customHeight="1">
      <c r="A180" s="45">
        <v>0</v>
      </c>
      <c r="B180" s="45">
        <v>0</v>
      </c>
      <c r="C180" s="45">
        <f>'C2A1 '!C180+'C2A2 '!C180+'C2A3'!C180+'C2A4'!C180+'C2A5'!C180</f>
        <v>0</v>
      </c>
      <c r="D180" s="34">
        <v>373001</v>
      </c>
      <c r="E180" s="35" t="s">
        <v>200</v>
      </c>
      <c r="F180" s="118">
        <f t="shared" si="6"/>
        <v>0</v>
      </c>
      <c r="G180" s="109">
        <v>0</v>
      </c>
      <c r="H180" s="109">
        <v>0</v>
      </c>
      <c r="I180" s="109">
        <v>0</v>
      </c>
      <c r="J180" s="109">
        <v>0</v>
      </c>
      <c r="K180" s="109">
        <v>0</v>
      </c>
      <c r="L180" s="109">
        <v>0</v>
      </c>
      <c r="M180" s="109">
        <v>0</v>
      </c>
      <c r="N180" s="109">
        <v>0</v>
      </c>
      <c r="O180" s="109">
        <v>0</v>
      </c>
      <c r="P180" s="109">
        <v>0</v>
      </c>
      <c r="Q180" s="109">
        <v>0</v>
      </c>
      <c r="R180" s="109">
        <v>0</v>
      </c>
    </row>
    <row r="181" spans="1:18" ht="12.75" hidden="1" customHeight="1">
      <c r="A181" s="45">
        <v>0</v>
      </c>
      <c r="B181" s="45">
        <v>0</v>
      </c>
      <c r="C181" s="45">
        <f>'C2A1 '!C181+'C2A2 '!C181+'C2A3'!C181+'C2A4'!C181+'C2A5'!C181</f>
        <v>0</v>
      </c>
      <c r="D181" s="34">
        <v>374001</v>
      </c>
      <c r="E181" s="35" t="s">
        <v>201</v>
      </c>
      <c r="F181" s="118">
        <f t="shared" si="6"/>
        <v>0</v>
      </c>
      <c r="G181" s="109">
        <v>0</v>
      </c>
      <c r="H181" s="109">
        <v>0</v>
      </c>
      <c r="I181" s="109">
        <v>0</v>
      </c>
      <c r="J181" s="109">
        <v>0</v>
      </c>
      <c r="K181" s="109">
        <v>0</v>
      </c>
      <c r="L181" s="109">
        <v>0</v>
      </c>
      <c r="M181" s="109">
        <v>0</v>
      </c>
      <c r="N181" s="109">
        <v>0</v>
      </c>
      <c r="O181" s="109">
        <v>0</v>
      </c>
      <c r="P181" s="109">
        <v>0</v>
      </c>
      <c r="Q181" s="109">
        <v>0</v>
      </c>
      <c r="R181" s="109">
        <v>0</v>
      </c>
    </row>
    <row r="182" spans="1:18" ht="12.75" customHeight="1">
      <c r="A182" s="45">
        <v>10200</v>
      </c>
      <c r="B182" s="45">
        <v>40675</v>
      </c>
      <c r="C182" s="45">
        <f>'C2A1 '!C182+'C2A2 '!C182+'C2A3'!C182+'C2A4'!C182+'C2A5'!C182</f>
        <v>0</v>
      </c>
      <c r="D182" s="39">
        <v>375001</v>
      </c>
      <c r="E182" s="138" t="s">
        <v>202</v>
      </c>
      <c r="F182" s="118">
        <f t="shared" si="6"/>
        <v>50875</v>
      </c>
      <c r="G182" s="109">
        <v>0</v>
      </c>
      <c r="H182" s="109">
        <v>1000</v>
      </c>
      <c r="I182" s="109">
        <v>500</v>
      </c>
      <c r="J182" s="109">
        <v>500</v>
      </c>
      <c r="K182" s="109">
        <v>14600</v>
      </c>
      <c r="L182" s="109">
        <v>3728</v>
      </c>
      <c r="M182" s="109">
        <v>670</v>
      </c>
      <c r="N182" s="109">
        <v>3377</v>
      </c>
      <c r="O182" s="109">
        <v>7000</v>
      </c>
      <c r="P182" s="109">
        <v>12500</v>
      </c>
      <c r="Q182" s="109">
        <v>7000</v>
      </c>
      <c r="R182" s="109">
        <v>0</v>
      </c>
    </row>
    <row r="183" spans="1:18" ht="12.75" hidden="1" customHeight="1">
      <c r="A183" s="45">
        <v>0</v>
      </c>
      <c r="B183" s="45">
        <v>0</v>
      </c>
      <c r="C183" s="45">
        <f>'C2A1 '!C183+'C2A2 '!C183+'C2A3'!C183+'C2A4'!C183+'C2A5'!C183</f>
        <v>0</v>
      </c>
      <c r="D183" s="34">
        <v>376001</v>
      </c>
      <c r="E183" s="35" t="s">
        <v>203</v>
      </c>
      <c r="F183" s="118">
        <f t="shared" si="6"/>
        <v>0</v>
      </c>
      <c r="G183" s="109">
        <v>0</v>
      </c>
      <c r="H183" s="109">
        <v>0</v>
      </c>
      <c r="I183" s="109">
        <v>0</v>
      </c>
      <c r="J183" s="109">
        <v>0</v>
      </c>
      <c r="K183" s="109">
        <v>0</v>
      </c>
      <c r="L183" s="109">
        <v>0</v>
      </c>
      <c r="M183" s="109">
        <v>0</v>
      </c>
      <c r="N183" s="109">
        <v>0</v>
      </c>
      <c r="O183" s="109">
        <v>0</v>
      </c>
      <c r="P183" s="109">
        <v>0</v>
      </c>
      <c r="Q183" s="109">
        <v>0</v>
      </c>
      <c r="R183" s="109">
        <v>0</v>
      </c>
    </row>
    <row r="184" spans="1:18" ht="12.75" hidden="1" customHeight="1">
      <c r="A184" s="45">
        <v>0</v>
      </c>
      <c r="B184" s="45">
        <v>0</v>
      </c>
      <c r="C184" s="45">
        <f>'C2A1 '!C184+'C2A2 '!C184+'C2A3'!C184+'C2A4'!C184+'C2A5'!C184</f>
        <v>0</v>
      </c>
      <c r="D184" s="34">
        <v>377001</v>
      </c>
      <c r="E184" s="35" t="s">
        <v>204</v>
      </c>
      <c r="F184" s="118">
        <f t="shared" si="6"/>
        <v>0</v>
      </c>
      <c r="G184" s="109">
        <v>0</v>
      </c>
      <c r="H184" s="109">
        <v>0</v>
      </c>
      <c r="I184" s="109">
        <v>0</v>
      </c>
      <c r="J184" s="109">
        <v>0</v>
      </c>
      <c r="K184" s="109">
        <v>0</v>
      </c>
      <c r="L184" s="109">
        <v>0</v>
      </c>
      <c r="M184" s="109">
        <v>0</v>
      </c>
      <c r="N184" s="109">
        <v>0</v>
      </c>
      <c r="O184" s="109">
        <v>0</v>
      </c>
      <c r="P184" s="109">
        <v>0</v>
      </c>
      <c r="Q184" s="109">
        <v>0</v>
      </c>
      <c r="R184" s="109">
        <v>0</v>
      </c>
    </row>
    <row r="185" spans="1:18" ht="12.75" hidden="1" customHeight="1">
      <c r="A185" s="45">
        <v>0</v>
      </c>
      <c r="B185" s="45">
        <v>0</v>
      </c>
      <c r="C185" s="45">
        <f>'C2A1 '!C185+'C2A2 '!C185+'C2A3'!C185+'C2A4'!C185+'C2A5'!C185</f>
        <v>0</v>
      </c>
      <c r="D185" s="34">
        <v>378001</v>
      </c>
      <c r="E185" s="35" t="s">
        <v>205</v>
      </c>
      <c r="F185" s="118">
        <f t="shared" si="6"/>
        <v>0</v>
      </c>
      <c r="G185" s="109">
        <v>0</v>
      </c>
      <c r="H185" s="109">
        <v>0</v>
      </c>
      <c r="I185" s="109">
        <v>0</v>
      </c>
      <c r="J185" s="109">
        <v>0</v>
      </c>
      <c r="K185" s="109">
        <v>0</v>
      </c>
      <c r="L185" s="109">
        <v>0</v>
      </c>
      <c r="M185" s="109">
        <v>0</v>
      </c>
      <c r="N185" s="109">
        <v>0</v>
      </c>
      <c r="O185" s="109">
        <v>0</v>
      </c>
      <c r="P185" s="109">
        <v>0</v>
      </c>
      <c r="Q185" s="109">
        <v>0</v>
      </c>
      <c r="R185" s="109">
        <v>0</v>
      </c>
    </row>
    <row r="186" spans="1:18" ht="12.75" customHeight="1">
      <c r="A186" s="45">
        <v>0</v>
      </c>
      <c r="B186" s="45">
        <v>2057</v>
      </c>
      <c r="C186" s="45">
        <f>'C2A1 '!C186+'C2A2 '!C186+'C2A3'!C186+'C2A4'!C186+'C2A5'!C186</f>
        <v>0</v>
      </c>
      <c r="D186" s="34">
        <v>379001</v>
      </c>
      <c r="E186" s="35" t="s">
        <v>206</v>
      </c>
      <c r="F186" s="118">
        <f t="shared" si="6"/>
        <v>2057</v>
      </c>
      <c r="G186" s="109">
        <v>0</v>
      </c>
      <c r="H186" s="109">
        <v>0</v>
      </c>
      <c r="I186" s="109">
        <v>0</v>
      </c>
      <c r="J186" s="109">
        <v>0</v>
      </c>
      <c r="K186" s="109">
        <v>0</v>
      </c>
      <c r="L186" s="109">
        <v>0</v>
      </c>
      <c r="M186" s="109">
        <v>0</v>
      </c>
      <c r="N186" s="109">
        <v>0</v>
      </c>
      <c r="O186" s="109">
        <v>2057</v>
      </c>
      <c r="P186" s="109">
        <v>0</v>
      </c>
      <c r="Q186" s="109">
        <v>0</v>
      </c>
      <c r="R186" s="109">
        <v>0</v>
      </c>
    </row>
    <row r="187" spans="1:18" ht="12.75" hidden="1" customHeight="1">
      <c r="A187" s="45">
        <v>0</v>
      </c>
      <c r="B187" s="45">
        <v>0</v>
      </c>
      <c r="C187" s="45">
        <f>'C2A1 '!C187+'C2A2 '!C187+'C2A3'!C187+'C2A4'!C187+'C2A5'!C187</f>
        <v>0</v>
      </c>
      <c r="D187" s="39">
        <v>381001</v>
      </c>
      <c r="E187" s="35" t="s">
        <v>207</v>
      </c>
      <c r="F187" s="118">
        <f t="shared" si="6"/>
        <v>0</v>
      </c>
      <c r="G187" s="109">
        <v>0</v>
      </c>
      <c r="H187" s="109">
        <v>0</v>
      </c>
      <c r="I187" s="109">
        <v>0</v>
      </c>
      <c r="J187" s="109">
        <v>0</v>
      </c>
      <c r="K187" s="109">
        <v>0</v>
      </c>
      <c r="L187" s="109">
        <v>0</v>
      </c>
      <c r="M187" s="109">
        <v>0</v>
      </c>
      <c r="N187" s="109">
        <v>0</v>
      </c>
      <c r="O187" s="109">
        <v>0</v>
      </c>
      <c r="P187" s="109">
        <v>0</v>
      </c>
      <c r="Q187" s="109">
        <v>0</v>
      </c>
      <c r="R187" s="109">
        <v>0</v>
      </c>
    </row>
    <row r="188" spans="1:18" hidden="1">
      <c r="A188" s="45">
        <v>0</v>
      </c>
      <c r="B188" s="45">
        <v>0</v>
      </c>
      <c r="C188" s="45">
        <f>'C2A1 '!C188+'C2A2 '!C188+'C2A3'!C188+'C2A4'!C188+'C2A5'!C188</f>
        <v>0</v>
      </c>
      <c r="D188" s="34">
        <v>382001</v>
      </c>
      <c r="E188" s="35" t="s">
        <v>208</v>
      </c>
      <c r="F188" s="118">
        <f t="shared" si="6"/>
        <v>0</v>
      </c>
      <c r="G188" s="109">
        <v>0</v>
      </c>
      <c r="H188" s="109">
        <v>0</v>
      </c>
      <c r="I188" s="109">
        <v>0</v>
      </c>
      <c r="J188" s="109">
        <v>0</v>
      </c>
      <c r="K188" s="109">
        <v>0</v>
      </c>
      <c r="L188" s="109">
        <v>0</v>
      </c>
      <c r="M188" s="109">
        <v>0</v>
      </c>
      <c r="N188" s="109">
        <v>0</v>
      </c>
      <c r="O188" s="109">
        <v>0</v>
      </c>
      <c r="P188" s="109">
        <v>0</v>
      </c>
      <c r="Q188" s="109">
        <v>0</v>
      </c>
      <c r="R188" s="109">
        <v>0</v>
      </c>
    </row>
    <row r="189" spans="1:18" ht="12.75" hidden="1" customHeight="1">
      <c r="A189" s="45">
        <v>0</v>
      </c>
      <c r="B189" s="45">
        <v>0</v>
      </c>
      <c r="C189" s="45">
        <f>'C2A1 '!C189+'C2A2 '!C189+'C2A3'!C189+'C2A4'!C189+'C2A5'!C189</f>
        <v>0</v>
      </c>
      <c r="D189" s="34">
        <v>382002</v>
      </c>
      <c r="E189" s="35" t="s">
        <v>209</v>
      </c>
      <c r="F189" s="118">
        <f t="shared" si="6"/>
        <v>0</v>
      </c>
      <c r="G189" s="109">
        <v>0</v>
      </c>
      <c r="H189" s="109">
        <v>0</v>
      </c>
      <c r="I189" s="109">
        <v>0</v>
      </c>
      <c r="J189" s="109">
        <v>0</v>
      </c>
      <c r="K189" s="109">
        <v>0</v>
      </c>
      <c r="L189" s="109">
        <v>0</v>
      </c>
      <c r="M189" s="109">
        <v>0</v>
      </c>
      <c r="N189" s="109">
        <v>0</v>
      </c>
      <c r="O189" s="109">
        <v>0</v>
      </c>
      <c r="P189" s="109">
        <v>0</v>
      </c>
      <c r="Q189" s="109">
        <v>0</v>
      </c>
      <c r="R189" s="109">
        <v>0</v>
      </c>
    </row>
    <row r="190" spans="1:18" ht="12.75" customHeight="1">
      <c r="A190" s="45">
        <v>5000</v>
      </c>
      <c r="B190" s="45">
        <v>45000</v>
      </c>
      <c r="C190" s="45">
        <f>'C2A1 '!C190+'C2A2 '!C190+'C2A3'!C190+'C2A4'!C190+'C2A5'!C190</f>
        <v>0</v>
      </c>
      <c r="D190" s="43">
        <v>383001</v>
      </c>
      <c r="E190" s="35" t="s">
        <v>210</v>
      </c>
      <c r="F190" s="118">
        <f t="shared" si="6"/>
        <v>50000</v>
      </c>
      <c r="G190" s="109">
        <v>0</v>
      </c>
      <c r="H190" s="109">
        <v>0</v>
      </c>
      <c r="I190" s="109">
        <v>0</v>
      </c>
      <c r="J190" s="109">
        <v>0</v>
      </c>
      <c r="K190" s="109">
        <v>40000</v>
      </c>
      <c r="L190" s="109">
        <v>0</v>
      </c>
      <c r="M190" s="109">
        <v>0</v>
      </c>
      <c r="N190" s="109">
        <v>0</v>
      </c>
      <c r="O190" s="109">
        <v>0</v>
      </c>
      <c r="P190" s="109">
        <v>10000</v>
      </c>
      <c r="Q190" s="109">
        <v>0</v>
      </c>
      <c r="R190" s="109">
        <v>0</v>
      </c>
    </row>
    <row r="191" spans="1:18" ht="12.75" hidden="1" customHeight="1">
      <c r="A191" s="45">
        <f>'C2A1 '!A191+'C2A2 '!A191+'C2A3'!A191+'C2A4'!A191+'C2A5'!A191</f>
        <v>0</v>
      </c>
      <c r="B191" s="45">
        <f>'C2A1 '!B191+'C2A2 '!B191+'C2A3'!B191+'C2A4'!B191+'C2A5'!B191</f>
        <v>0</v>
      </c>
      <c r="C191" s="45">
        <f>'C2A1 '!C191+'C2A2 '!C191+'C2A3'!C191+'C2A4'!C191+'C2A5'!C191</f>
        <v>0</v>
      </c>
      <c r="D191" s="44">
        <v>384001</v>
      </c>
      <c r="E191" s="35" t="s">
        <v>211</v>
      </c>
      <c r="F191" s="118">
        <f t="shared" si="6"/>
        <v>0</v>
      </c>
      <c r="G191" s="109">
        <f>'C2A1 '!G191+'C2A2 '!G191+'C2A3'!G191+'C2A4'!G191+'C2A5'!G191</f>
        <v>0</v>
      </c>
      <c r="H191" s="109">
        <f>'C2A1 '!H191+'C2A2 '!H191+'C2A3'!H191+'C2A4'!H191+'C2A5'!H191</f>
        <v>0</v>
      </c>
      <c r="I191" s="109">
        <f>'C2A1 '!I191+'C2A2 '!I191+'C2A3'!I191+'C2A4'!I191+'C2A5'!I191</f>
        <v>0</v>
      </c>
      <c r="J191" s="109">
        <f>'C2A1 '!J191+'C2A2 '!J191+'C2A3'!J191+'C2A4'!J191+'C2A5'!J191</f>
        <v>0</v>
      </c>
      <c r="K191" s="109">
        <f>'C2A1 '!K191+'C2A2 '!K191+'C2A3'!K191+'C2A4'!K191+'C2A5'!K191</f>
        <v>0</v>
      </c>
      <c r="L191" s="109">
        <f>'C2A1 '!L191+'C2A2 '!L191+'C2A3'!L191+'C2A4'!L191+'C2A5'!L191</f>
        <v>0</v>
      </c>
      <c r="M191" s="109">
        <f>'C2A1 '!M191+'C2A2 '!M191+'C2A3'!M191+'C2A4'!M191+'C2A5'!M191</f>
        <v>0</v>
      </c>
      <c r="N191" s="109">
        <f>'C2A1 '!N191+'C2A2 '!N191+'C2A3'!N191+'C2A4'!N191+'C2A5'!N191</f>
        <v>0</v>
      </c>
      <c r="O191" s="109">
        <f>'C2A1 '!O191+'C2A2 '!O191+'C2A3'!O191+'C2A4'!O191+'C2A5'!O191</f>
        <v>0</v>
      </c>
      <c r="P191" s="109">
        <f>'C2A1 '!P191+'C2A2 '!P191+'C2A3'!P191+'C2A4'!P191+'C2A5'!P191</f>
        <v>0</v>
      </c>
      <c r="Q191" s="109">
        <f>'C2A1 '!Q191+'C2A2 '!Q191+'C2A3'!Q191+'C2A4'!Q191+'C2A5'!Q191</f>
        <v>0</v>
      </c>
      <c r="R191" s="109">
        <f>'C2A1 '!R191+'C2A2 '!R191+'C2A3'!R191+'C2A4'!R191+'C2A5'!R191</f>
        <v>0</v>
      </c>
    </row>
    <row r="192" spans="1:18" ht="12.75" hidden="1" customHeight="1">
      <c r="A192" s="45">
        <f>'C2A1 '!A192+'C2A2 '!A192+'C2A3'!A192+'C2A4'!A192+'C2A5'!A192</f>
        <v>0</v>
      </c>
      <c r="B192" s="45">
        <f>'C2A1 '!B192+'C2A2 '!B192+'C2A3'!B192+'C2A4'!B192+'C2A5'!B192</f>
        <v>0</v>
      </c>
      <c r="C192" s="45">
        <f>'C2A1 '!C192+'C2A2 '!C192+'C2A3'!C192+'C2A4'!C192+'C2A5'!C192</f>
        <v>0</v>
      </c>
      <c r="D192" s="44">
        <v>385001</v>
      </c>
      <c r="E192" s="35" t="s">
        <v>212</v>
      </c>
      <c r="F192" s="118">
        <f t="shared" si="6"/>
        <v>0</v>
      </c>
      <c r="G192" s="109">
        <f>'C2A1 '!G192+'C2A2 '!G192+'C2A3'!G192+'C2A4'!G192+'C2A5'!G192</f>
        <v>0</v>
      </c>
      <c r="H192" s="109">
        <f>'C2A1 '!H192+'C2A2 '!H192+'C2A3'!H192+'C2A4'!H192+'C2A5'!H192</f>
        <v>0</v>
      </c>
      <c r="I192" s="109">
        <f>'C2A1 '!I192+'C2A2 '!I192+'C2A3'!I192+'C2A4'!I192+'C2A5'!I192</f>
        <v>0</v>
      </c>
      <c r="J192" s="109">
        <f>'C2A1 '!J192+'C2A2 '!J192+'C2A3'!J192+'C2A4'!J192+'C2A5'!J192</f>
        <v>0</v>
      </c>
      <c r="K192" s="109">
        <f>'C2A1 '!K192+'C2A2 '!K192+'C2A3'!K192+'C2A4'!K192+'C2A5'!K192</f>
        <v>0</v>
      </c>
      <c r="L192" s="109">
        <f>'C2A1 '!L192+'C2A2 '!L192+'C2A3'!L192+'C2A4'!L192+'C2A5'!L192</f>
        <v>0</v>
      </c>
      <c r="M192" s="109">
        <f>'C2A1 '!M192+'C2A2 '!M192+'C2A3'!M192+'C2A4'!M192+'C2A5'!M192</f>
        <v>0</v>
      </c>
      <c r="N192" s="109">
        <f>'C2A1 '!N192+'C2A2 '!N192+'C2A3'!N192+'C2A4'!N192+'C2A5'!N192</f>
        <v>0</v>
      </c>
      <c r="O192" s="109">
        <f>'C2A1 '!O192+'C2A2 '!O192+'C2A3'!O192+'C2A4'!O192+'C2A5'!O192</f>
        <v>0</v>
      </c>
      <c r="P192" s="109">
        <f>'C2A1 '!P192+'C2A2 '!P192+'C2A3'!P192+'C2A4'!P192+'C2A5'!P192</f>
        <v>0</v>
      </c>
      <c r="Q192" s="109">
        <f>'C2A1 '!Q192+'C2A2 '!Q192+'C2A3'!Q192+'C2A4'!Q192+'C2A5'!Q192</f>
        <v>0</v>
      </c>
      <c r="R192" s="109">
        <f>'C2A1 '!R192+'C2A2 '!R192+'C2A3'!R192+'C2A4'!R192+'C2A5'!R192</f>
        <v>0</v>
      </c>
    </row>
    <row r="193" spans="1:18" ht="12.75" hidden="1" customHeight="1">
      <c r="A193" s="45">
        <f>'C2A1 '!A193+'C2A2 '!A193+'C2A3'!A193+'C2A4'!A193+'C2A5'!A193</f>
        <v>0</v>
      </c>
      <c r="B193" s="45">
        <f>'C2A1 '!B193+'C2A2 '!B193+'C2A3'!B193+'C2A4'!B193+'C2A5'!B193</f>
        <v>0</v>
      </c>
      <c r="C193" s="45">
        <f>'C2A1 '!C193+'C2A2 '!C193+'C2A3'!C193+'C2A4'!C193+'C2A5'!C193</f>
        <v>0</v>
      </c>
      <c r="D193" s="44">
        <v>391001</v>
      </c>
      <c r="E193" s="35" t="s">
        <v>213</v>
      </c>
      <c r="F193" s="118">
        <f t="shared" si="6"/>
        <v>0</v>
      </c>
      <c r="G193" s="109">
        <f>'C2A1 '!G193+'C2A2 '!G193+'C2A3'!G193+'C2A4'!G193+'C2A5'!G193</f>
        <v>0</v>
      </c>
      <c r="H193" s="109">
        <f>'C2A1 '!H193+'C2A2 '!H193+'C2A3'!H193+'C2A4'!H193+'C2A5'!H193</f>
        <v>0</v>
      </c>
      <c r="I193" s="109">
        <f>'C2A1 '!I193+'C2A2 '!I193+'C2A3'!I193+'C2A4'!I193+'C2A5'!I193</f>
        <v>0</v>
      </c>
      <c r="J193" s="109">
        <f>'C2A1 '!J193+'C2A2 '!J193+'C2A3'!J193+'C2A4'!J193+'C2A5'!J193</f>
        <v>0</v>
      </c>
      <c r="K193" s="109">
        <f>'C2A1 '!K193+'C2A2 '!K193+'C2A3'!K193+'C2A4'!K193+'C2A5'!K193</f>
        <v>0</v>
      </c>
      <c r="L193" s="109">
        <f>'C2A1 '!L193+'C2A2 '!L193+'C2A3'!L193+'C2A4'!L193+'C2A5'!L193</f>
        <v>0</v>
      </c>
      <c r="M193" s="109">
        <f>'C2A1 '!M193+'C2A2 '!M193+'C2A3'!M193+'C2A4'!M193+'C2A5'!M193</f>
        <v>0</v>
      </c>
      <c r="N193" s="109">
        <f>'C2A1 '!N193+'C2A2 '!N193+'C2A3'!N193+'C2A4'!N193+'C2A5'!N193</f>
        <v>0</v>
      </c>
      <c r="O193" s="109">
        <f>'C2A1 '!O193+'C2A2 '!O193+'C2A3'!O193+'C2A4'!O193+'C2A5'!O193</f>
        <v>0</v>
      </c>
      <c r="P193" s="109">
        <f>'C2A1 '!P193+'C2A2 '!P193+'C2A3'!P193+'C2A4'!P193+'C2A5'!P193</f>
        <v>0</v>
      </c>
      <c r="Q193" s="109">
        <f>'C2A1 '!Q193+'C2A2 '!Q193+'C2A3'!Q193+'C2A4'!Q193+'C2A5'!Q193</f>
        <v>0</v>
      </c>
      <c r="R193" s="109">
        <f>'C2A1 '!R193+'C2A2 '!R193+'C2A3'!R193+'C2A4'!R193+'C2A5'!R193</f>
        <v>0</v>
      </c>
    </row>
    <row r="194" spans="1:18" ht="12.75" hidden="1" customHeight="1">
      <c r="A194" s="45">
        <f>'C2A1 '!A194+'C2A2 '!A194+'C2A3'!A194+'C2A4'!A194+'C2A5'!A194</f>
        <v>0</v>
      </c>
      <c r="B194" s="45">
        <f>'C2A1 '!B194+'C2A2 '!B194+'C2A3'!B194+'C2A4'!B194+'C2A5'!B194</f>
        <v>0</v>
      </c>
      <c r="C194" s="45">
        <f>'C2A1 '!C194+'C2A2 '!C194+'C2A3'!C194+'C2A4'!C194+'C2A5'!C194</f>
        <v>0</v>
      </c>
      <c r="D194" s="34">
        <v>392001</v>
      </c>
      <c r="E194" s="35" t="s">
        <v>214</v>
      </c>
      <c r="F194" s="118">
        <f t="shared" si="6"/>
        <v>0</v>
      </c>
      <c r="G194" s="109">
        <f>'C2A1 '!G194+'C2A2 '!G194+'C2A3'!G194+'C2A4'!G194+'C2A5'!G194</f>
        <v>0</v>
      </c>
      <c r="H194" s="109">
        <f>'C2A1 '!H194+'C2A2 '!H194+'C2A3'!H194+'C2A4'!H194+'C2A5'!H194</f>
        <v>0</v>
      </c>
      <c r="I194" s="109">
        <f>'C2A1 '!I194+'C2A2 '!I194+'C2A3'!I194+'C2A4'!I194+'C2A5'!I194</f>
        <v>0</v>
      </c>
      <c r="J194" s="109">
        <f>'C2A1 '!J194+'C2A2 '!J194+'C2A3'!J194+'C2A4'!J194+'C2A5'!J194</f>
        <v>0</v>
      </c>
      <c r="K194" s="109">
        <f>'C2A1 '!K194+'C2A2 '!K194+'C2A3'!K194+'C2A4'!K194+'C2A5'!K194</f>
        <v>0</v>
      </c>
      <c r="L194" s="109">
        <f>'C2A1 '!L194+'C2A2 '!L194+'C2A3'!L194+'C2A4'!L194+'C2A5'!L194</f>
        <v>0</v>
      </c>
      <c r="M194" s="109">
        <f>'C2A1 '!M194+'C2A2 '!M194+'C2A3'!M194+'C2A4'!M194+'C2A5'!M194</f>
        <v>0</v>
      </c>
      <c r="N194" s="109">
        <f>'C2A1 '!N194+'C2A2 '!N194+'C2A3'!N194+'C2A4'!N194+'C2A5'!N194</f>
        <v>0</v>
      </c>
      <c r="O194" s="109">
        <f>'C2A1 '!O194+'C2A2 '!O194+'C2A3'!O194+'C2A4'!O194+'C2A5'!O194</f>
        <v>0</v>
      </c>
      <c r="P194" s="109">
        <f>'C2A1 '!P194+'C2A2 '!P194+'C2A3'!P194+'C2A4'!P194+'C2A5'!P194</f>
        <v>0</v>
      </c>
      <c r="Q194" s="109">
        <f>'C2A1 '!Q194+'C2A2 '!Q194+'C2A3'!Q194+'C2A4'!Q194+'C2A5'!Q194</f>
        <v>0</v>
      </c>
      <c r="R194" s="109">
        <f>'C2A1 '!R194+'C2A2 '!R194+'C2A3'!R194+'C2A4'!R194+'C2A5'!R194</f>
        <v>0</v>
      </c>
    </row>
    <row r="195" spans="1:18" ht="12.75" hidden="1" customHeight="1">
      <c r="A195" s="45">
        <f>'C2A1 '!A195+'C2A2 '!A195+'C2A3'!A195+'C2A4'!A195+'C2A5'!A195</f>
        <v>0</v>
      </c>
      <c r="B195" s="45">
        <f>'C2A1 '!B195+'C2A2 '!B195+'C2A3'!B195+'C2A4'!B195+'C2A5'!B195</f>
        <v>0</v>
      </c>
      <c r="C195" s="45">
        <f>'C2A1 '!C195+'C2A2 '!C195+'C2A3'!C195+'C2A4'!C195+'C2A5'!C195</f>
        <v>0</v>
      </c>
      <c r="D195" s="34">
        <v>392002</v>
      </c>
      <c r="E195" s="35" t="s">
        <v>215</v>
      </c>
      <c r="F195" s="118">
        <f t="shared" si="6"/>
        <v>0</v>
      </c>
      <c r="G195" s="109">
        <f>'C2A1 '!G195+'C2A2 '!G195+'C2A3'!G195+'C2A4'!G195+'C2A5'!G195</f>
        <v>0</v>
      </c>
      <c r="H195" s="109">
        <f>'C2A1 '!H195+'C2A2 '!H195+'C2A3'!H195+'C2A4'!H195+'C2A5'!H195</f>
        <v>0</v>
      </c>
      <c r="I195" s="109">
        <f>'C2A1 '!I195+'C2A2 '!I195+'C2A3'!I195+'C2A4'!I195+'C2A5'!I195</f>
        <v>0</v>
      </c>
      <c r="J195" s="109">
        <f>'C2A1 '!J195+'C2A2 '!J195+'C2A3'!J195+'C2A4'!J195+'C2A5'!J195</f>
        <v>0</v>
      </c>
      <c r="K195" s="109">
        <f>'C2A1 '!K195+'C2A2 '!K195+'C2A3'!K195+'C2A4'!K195+'C2A5'!K195</f>
        <v>0</v>
      </c>
      <c r="L195" s="109">
        <f>'C2A1 '!L195+'C2A2 '!L195+'C2A3'!L195+'C2A4'!L195+'C2A5'!L195</f>
        <v>0</v>
      </c>
      <c r="M195" s="109">
        <f>'C2A1 '!M195+'C2A2 '!M195+'C2A3'!M195+'C2A4'!M195+'C2A5'!M195</f>
        <v>0</v>
      </c>
      <c r="N195" s="109">
        <f>'C2A1 '!N195+'C2A2 '!N195+'C2A3'!N195+'C2A4'!N195+'C2A5'!N195</f>
        <v>0</v>
      </c>
      <c r="O195" s="109">
        <f>'C2A1 '!O195+'C2A2 '!O195+'C2A3'!O195+'C2A4'!O195+'C2A5'!O195</f>
        <v>0</v>
      </c>
      <c r="P195" s="109">
        <f>'C2A1 '!P195+'C2A2 '!P195+'C2A3'!P195+'C2A4'!P195+'C2A5'!P195</f>
        <v>0</v>
      </c>
      <c r="Q195" s="109">
        <f>'C2A1 '!Q195+'C2A2 '!Q195+'C2A3'!Q195+'C2A4'!Q195+'C2A5'!Q195</f>
        <v>0</v>
      </c>
      <c r="R195" s="109">
        <f>'C2A1 '!R195+'C2A2 '!R195+'C2A3'!R195+'C2A4'!R195+'C2A5'!R195</f>
        <v>0</v>
      </c>
    </row>
    <row r="196" spans="1:18" ht="12.75" hidden="1" customHeight="1">
      <c r="A196" s="45">
        <f>'C2A1 '!A196+'C2A2 '!A196+'C2A3'!A196+'C2A4'!A196+'C2A5'!A196</f>
        <v>0</v>
      </c>
      <c r="B196" s="45">
        <f>'C2A1 '!B196+'C2A2 '!B196+'C2A3'!B196+'C2A4'!B196+'C2A5'!B196</f>
        <v>0</v>
      </c>
      <c r="C196" s="45">
        <f>'C2A1 '!C196+'C2A2 '!C196+'C2A3'!C196+'C2A4'!C196+'C2A5'!C196</f>
        <v>0</v>
      </c>
      <c r="D196" s="34">
        <v>392003</v>
      </c>
      <c r="E196" s="35" t="s">
        <v>216</v>
      </c>
      <c r="F196" s="42">
        <f t="shared" si="6"/>
        <v>0</v>
      </c>
      <c r="G196" s="109">
        <f>'C2A1 '!G196+'C2A2 '!G196+'C2A3'!G196+'C2A4'!G196+'C2A5'!G196</f>
        <v>0</v>
      </c>
      <c r="H196" s="109">
        <f>'C2A1 '!H196+'C2A2 '!H196+'C2A3'!H196+'C2A4'!H196+'C2A5'!H196</f>
        <v>0</v>
      </c>
      <c r="I196" s="109">
        <f>'C2A1 '!I196+'C2A2 '!I196+'C2A3'!I196+'C2A4'!I196+'C2A5'!I196</f>
        <v>0</v>
      </c>
      <c r="J196" s="109">
        <f>'C2A1 '!J196+'C2A2 '!J196+'C2A3'!J196+'C2A4'!J196+'C2A5'!J196</f>
        <v>0</v>
      </c>
      <c r="K196" s="109">
        <f>'C2A1 '!K196+'C2A2 '!K196+'C2A3'!K196+'C2A4'!K196+'C2A5'!K196</f>
        <v>0</v>
      </c>
      <c r="L196" s="109">
        <f>'C2A1 '!L196+'C2A2 '!L196+'C2A3'!L196+'C2A4'!L196+'C2A5'!L196</f>
        <v>0</v>
      </c>
      <c r="M196" s="109">
        <f>'C2A1 '!M196+'C2A2 '!M196+'C2A3'!M196+'C2A4'!M196+'C2A5'!M196</f>
        <v>0</v>
      </c>
      <c r="N196" s="109">
        <f>'C2A1 '!N196+'C2A2 '!N196+'C2A3'!N196+'C2A4'!N196+'C2A5'!N196</f>
        <v>0</v>
      </c>
      <c r="O196" s="109">
        <f>'C2A1 '!O196+'C2A2 '!O196+'C2A3'!O196+'C2A4'!O196+'C2A5'!O196</f>
        <v>0</v>
      </c>
      <c r="P196" s="109">
        <f>'C2A1 '!P196+'C2A2 '!P196+'C2A3'!P196+'C2A4'!P196+'C2A5'!P196</f>
        <v>0</v>
      </c>
      <c r="Q196" s="109">
        <f>'C2A1 '!Q196+'C2A2 '!Q196+'C2A3'!Q196+'C2A4'!Q196+'C2A5'!Q196</f>
        <v>0</v>
      </c>
      <c r="R196" s="109">
        <f>'C2A1 '!R196+'C2A2 '!R196+'C2A3'!R196+'C2A4'!R196+'C2A5'!R196</f>
        <v>0</v>
      </c>
    </row>
    <row r="197" spans="1:18" ht="12.75" hidden="1" customHeight="1">
      <c r="A197" s="45">
        <f>'C2A1 '!A197+'C2A2 '!A197+'C2A3'!A197+'C2A4'!A197+'C2A5'!A197</f>
        <v>0</v>
      </c>
      <c r="B197" s="45">
        <f>'C2A1 '!B197+'C2A2 '!B197+'C2A3'!B197+'C2A4'!B197+'C2A5'!B197</f>
        <v>0</v>
      </c>
      <c r="C197" s="45">
        <f>'C2A1 '!C197+'C2A2 '!C197+'C2A3'!C197+'C2A4'!C197+'C2A5'!C197</f>
        <v>0</v>
      </c>
      <c r="D197" s="34">
        <v>392004</v>
      </c>
      <c r="E197" s="35" t="s">
        <v>217</v>
      </c>
      <c r="F197" s="42">
        <f t="shared" si="6"/>
        <v>0</v>
      </c>
      <c r="G197" s="109">
        <f>'C2A1 '!G197+'C2A2 '!G197+'C2A3'!G197+'C2A4'!G197+'C2A5'!G197</f>
        <v>0</v>
      </c>
      <c r="H197" s="109">
        <f>'C2A1 '!H197+'C2A2 '!H197+'C2A3'!H197+'C2A4'!H197+'C2A5'!H197</f>
        <v>0</v>
      </c>
      <c r="I197" s="109">
        <f>'C2A1 '!I197+'C2A2 '!I197+'C2A3'!I197+'C2A4'!I197+'C2A5'!I197</f>
        <v>0</v>
      </c>
      <c r="J197" s="109">
        <f>'C2A1 '!J197+'C2A2 '!J197+'C2A3'!J197+'C2A4'!J197+'C2A5'!J197</f>
        <v>0</v>
      </c>
      <c r="K197" s="109">
        <f>'C2A1 '!K197+'C2A2 '!K197+'C2A3'!K197+'C2A4'!K197+'C2A5'!K197</f>
        <v>0</v>
      </c>
      <c r="L197" s="109">
        <f>'C2A1 '!L197+'C2A2 '!L197+'C2A3'!L197+'C2A4'!L197+'C2A5'!L197</f>
        <v>0</v>
      </c>
      <c r="M197" s="109">
        <f>'C2A1 '!M197+'C2A2 '!M197+'C2A3'!M197+'C2A4'!M197+'C2A5'!M197</f>
        <v>0</v>
      </c>
      <c r="N197" s="109">
        <f>'C2A1 '!N197+'C2A2 '!N197+'C2A3'!N197+'C2A4'!N197+'C2A5'!N197</f>
        <v>0</v>
      </c>
      <c r="O197" s="109">
        <f>'C2A1 '!O197+'C2A2 '!O197+'C2A3'!O197+'C2A4'!O197+'C2A5'!O197</f>
        <v>0</v>
      </c>
      <c r="P197" s="109">
        <f>'C2A1 '!P197+'C2A2 '!P197+'C2A3'!P197+'C2A4'!P197+'C2A5'!P197</f>
        <v>0</v>
      </c>
      <c r="Q197" s="109">
        <f>'C2A1 '!Q197+'C2A2 '!Q197+'C2A3'!Q197+'C2A4'!Q197+'C2A5'!Q197</f>
        <v>0</v>
      </c>
      <c r="R197" s="109">
        <f>'C2A1 '!R197+'C2A2 '!R197+'C2A3'!R197+'C2A4'!R197+'C2A5'!R197</f>
        <v>0</v>
      </c>
    </row>
    <row r="198" spans="1:18" ht="12.75" hidden="1" customHeight="1">
      <c r="A198" s="45">
        <f>'C2A1 '!A198+'C2A2 '!A198+'C2A3'!A198+'C2A4'!A198+'C2A5'!A198</f>
        <v>0</v>
      </c>
      <c r="B198" s="45">
        <f>'C2A1 '!B198+'C2A2 '!B198+'C2A3'!B198+'C2A4'!B198+'C2A5'!B198</f>
        <v>0</v>
      </c>
      <c r="C198" s="45">
        <f>'C2A1 '!C198+'C2A2 '!C198+'C2A3'!C198+'C2A4'!C198+'C2A5'!C198</f>
        <v>0</v>
      </c>
      <c r="D198" s="34">
        <v>392005</v>
      </c>
      <c r="E198" s="35" t="s">
        <v>218</v>
      </c>
      <c r="F198" s="42">
        <f t="shared" si="6"/>
        <v>0</v>
      </c>
      <c r="G198" s="109">
        <f>'C2A1 '!G198+'C2A2 '!G198+'C2A3'!G198+'C2A4'!G198+'C2A5'!G198</f>
        <v>0</v>
      </c>
      <c r="H198" s="109">
        <f>'C2A1 '!H198+'C2A2 '!H198+'C2A3'!H198+'C2A4'!H198+'C2A5'!H198</f>
        <v>0</v>
      </c>
      <c r="I198" s="109">
        <f>'C2A1 '!I198+'C2A2 '!I198+'C2A3'!I198+'C2A4'!I198+'C2A5'!I198</f>
        <v>0</v>
      </c>
      <c r="J198" s="109">
        <f>'C2A1 '!J198+'C2A2 '!J198+'C2A3'!J198+'C2A4'!J198+'C2A5'!J198</f>
        <v>0</v>
      </c>
      <c r="K198" s="109">
        <f>'C2A1 '!K198+'C2A2 '!K198+'C2A3'!K198+'C2A4'!K198+'C2A5'!K198</f>
        <v>0</v>
      </c>
      <c r="L198" s="109">
        <f>'C2A1 '!L198+'C2A2 '!L198+'C2A3'!L198+'C2A4'!L198+'C2A5'!L198</f>
        <v>0</v>
      </c>
      <c r="M198" s="109">
        <f>'C2A1 '!M198+'C2A2 '!M198+'C2A3'!M198+'C2A4'!M198+'C2A5'!M198</f>
        <v>0</v>
      </c>
      <c r="N198" s="109">
        <f>'C2A1 '!N198+'C2A2 '!N198+'C2A3'!N198+'C2A4'!N198+'C2A5'!N198</f>
        <v>0</v>
      </c>
      <c r="O198" s="109">
        <f>'C2A1 '!O198+'C2A2 '!O198+'C2A3'!O198+'C2A4'!O198+'C2A5'!O198</f>
        <v>0</v>
      </c>
      <c r="P198" s="109">
        <f>'C2A1 '!P198+'C2A2 '!P198+'C2A3'!P198+'C2A4'!P198+'C2A5'!P198</f>
        <v>0</v>
      </c>
      <c r="Q198" s="109">
        <f>'C2A1 '!Q198+'C2A2 '!Q198+'C2A3'!Q198+'C2A4'!Q198+'C2A5'!Q198</f>
        <v>0</v>
      </c>
      <c r="R198" s="109">
        <f>'C2A1 '!R198+'C2A2 '!R198+'C2A3'!R198+'C2A4'!R198+'C2A5'!R198</f>
        <v>0</v>
      </c>
    </row>
    <row r="199" spans="1:18" ht="12.75" hidden="1" customHeight="1">
      <c r="A199" s="45">
        <f>'C2A1 '!A199+'C2A2 '!A199+'C2A3'!A199+'C2A4'!A199+'C2A5'!A199</f>
        <v>0</v>
      </c>
      <c r="B199" s="45">
        <f>'C2A1 '!B199+'C2A2 '!B199+'C2A3'!B199+'C2A4'!B199+'C2A5'!B199</f>
        <v>0</v>
      </c>
      <c r="C199" s="45">
        <f>'C2A1 '!C199+'C2A2 '!C199+'C2A3'!C199+'C2A4'!C199+'C2A5'!C199</f>
        <v>0</v>
      </c>
      <c r="D199" s="34">
        <v>392006</v>
      </c>
      <c r="E199" s="35" t="s">
        <v>219</v>
      </c>
      <c r="F199" s="42">
        <f t="shared" si="6"/>
        <v>0</v>
      </c>
      <c r="G199" s="109">
        <f>'C2A1 '!G199+'C2A2 '!G199+'C2A3'!G199+'C2A4'!G199+'C2A5'!G199</f>
        <v>0</v>
      </c>
      <c r="H199" s="109">
        <f>'C2A1 '!H199+'C2A2 '!H199+'C2A3'!H199+'C2A4'!H199+'C2A5'!H199</f>
        <v>0</v>
      </c>
      <c r="I199" s="109">
        <f>'C2A1 '!I199+'C2A2 '!I199+'C2A3'!I199+'C2A4'!I199+'C2A5'!I199</f>
        <v>0</v>
      </c>
      <c r="J199" s="109">
        <f>'C2A1 '!J199+'C2A2 '!J199+'C2A3'!J199+'C2A4'!J199+'C2A5'!J199</f>
        <v>0</v>
      </c>
      <c r="K199" s="109">
        <f>'C2A1 '!K199+'C2A2 '!K199+'C2A3'!K199+'C2A4'!K199+'C2A5'!K199</f>
        <v>0</v>
      </c>
      <c r="L199" s="109">
        <f>'C2A1 '!L199+'C2A2 '!L199+'C2A3'!L199+'C2A4'!L199+'C2A5'!L199</f>
        <v>0</v>
      </c>
      <c r="M199" s="109">
        <f>'C2A1 '!M199+'C2A2 '!M199+'C2A3'!M199+'C2A4'!M199+'C2A5'!M199</f>
        <v>0</v>
      </c>
      <c r="N199" s="109">
        <f>'C2A1 '!N199+'C2A2 '!N199+'C2A3'!N199+'C2A4'!N199+'C2A5'!N199</f>
        <v>0</v>
      </c>
      <c r="O199" s="109">
        <f>'C2A1 '!O199+'C2A2 '!O199+'C2A3'!O199+'C2A4'!O199+'C2A5'!O199</f>
        <v>0</v>
      </c>
      <c r="P199" s="109">
        <f>'C2A1 '!P199+'C2A2 '!P199+'C2A3'!P199+'C2A4'!P199+'C2A5'!P199</f>
        <v>0</v>
      </c>
      <c r="Q199" s="109">
        <f>'C2A1 '!Q199+'C2A2 '!Q199+'C2A3'!Q199+'C2A4'!Q199+'C2A5'!Q199</f>
        <v>0</v>
      </c>
      <c r="R199" s="109">
        <f>'C2A1 '!R199+'C2A2 '!R199+'C2A3'!R199+'C2A4'!R199+'C2A5'!R199</f>
        <v>0</v>
      </c>
    </row>
    <row r="200" spans="1:18" ht="12.75" hidden="1" customHeight="1">
      <c r="A200" s="45">
        <f>'C2A1 '!A200+'C2A2 '!A200+'C2A3'!A200+'C2A4'!A200+'C2A5'!A200</f>
        <v>0</v>
      </c>
      <c r="B200" s="45">
        <f>'C2A1 '!B200+'C2A2 '!B200+'C2A3'!B200+'C2A4'!B200+'C2A5'!B200</f>
        <v>0</v>
      </c>
      <c r="C200" s="45">
        <f>'C2A1 '!C200+'C2A2 '!C200+'C2A3'!C200+'C2A4'!C200+'C2A5'!C200</f>
        <v>0</v>
      </c>
      <c r="D200" s="34">
        <v>393001</v>
      </c>
      <c r="E200" s="35" t="s">
        <v>220</v>
      </c>
      <c r="F200" s="42">
        <f t="shared" si="6"/>
        <v>0</v>
      </c>
      <c r="G200" s="109">
        <f>'C2A1 '!G200+'C2A2 '!G200+'C2A3'!G200+'C2A4'!G200+'C2A5'!G200</f>
        <v>0</v>
      </c>
      <c r="H200" s="109">
        <f>'C2A1 '!H200+'C2A2 '!H200+'C2A3'!H200+'C2A4'!H200+'C2A5'!H200</f>
        <v>0</v>
      </c>
      <c r="I200" s="109">
        <f>'C2A1 '!I200+'C2A2 '!I200+'C2A3'!I200+'C2A4'!I200+'C2A5'!I200</f>
        <v>0</v>
      </c>
      <c r="J200" s="109">
        <f>'C2A1 '!J200+'C2A2 '!J200+'C2A3'!J200+'C2A4'!J200+'C2A5'!J200</f>
        <v>0</v>
      </c>
      <c r="K200" s="109">
        <f>'C2A1 '!K200+'C2A2 '!K200+'C2A3'!K200+'C2A4'!K200+'C2A5'!K200</f>
        <v>0</v>
      </c>
      <c r="L200" s="109">
        <f>'C2A1 '!L200+'C2A2 '!L200+'C2A3'!L200+'C2A4'!L200+'C2A5'!L200</f>
        <v>0</v>
      </c>
      <c r="M200" s="109">
        <f>'C2A1 '!M200+'C2A2 '!M200+'C2A3'!M200+'C2A4'!M200+'C2A5'!M200</f>
        <v>0</v>
      </c>
      <c r="N200" s="109">
        <f>'C2A1 '!N200+'C2A2 '!N200+'C2A3'!N200+'C2A4'!N200+'C2A5'!N200</f>
        <v>0</v>
      </c>
      <c r="O200" s="109">
        <f>'C2A1 '!O200+'C2A2 '!O200+'C2A3'!O200+'C2A4'!O200+'C2A5'!O200</f>
        <v>0</v>
      </c>
      <c r="P200" s="109">
        <f>'C2A1 '!P200+'C2A2 '!P200+'C2A3'!P200+'C2A4'!P200+'C2A5'!P200</f>
        <v>0</v>
      </c>
      <c r="Q200" s="109">
        <f>'C2A1 '!Q200+'C2A2 '!Q200+'C2A3'!Q200+'C2A4'!Q200+'C2A5'!Q200</f>
        <v>0</v>
      </c>
      <c r="R200" s="109">
        <f>'C2A1 '!R200+'C2A2 '!R200+'C2A3'!R200+'C2A4'!R200+'C2A5'!R200</f>
        <v>0</v>
      </c>
    </row>
    <row r="201" spans="1:18" ht="12.75" hidden="1" customHeight="1">
      <c r="A201" s="45">
        <f>'C2A1 '!A201+'C2A2 '!A201+'C2A3'!A201+'C2A4'!A201+'C2A5'!A201</f>
        <v>0</v>
      </c>
      <c r="B201" s="45">
        <f>'C2A1 '!B201+'C2A2 '!B201+'C2A3'!B201+'C2A4'!B201+'C2A5'!B201</f>
        <v>0</v>
      </c>
      <c r="C201" s="45">
        <f>'C2A1 '!C201+'C2A2 '!C201+'C2A3'!C201+'C2A4'!C201+'C2A5'!C201</f>
        <v>0</v>
      </c>
      <c r="D201" s="34">
        <v>394001</v>
      </c>
      <c r="E201" s="35" t="s">
        <v>221</v>
      </c>
      <c r="F201" s="42">
        <f t="shared" si="6"/>
        <v>0</v>
      </c>
      <c r="G201" s="109">
        <f>'C2A1 '!G201+'C2A2 '!G201+'C2A3'!G201+'C2A4'!G201+'C2A5'!G201</f>
        <v>0</v>
      </c>
      <c r="H201" s="109">
        <f>'C2A1 '!H201+'C2A2 '!H201+'C2A3'!H201+'C2A4'!H201+'C2A5'!H201</f>
        <v>0</v>
      </c>
      <c r="I201" s="109">
        <f>'C2A1 '!I201+'C2A2 '!I201+'C2A3'!I201+'C2A4'!I201+'C2A5'!I201</f>
        <v>0</v>
      </c>
      <c r="J201" s="109">
        <f>'C2A1 '!J201+'C2A2 '!J201+'C2A3'!J201+'C2A4'!J201+'C2A5'!J201</f>
        <v>0</v>
      </c>
      <c r="K201" s="109">
        <f>'C2A1 '!K201+'C2A2 '!K201+'C2A3'!K201+'C2A4'!K201+'C2A5'!K201</f>
        <v>0</v>
      </c>
      <c r="L201" s="109">
        <f>'C2A1 '!L201+'C2A2 '!L201+'C2A3'!L201+'C2A4'!L201+'C2A5'!L201</f>
        <v>0</v>
      </c>
      <c r="M201" s="109">
        <f>'C2A1 '!M201+'C2A2 '!M201+'C2A3'!M201+'C2A4'!M201+'C2A5'!M201</f>
        <v>0</v>
      </c>
      <c r="N201" s="109">
        <f>'C2A1 '!N201+'C2A2 '!N201+'C2A3'!N201+'C2A4'!N201+'C2A5'!N201</f>
        <v>0</v>
      </c>
      <c r="O201" s="109">
        <f>'C2A1 '!O201+'C2A2 '!O201+'C2A3'!O201+'C2A4'!O201+'C2A5'!O201</f>
        <v>0</v>
      </c>
      <c r="P201" s="109">
        <f>'C2A1 '!P201+'C2A2 '!P201+'C2A3'!P201+'C2A4'!P201+'C2A5'!P201</f>
        <v>0</v>
      </c>
      <c r="Q201" s="109">
        <f>'C2A1 '!Q201+'C2A2 '!Q201+'C2A3'!Q201+'C2A4'!Q201+'C2A5'!Q201</f>
        <v>0</v>
      </c>
      <c r="R201" s="109">
        <f>'C2A1 '!R201+'C2A2 '!R201+'C2A3'!R201+'C2A4'!R201+'C2A5'!R201</f>
        <v>0</v>
      </c>
    </row>
    <row r="202" spans="1:18" ht="12.75" hidden="1" customHeight="1">
      <c r="A202" s="45">
        <f>'C2A1 '!A202+'C2A2 '!A202+'C2A3'!A202+'C2A4'!A202+'C2A5'!A202</f>
        <v>0</v>
      </c>
      <c r="B202" s="45">
        <f>'C2A1 '!B202+'C2A2 '!B202+'C2A3'!B202+'C2A4'!B202+'C2A5'!B202</f>
        <v>0</v>
      </c>
      <c r="C202" s="45">
        <f>'C2A1 '!C202+'C2A2 '!C202+'C2A3'!C202+'C2A4'!C202+'C2A5'!C202</f>
        <v>0</v>
      </c>
      <c r="D202" s="34">
        <v>395001</v>
      </c>
      <c r="E202" s="35" t="s">
        <v>222</v>
      </c>
      <c r="F202" s="42">
        <f t="shared" si="6"/>
        <v>0</v>
      </c>
      <c r="G202" s="109">
        <f>'C2A1 '!G202+'C2A2 '!G202+'C2A3'!G202+'C2A4'!G202+'C2A5'!G202</f>
        <v>0</v>
      </c>
      <c r="H202" s="109">
        <f>'C2A1 '!H202+'C2A2 '!H202+'C2A3'!H202+'C2A4'!H202+'C2A5'!H202</f>
        <v>0</v>
      </c>
      <c r="I202" s="109">
        <f>'C2A1 '!I202+'C2A2 '!I202+'C2A3'!I202+'C2A4'!I202+'C2A5'!I202</f>
        <v>0</v>
      </c>
      <c r="J202" s="109">
        <f>'C2A1 '!J202+'C2A2 '!J202+'C2A3'!J202+'C2A4'!J202+'C2A5'!J202</f>
        <v>0</v>
      </c>
      <c r="K202" s="109">
        <f>'C2A1 '!K202+'C2A2 '!K202+'C2A3'!K202+'C2A4'!K202+'C2A5'!K202</f>
        <v>0</v>
      </c>
      <c r="L202" s="109">
        <f>'C2A1 '!L202+'C2A2 '!L202+'C2A3'!L202+'C2A4'!L202+'C2A5'!L202</f>
        <v>0</v>
      </c>
      <c r="M202" s="109">
        <f>'C2A1 '!M202+'C2A2 '!M202+'C2A3'!M202+'C2A4'!M202+'C2A5'!M202</f>
        <v>0</v>
      </c>
      <c r="N202" s="109">
        <f>'C2A1 '!N202+'C2A2 '!N202+'C2A3'!N202+'C2A4'!N202+'C2A5'!N202</f>
        <v>0</v>
      </c>
      <c r="O202" s="109">
        <f>'C2A1 '!O202+'C2A2 '!O202+'C2A3'!O202+'C2A4'!O202+'C2A5'!O202</f>
        <v>0</v>
      </c>
      <c r="P202" s="109">
        <f>'C2A1 '!P202+'C2A2 '!P202+'C2A3'!P202+'C2A4'!P202+'C2A5'!P202</f>
        <v>0</v>
      </c>
      <c r="Q202" s="109">
        <f>'C2A1 '!Q202+'C2A2 '!Q202+'C2A3'!Q202+'C2A4'!Q202+'C2A5'!Q202</f>
        <v>0</v>
      </c>
      <c r="R202" s="109">
        <f>'C2A1 '!R202+'C2A2 '!R202+'C2A3'!R202+'C2A4'!R202+'C2A5'!R202</f>
        <v>0</v>
      </c>
    </row>
    <row r="203" spans="1:18" ht="12.75" hidden="1" customHeight="1">
      <c r="A203" s="45">
        <f>'C2A1 '!A203+'C2A2 '!A203+'C2A3'!A203+'C2A4'!A203+'C2A5'!A203</f>
        <v>0</v>
      </c>
      <c r="B203" s="45">
        <f>'C2A1 '!B203+'C2A2 '!B203+'C2A3'!B203+'C2A4'!B203+'C2A5'!B203</f>
        <v>0</v>
      </c>
      <c r="C203" s="45">
        <f>'C2A1 '!C203+'C2A2 '!C203+'C2A3'!C203+'C2A4'!C203+'C2A5'!C203</f>
        <v>0</v>
      </c>
      <c r="D203" s="34">
        <v>396001</v>
      </c>
      <c r="E203" s="35" t="s">
        <v>223</v>
      </c>
      <c r="F203" s="42">
        <f t="shared" si="6"/>
        <v>0</v>
      </c>
      <c r="G203" s="109">
        <f>'C2A1 '!G203+'C2A2 '!G203+'C2A3'!G203+'C2A4'!G203+'C2A5'!G203</f>
        <v>0</v>
      </c>
      <c r="H203" s="109">
        <f>'C2A1 '!H203+'C2A2 '!H203+'C2A3'!H203+'C2A4'!H203+'C2A5'!H203</f>
        <v>0</v>
      </c>
      <c r="I203" s="109">
        <f>'C2A1 '!I203+'C2A2 '!I203+'C2A3'!I203+'C2A4'!I203+'C2A5'!I203</f>
        <v>0</v>
      </c>
      <c r="J203" s="109">
        <f>'C2A1 '!J203+'C2A2 '!J203+'C2A3'!J203+'C2A4'!J203+'C2A5'!J203</f>
        <v>0</v>
      </c>
      <c r="K203" s="109">
        <f>'C2A1 '!K203+'C2A2 '!K203+'C2A3'!K203+'C2A4'!K203+'C2A5'!K203</f>
        <v>0</v>
      </c>
      <c r="L203" s="109">
        <f>'C2A1 '!L203+'C2A2 '!L203+'C2A3'!L203+'C2A4'!L203+'C2A5'!L203</f>
        <v>0</v>
      </c>
      <c r="M203" s="109">
        <f>'C2A1 '!M203+'C2A2 '!M203+'C2A3'!M203+'C2A4'!M203+'C2A5'!M203</f>
        <v>0</v>
      </c>
      <c r="N203" s="109">
        <f>'C2A1 '!N203+'C2A2 '!N203+'C2A3'!N203+'C2A4'!N203+'C2A5'!N203</f>
        <v>0</v>
      </c>
      <c r="O203" s="109">
        <f>'C2A1 '!O203+'C2A2 '!O203+'C2A3'!O203+'C2A4'!O203+'C2A5'!O203</f>
        <v>0</v>
      </c>
      <c r="P203" s="109">
        <f>'C2A1 '!P203+'C2A2 '!P203+'C2A3'!P203+'C2A4'!P203+'C2A5'!P203</f>
        <v>0</v>
      </c>
      <c r="Q203" s="109">
        <f>'C2A1 '!Q203+'C2A2 '!Q203+'C2A3'!Q203+'C2A4'!Q203+'C2A5'!Q203</f>
        <v>0</v>
      </c>
      <c r="R203" s="109">
        <f>'C2A1 '!R203+'C2A2 '!R203+'C2A3'!R203+'C2A4'!R203+'C2A5'!R203</f>
        <v>0</v>
      </c>
    </row>
    <row r="204" spans="1:18" ht="12.75" hidden="1" customHeight="1">
      <c r="A204" s="45">
        <f>'C2A1 '!A204+'C2A2 '!A204+'C2A3'!A204+'C2A4'!A204+'C2A5'!A204</f>
        <v>0</v>
      </c>
      <c r="B204" s="45">
        <f>'C2A1 '!B204+'C2A2 '!B204+'C2A3'!B204+'C2A4'!B204+'C2A5'!B204</f>
        <v>0</v>
      </c>
      <c r="C204" s="45">
        <f>'C2A1 '!C204+'C2A2 '!C204+'C2A3'!C204+'C2A4'!C204+'C2A5'!C204</f>
        <v>0</v>
      </c>
      <c r="D204" s="34">
        <v>397001</v>
      </c>
      <c r="E204" s="35" t="s">
        <v>224</v>
      </c>
      <c r="F204" s="42">
        <f t="shared" si="6"/>
        <v>0</v>
      </c>
      <c r="G204" s="109">
        <f>'C2A1 '!G204+'C2A2 '!G204+'C2A3'!G204+'C2A4'!G204+'C2A5'!G204</f>
        <v>0</v>
      </c>
      <c r="H204" s="109">
        <f>'C2A1 '!H204+'C2A2 '!H204+'C2A3'!H204+'C2A4'!H204+'C2A5'!H204</f>
        <v>0</v>
      </c>
      <c r="I204" s="109">
        <f>'C2A1 '!I204+'C2A2 '!I204+'C2A3'!I204+'C2A4'!I204+'C2A5'!I204</f>
        <v>0</v>
      </c>
      <c r="J204" s="109">
        <f>'C2A1 '!J204+'C2A2 '!J204+'C2A3'!J204+'C2A4'!J204+'C2A5'!J204</f>
        <v>0</v>
      </c>
      <c r="K204" s="109">
        <f>'C2A1 '!K204+'C2A2 '!K204+'C2A3'!K204+'C2A4'!K204+'C2A5'!K204</f>
        <v>0</v>
      </c>
      <c r="L204" s="109">
        <f>'C2A1 '!L204+'C2A2 '!L204+'C2A3'!L204+'C2A4'!L204+'C2A5'!L204</f>
        <v>0</v>
      </c>
      <c r="M204" s="109">
        <f>'C2A1 '!M204+'C2A2 '!M204+'C2A3'!M204+'C2A4'!M204+'C2A5'!M204</f>
        <v>0</v>
      </c>
      <c r="N204" s="109">
        <f>'C2A1 '!N204+'C2A2 '!N204+'C2A3'!N204+'C2A4'!N204+'C2A5'!N204</f>
        <v>0</v>
      </c>
      <c r="O204" s="109">
        <f>'C2A1 '!O204+'C2A2 '!O204+'C2A3'!O204+'C2A4'!O204+'C2A5'!O204</f>
        <v>0</v>
      </c>
      <c r="P204" s="109">
        <f>'C2A1 '!P204+'C2A2 '!P204+'C2A3'!P204+'C2A4'!P204+'C2A5'!P204</f>
        <v>0</v>
      </c>
      <c r="Q204" s="109">
        <f>'C2A1 '!Q204+'C2A2 '!Q204+'C2A3'!Q204+'C2A4'!Q204+'C2A5'!Q204</f>
        <v>0</v>
      </c>
      <c r="R204" s="109">
        <f>'C2A1 '!R204+'C2A2 '!R204+'C2A3'!R204+'C2A4'!R204+'C2A5'!R204</f>
        <v>0</v>
      </c>
    </row>
    <row r="205" spans="1:18" ht="12.75" hidden="1" customHeight="1">
      <c r="A205" s="45">
        <f>'C2A1 '!A205+'C2A2 '!A205+'C2A3'!A205+'C2A4'!A205+'C2A5'!A205</f>
        <v>0</v>
      </c>
      <c r="B205" s="45">
        <f>'C2A1 '!B205+'C2A2 '!B205+'C2A3'!B205+'C2A4'!B205+'C2A5'!B205</f>
        <v>0</v>
      </c>
      <c r="C205" s="45">
        <f>'C2A1 '!C205+'C2A2 '!C205+'C2A3'!C205+'C2A4'!C205+'C2A5'!C205</f>
        <v>0</v>
      </c>
      <c r="D205" s="34">
        <v>398001</v>
      </c>
      <c r="E205" s="35" t="s">
        <v>225</v>
      </c>
      <c r="F205" s="42">
        <f t="shared" si="6"/>
        <v>0</v>
      </c>
      <c r="G205" s="109">
        <f>'C2A1 '!G205+'C2A2 '!G205+'C2A3'!G205+'C2A4'!G205+'C2A5'!G205</f>
        <v>0</v>
      </c>
      <c r="H205" s="109">
        <f>'C2A1 '!H205+'C2A2 '!H205+'C2A3'!H205+'C2A4'!H205+'C2A5'!H205</f>
        <v>0</v>
      </c>
      <c r="I205" s="109">
        <f>'C2A1 '!I205+'C2A2 '!I205+'C2A3'!I205+'C2A4'!I205+'C2A5'!I205</f>
        <v>0</v>
      </c>
      <c r="J205" s="109">
        <f>'C2A1 '!J205+'C2A2 '!J205+'C2A3'!J205+'C2A4'!J205+'C2A5'!J205</f>
        <v>0</v>
      </c>
      <c r="K205" s="109">
        <f>'C2A1 '!K205+'C2A2 '!K205+'C2A3'!K205+'C2A4'!K205+'C2A5'!K205</f>
        <v>0</v>
      </c>
      <c r="L205" s="109">
        <f>'C2A1 '!L205+'C2A2 '!L205+'C2A3'!L205+'C2A4'!L205+'C2A5'!L205</f>
        <v>0</v>
      </c>
      <c r="M205" s="109">
        <f>'C2A1 '!M205+'C2A2 '!M205+'C2A3'!M205+'C2A4'!M205+'C2A5'!M205</f>
        <v>0</v>
      </c>
      <c r="N205" s="109">
        <f>'C2A1 '!N205+'C2A2 '!N205+'C2A3'!N205+'C2A4'!N205+'C2A5'!N205</f>
        <v>0</v>
      </c>
      <c r="O205" s="109">
        <f>'C2A1 '!O205+'C2A2 '!O205+'C2A3'!O205+'C2A4'!O205+'C2A5'!O205</f>
        <v>0</v>
      </c>
      <c r="P205" s="109">
        <f>'C2A1 '!P205+'C2A2 '!P205+'C2A3'!P205+'C2A4'!P205+'C2A5'!P205</f>
        <v>0</v>
      </c>
      <c r="Q205" s="109">
        <f>'C2A1 '!Q205+'C2A2 '!Q205+'C2A3'!Q205+'C2A4'!Q205+'C2A5'!Q205</f>
        <v>0</v>
      </c>
      <c r="R205" s="109">
        <f>'C2A1 '!R205+'C2A2 '!R205+'C2A3'!R205+'C2A4'!R205+'C2A5'!R205</f>
        <v>0</v>
      </c>
    </row>
    <row r="206" spans="1:18" ht="12.75" hidden="1" customHeight="1">
      <c r="A206" s="45">
        <f>'C2A1 '!A206+'C2A2 '!A206+'C2A3'!A206+'C2A4'!A206+'C2A5'!A206</f>
        <v>0</v>
      </c>
      <c r="B206" s="45">
        <f>'C2A1 '!B206+'C2A2 '!B206+'C2A3'!B206+'C2A4'!B206+'C2A5'!B206</f>
        <v>0</v>
      </c>
      <c r="C206" s="45">
        <f>'C2A1 '!C206+'C2A2 '!C206+'C2A3'!C206+'C2A4'!C206+'C2A5'!C206</f>
        <v>0</v>
      </c>
      <c r="D206" s="34">
        <v>399001</v>
      </c>
      <c r="E206" s="35" t="s">
        <v>226</v>
      </c>
      <c r="F206" s="42">
        <f t="shared" si="6"/>
        <v>0</v>
      </c>
      <c r="G206" s="109">
        <f>'C2A1 '!G206+'C2A2 '!G206+'C2A3'!G206+'C2A4'!G206+'C2A5'!G206</f>
        <v>0</v>
      </c>
      <c r="H206" s="109">
        <f>'C2A1 '!H206+'C2A2 '!H206+'C2A3'!H206+'C2A4'!H206+'C2A5'!H206</f>
        <v>0</v>
      </c>
      <c r="I206" s="109">
        <f>'C2A1 '!I206+'C2A2 '!I206+'C2A3'!I206+'C2A4'!I206+'C2A5'!I206</f>
        <v>0</v>
      </c>
      <c r="J206" s="109">
        <f>'C2A1 '!J206+'C2A2 '!J206+'C2A3'!J206+'C2A4'!J206+'C2A5'!J206</f>
        <v>0</v>
      </c>
      <c r="K206" s="109">
        <f>'C2A1 '!K206+'C2A2 '!K206+'C2A3'!K206+'C2A4'!K206+'C2A5'!K206</f>
        <v>0</v>
      </c>
      <c r="L206" s="109">
        <f>'C2A1 '!L206+'C2A2 '!L206+'C2A3'!L206+'C2A4'!L206+'C2A5'!L206</f>
        <v>0</v>
      </c>
      <c r="M206" s="109">
        <f>'C2A1 '!M206+'C2A2 '!M206+'C2A3'!M206+'C2A4'!M206+'C2A5'!M206</f>
        <v>0</v>
      </c>
      <c r="N206" s="109">
        <f>'C2A1 '!N206+'C2A2 '!N206+'C2A3'!N206+'C2A4'!N206+'C2A5'!N206</f>
        <v>0</v>
      </c>
      <c r="O206" s="109">
        <f>'C2A1 '!O206+'C2A2 '!O206+'C2A3'!O206+'C2A4'!O206+'C2A5'!O206</f>
        <v>0</v>
      </c>
      <c r="P206" s="109">
        <f>'C2A1 '!P206+'C2A2 '!P206+'C2A3'!P206+'C2A4'!P206+'C2A5'!P206</f>
        <v>0</v>
      </c>
      <c r="Q206" s="109">
        <f>'C2A1 '!Q206+'C2A2 '!Q206+'C2A3'!Q206+'C2A4'!Q206+'C2A5'!Q206</f>
        <v>0</v>
      </c>
      <c r="R206" s="109">
        <f>'C2A1 '!R206+'C2A2 '!R206+'C2A3'!R206+'C2A4'!R206+'C2A5'!R206</f>
        <v>0</v>
      </c>
    </row>
    <row r="207" spans="1:18" ht="12.75" hidden="1" customHeight="1">
      <c r="A207" s="45">
        <f>'C2A1 '!A207+'C2A2 '!A207+'C2A3'!A207+'C2A4'!A207+'C2A5'!A207</f>
        <v>0</v>
      </c>
      <c r="B207" s="45">
        <f>'C2A1 '!B207+'C2A2 '!B207+'C2A3'!B207+'C2A4'!B207+'C2A5'!B207</f>
        <v>0</v>
      </c>
      <c r="C207" s="45">
        <f>'C2A1 '!C207+'C2A2 '!C207+'C2A3'!C207+'C2A4'!C207+'C2A5'!C207</f>
        <v>0</v>
      </c>
      <c r="D207" s="34">
        <v>399002</v>
      </c>
      <c r="E207" s="35" t="s">
        <v>227</v>
      </c>
      <c r="F207" s="42">
        <f t="shared" si="6"/>
        <v>0</v>
      </c>
      <c r="G207" s="109">
        <f>'C2A1 '!G207+'C2A2 '!G207+'C2A3'!G207+'C2A4'!G207+'C2A5'!G207</f>
        <v>0</v>
      </c>
      <c r="H207" s="109">
        <f>'C2A1 '!H207+'C2A2 '!H207+'C2A3'!H207+'C2A4'!H207+'C2A5'!H207</f>
        <v>0</v>
      </c>
      <c r="I207" s="109">
        <f>'C2A1 '!I207+'C2A2 '!I207+'C2A3'!I207+'C2A4'!I207+'C2A5'!I207</f>
        <v>0</v>
      </c>
      <c r="J207" s="109">
        <f>'C2A1 '!J207+'C2A2 '!J207+'C2A3'!J207+'C2A4'!J207+'C2A5'!J207</f>
        <v>0</v>
      </c>
      <c r="K207" s="109">
        <f>'C2A1 '!K207+'C2A2 '!K207+'C2A3'!K207+'C2A4'!K207+'C2A5'!K207</f>
        <v>0</v>
      </c>
      <c r="L207" s="109">
        <f>'C2A1 '!L207+'C2A2 '!L207+'C2A3'!L207+'C2A4'!L207+'C2A5'!L207</f>
        <v>0</v>
      </c>
      <c r="M207" s="109">
        <f>'C2A1 '!M207+'C2A2 '!M207+'C2A3'!M207+'C2A4'!M207+'C2A5'!M207</f>
        <v>0</v>
      </c>
      <c r="N207" s="109">
        <f>'C2A1 '!N207+'C2A2 '!N207+'C2A3'!N207+'C2A4'!N207+'C2A5'!N207</f>
        <v>0</v>
      </c>
      <c r="O207" s="109">
        <f>'C2A1 '!O207+'C2A2 '!O207+'C2A3'!O207+'C2A4'!O207+'C2A5'!O207</f>
        <v>0</v>
      </c>
      <c r="P207" s="109">
        <f>'C2A1 '!P207+'C2A2 '!P207+'C2A3'!P207+'C2A4'!P207+'C2A5'!P207</f>
        <v>0</v>
      </c>
      <c r="Q207" s="109">
        <f>'C2A1 '!Q207+'C2A2 '!Q207+'C2A3'!Q207+'C2A4'!Q207+'C2A5'!Q207</f>
        <v>0</v>
      </c>
      <c r="R207" s="109">
        <f>'C2A1 '!R207+'C2A2 '!R207+'C2A3'!R207+'C2A4'!R207+'C2A5'!R207</f>
        <v>0</v>
      </c>
    </row>
    <row r="208" spans="1:18" ht="12.75" hidden="1" customHeight="1">
      <c r="A208" s="45">
        <f>'C2A1 '!A208+'C2A2 '!A208+'C2A3'!A208+'C2A4'!A208+'C2A5'!A208</f>
        <v>0</v>
      </c>
      <c r="B208" s="45">
        <f>'C2A1 '!B208+'C2A2 '!B208+'C2A3'!B208+'C2A4'!B208+'C2A5'!B208</f>
        <v>0</v>
      </c>
      <c r="C208" s="45">
        <f>'C2A1 '!C208+'C2A2 '!C208+'C2A3'!C208+'C2A4'!C208+'C2A5'!C208</f>
        <v>0</v>
      </c>
      <c r="D208" s="34">
        <v>399003</v>
      </c>
      <c r="E208" s="35" t="s">
        <v>228</v>
      </c>
      <c r="F208" s="42">
        <f t="shared" si="6"/>
        <v>0</v>
      </c>
      <c r="G208" s="109">
        <f>'C2A1 '!G208+'C2A2 '!G208+'C2A3'!G208+'C2A4'!G208+'C2A5'!G208</f>
        <v>0</v>
      </c>
      <c r="H208" s="109">
        <f>'C2A1 '!H208+'C2A2 '!H208+'C2A3'!H208+'C2A4'!H208+'C2A5'!H208</f>
        <v>0</v>
      </c>
      <c r="I208" s="109">
        <f>'C2A1 '!I208+'C2A2 '!I208+'C2A3'!I208+'C2A4'!I208+'C2A5'!I208</f>
        <v>0</v>
      </c>
      <c r="J208" s="109">
        <f>'C2A1 '!J208+'C2A2 '!J208+'C2A3'!J208+'C2A4'!J208+'C2A5'!J208</f>
        <v>0</v>
      </c>
      <c r="K208" s="109">
        <f>'C2A1 '!K208+'C2A2 '!K208+'C2A3'!K208+'C2A4'!K208+'C2A5'!K208</f>
        <v>0</v>
      </c>
      <c r="L208" s="109">
        <f>'C2A1 '!L208+'C2A2 '!L208+'C2A3'!L208+'C2A4'!L208+'C2A5'!L208</f>
        <v>0</v>
      </c>
      <c r="M208" s="109">
        <f>'C2A1 '!M208+'C2A2 '!M208+'C2A3'!M208+'C2A4'!M208+'C2A5'!M208</f>
        <v>0</v>
      </c>
      <c r="N208" s="109">
        <f>'C2A1 '!N208+'C2A2 '!N208+'C2A3'!N208+'C2A4'!N208+'C2A5'!N208</f>
        <v>0</v>
      </c>
      <c r="O208" s="109">
        <f>'C2A1 '!O208+'C2A2 '!O208+'C2A3'!O208+'C2A4'!O208+'C2A5'!O208</f>
        <v>0</v>
      </c>
      <c r="P208" s="109">
        <f>'C2A1 '!P208+'C2A2 '!P208+'C2A3'!P208+'C2A4'!P208+'C2A5'!P208</f>
        <v>0</v>
      </c>
      <c r="Q208" s="109">
        <f>'C2A1 '!Q208+'C2A2 '!Q208+'C2A3'!Q208+'C2A4'!Q208+'C2A5'!Q208</f>
        <v>0</v>
      </c>
      <c r="R208" s="109">
        <f>'C2A1 '!R208+'C2A2 '!R208+'C2A3'!R208+'C2A4'!R208+'C2A5'!R208</f>
        <v>0</v>
      </c>
    </row>
    <row r="209" spans="1:18" ht="12.75" hidden="1" customHeight="1">
      <c r="A209" s="45">
        <f>'C2A1 '!A209+'C2A2 '!A209+'C2A3'!A209+'C2A4'!A209+'C2A5'!A209</f>
        <v>0</v>
      </c>
      <c r="B209" s="45">
        <f>'C2A1 '!B209+'C2A2 '!B209+'C2A3'!B209+'C2A4'!B209+'C2A5'!B209</f>
        <v>0</v>
      </c>
      <c r="C209" s="45">
        <f>'C2A1 '!C209+'C2A2 '!C209+'C2A3'!C209+'C2A4'!C209+'C2A5'!C209</f>
        <v>0</v>
      </c>
      <c r="D209" s="34">
        <v>399004</v>
      </c>
      <c r="E209" s="35" t="s">
        <v>229</v>
      </c>
      <c r="F209" s="42">
        <f t="shared" si="6"/>
        <v>0</v>
      </c>
      <c r="G209" s="109">
        <f>'C2A1 '!G209+'C2A2 '!G209+'C2A3'!G209+'C2A4'!G209+'C2A5'!G209</f>
        <v>0</v>
      </c>
      <c r="H209" s="109">
        <f>'C2A1 '!H209+'C2A2 '!H209+'C2A3'!H209+'C2A4'!H209+'C2A5'!H209</f>
        <v>0</v>
      </c>
      <c r="I209" s="109">
        <f>'C2A1 '!I209+'C2A2 '!I209+'C2A3'!I209+'C2A4'!I209+'C2A5'!I209</f>
        <v>0</v>
      </c>
      <c r="J209" s="109">
        <f>'C2A1 '!J209+'C2A2 '!J209+'C2A3'!J209+'C2A4'!J209+'C2A5'!J209</f>
        <v>0</v>
      </c>
      <c r="K209" s="109">
        <f>'C2A1 '!K209+'C2A2 '!K209+'C2A3'!K209+'C2A4'!K209+'C2A5'!K209</f>
        <v>0</v>
      </c>
      <c r="L209" s="109">
        <f>'C2A1 '!L209+'C2A2 '!L209+'C2A3'!L209+'C2A4'!L209+'C2A5'!L209</f>
        <v>0</v>
      </c>
      <c r="M209" s="109">
        <f>'C2A1 '!M209+'C2A2 '!M209+'C2A3'!M209+'C2A4'!M209+'C2A5'!M209</f>
        <v>0</v>
      </c>
      <c r="N209" s="109">
        <f>'C2A1 '!N209+'C2A2 '!N209+'C2A3'!N209+'C2A4'!N209+'C2A5'!N209</f>
        <v>0</v>
      </c>
      <c r="O209" s="109">
        <f>'C2A1 '!O209+'C2A2 '!O209+'C2A3'!O209+'C2A4'!O209+'C2A5'!O209</f>
        <v>0</v>
      </c>
      <c r="P209" s="109">
        <f>'C2A1 '!P209+'C2A2 '!P209+'C2A3'!P209+'C2A4'!P209+'C2A5'!P209</f>
        <v>0</v>
      </c>
      <c r="Q209" s="109">
        <f>'C2A1 '!Q209+'C2A2 '!Q209+'C2A3'!Q209+'C2A4'!Q209+'C2A5'!Q209</f>
        <v>0</v>
      </c>
      <c r="R209" s="109">
        <f>'C2A1 '!R209+'C2A2 '!R209+'C2A3'!R209+'C2A4'!R209+'C2A5'!R209</f>
        <v>0</v>
      </c>
    </row>
    <row r="210" spans="1:18" ht="12.75" hidden="1" customHeight="1">
      <c r="A210" s="45">
        <f>'C2A1 '!A210+'C2A2 '!A210+'C2A3'!A210+'C2A4'!A210+'C2A5'!A210</f>
        <v>0</v>
      </c>
      <c r="B210" s="45">
        <f>'C2A1 '!B210+'C2A2 '!B210+'C2A3'!B210+'C2A4'!B210+'C2A5'!B210</f>
        <v>0</v>
      </c>
      <c r="C210" s="45">
        <f>'C2A1 '!C210+'C2A2 '!C210+'C2A3'!C210+'C2A4'!C210+'C2A5'!C210</f>
        <v>0</v>
      </c>
      <c r="D210" s="34">
        <v>399005</v>
      </c>
      <c r="E210" s="35" t="s">
        <v>230</v>
      </c>
      <c r="F210" s="42">
        <f t="shared" si="6"/>
        <v>0</v>
      </c>
      <c r="G210" s="109">
        <f>'C2A1 '!G210+'C2A2 '!G210+'C2A3'!G210+'C2A4'!G210+'C2A5'!G210</f>
        <v>0</v>
      </c>
      <c r="H210" s="109">
        <f>'C2A1 '!H210+'C2A2 '!H210+'C2A3'!H210+'C2A4'!H210+'C2A5'!H210</f>
        <v>0</v>
      </c>
      <c r="I210" s="109">
        <f>'C2A1 '!I210+'C2A2 '!I210+'C2A3'!I210+'C2A4'!I210+'C2A5'!I210</f>
        <v>0</v>
      </c>
      <c r="J210" s="109">
        <f>'C2A1 '!J210+'C2A2 '!J210+'C2A3'!J210+'C2A4'!J210+'C2A5'!J210</f>
        <v>0</v>
      </c>
      <c r="K210" s="109">
        <f>'C2A1 '!K210+'C2A2 '!K210+'C2A3'!K210+'C2A4'!K210+'C2A5'!K210</f>
        <v>0</v>
      </c>
      <c r="L210" s="109">
        <f>'C2A1 '!L210+'C2A2 '!L210+'C2A3'!L210+'C2A4'!L210+'C2A5'!L210</f>
        <v>0</v>
      </c>
      <c r="M210" s="109">
        <f>'C2A1 '!M210+'C2A2 '!M210+'C2A3'!M210+'C2A4'!M210+'C2A5'!M210</f>
        <v>0</v>
      </c>
      <c r="N210" s="109">
        <f>'C2A1 '!N210+'C2A2 '!N210+'C2A3'!N210+'C2A4'!N210+'C2A5'!N210</f>
        <v>0</v>
      </c>
      <c r="O210" s="109">
        <f>'C2A1 '!O210+'C2A2 '!O210+'C2A3'!O210+'C2A4'!O210+'C2A5'!O210</f>
        <v>0</v>
      </c>
      <c r="P210" s="109">
        <f>'C2A1 '!P210+'C2A2 '!P210+'C2A3'!P210+'C2A4'!P210+'C2A5'!P210</f>
        <v>0</v>
      </c>
      <c r="Q210" s="109">
        <f>'C2A1 '!Q210+'C2A2 '!Q210+'C2A3'!Q210+'C2A4'!Q210+'C2A5'!Q210</f>
        <v>0</v>
      </c>
      <c r="R210" s="109">
        <f>'C2A1 '!R210+'C2A2 '!R210+'C2A3'!R210+'C2A4'!R210+'C2A5'!R210</f>
        <v>0</v>
      </c>
    </row>
    <row r="211" spans="1:18" ht="12.75" hidden="1" customHeight="1">
      <c r="A211" s="45">
        <v>0</v>
      </c>
      <c r="B211" s="45">
        <v>0</v>
      </c>
      <c r="C211" s="45">
        <v>0</v>
      </c>
      <c r="D211" s="34">
        <v>399006</v>
      </c>
      <c r="E211" s="35" t="s">
        <v>231</v>
      </c>
      <c r="F211" s="42">
        <f t="shared" si="6"/>
        <v>0</v>
      </c>
      <c r="G211" s="109">
        <f>'C2A1 '!G211+'C2A2 '!G211+'C2A3'!G211+'C2A4'!G211+'C2A5'!G211</f>
        <v>0</v>
      </c>
      <c r="H211" s="109">
        <f>'C2A1 '!H211+'C2A2 '!H211+'C2A3'!H211+'C2A4'!H211+'C2A5'!H211</f>
        <v>0</v>
      </c>
      <c r="I211" s="109">
        <f>'C2A1 '!I211+'C2A2 '!I211+'C2A3'!I211+'C2A4'!I211+'C2A5'!I211</f>
        <v>0</v>
      </c>
      <c r="J211" s="109">
        <f>'C2A1 '!J211+'C2A2 '!J211+'C2A3'!J211+'C2A4'!J211+'C2A5'!J211</f>
        <v>0</v>
      </c>
      <c r="K211" s="109">
        <f>'C2A1 '!K211+'C2A2 '!K211+'C2A3'!K211+'C2A4'!K211+'C2A5'!K211</f>
        <v>0</v>
      </c>
      <c r="L211" s="109">
        <f>'C2A1 '!L211+'C2A2 '!L211+'C2A3'!L211+'C2A4'!L211+'C2A5'!L211</f>
        <v>0</v>
      </c>
      <c r="M211" s="109">
        <f>'C2A1 '!M211+'C2A2 '!M211+'C2A3'!M211+'C2A4'!M211+'C2A5'!M211</f>
        <v>0</v>
      </c>
      <c r="N211" s="109">
        <f>'C2A1 '!N211+'C2A2 '!N211+'C2A3'!N211+'C2A4'!N211+'C2A5'!N211</f>
        <v>0</v>
      </c>
      <c r="O211" s="109">
        <f>'C2A1 '!O211+'C2A2 '!O211+'C2A3'!O211+'C2A4'!O211+'C2A5'!O211</f>
        <v>0</v>
      </c>
      <c r="P211" s="109">
        <f>'C2A1 '!P211+'C2A2 '!P211+'C2A3'!P211+'C2A4'!P211+'C2A5'!P211</f>
        <v>0</v>
      </c>
      <c r="Q211" s="109">
        <f>'C2A1 '!Q211+'C2A2 '!Q211+'C2A3'!Q211+'C2A4'!Q211+'C2A5'!Q211</f>
        <v>0</v>
      </c>
      <c r="R211" s="109">
        <f>'C2A1 '!R211+'C2A2 '!R211+'C2A3'!R211+'C2A4'!R211+'C2A5'!R211</f>
        <v>0</v>
      </c>
    </row>
    <row r="212" spans="1:18" ht="12.75" customHeight="1">
      <c r="A212" s="42">
        <f>A213</f>
        <v>0</v>
      </c>
      <c r="B212" s="42">
        <f t="shared" ref="B212:C212" si="7">B213</f>
        <v>0</v>
      </c>
      <c r="C212" s="42">
        <f t="shared" si="7"/>
        <v>0</v>
      </c>
      <c r="D212" s="32">
        <v>4000</v>
      </c>
      <c r="E212" s="38" t="s">
        <v>232</v>
      </c>
      <c r="F212" s="42">
        <f>SUM(F213)</f>
        <v>0</v>
      </c>
      <c r="G212" s="109">
        <f>'C2A1 '!G217+'C2A2 '!G217+'C2A3'!G217+'C2A4'!G217+'C2A5'!G217</f>
        <v>0</v>
      </c>
      <c r="H212" s="109">
        <f>'C2A1 '!H217+'C2A2 '!H217+'C2A3'!H217+'C2A4'!H217+'C2A5'!H217</f>
        <v>0</v>
      </c>
      <c r="I212" s="109">
        <f>'C2A1 '!I217+'C2A2 '!I217+'C2A3'!I217+'C2A4'!I217+'C2A5'!I217</f>
        <v>0</v>
      </c>
      <c r="J212" s="109">
        <f>'C2A1 '!J217+'C2A2 '!J217+'C2A3'!J217+'C2A4'!J217+'C2A5'!J217</f>
        <v>0</v>
      </c>
      <c r="K212" s="109">
        <f>'C2A1 '!K217+'C2A2 '!K217+'C2A3'!K217+'C2A4'!K217+'C2A5'!K217</f>
        <v>0</v>
      </c>
      <c r="L212" s="109">
        <f>'C2A1 '!L217+'C2A2 '!L217+'C2A3'!L217+'C2A4'!L217+'C2A5'!L217</f>
        <v>0</v>
      </c>
      <c r="M212" s="109">
        <f>'C2A1 '!M217+'C2A2 '!M217+'C2A3'!M217+'C2A4'!M217+'C2A5'!M217</f>
        <v>0</v>
      </c>
      <c r="N212" s="109">
        <f>'C2A1 '!N217+'C2A2 '!N217+'C2A3'!N217+'C2A4'!N217+'C2A5'!N217</f>
        <v>0</v>
      </c>
      <c r="O212" s="109">
        <f>'C2A1 '!O217+'C2A2 '!O217+'C2A3'!O217+'C2A4'!O217+'C2A5'!O217</f>
        <v>0</v>
      </c>
      <c r="P212" s="109">
        <f>'C2A1 '!P217+'C2A2 '!P217+'C2A3'!P217+'C2A4'!P217+'C2A5'!P217</f>
        <v>0</v>
      </c>
      <c r="Q212" s="109">
        <f>'C2A1 '!Q217+'C2A2 '!Q217+'C2A3'!Q217+'C2A4'!Q217+'C2A5'!Q217</f>
        <v>0</v>
      </c>
      <c r="R212" s="109">
        <f>'C2A1 '!R217+'C2A2 '!R217+'C2A3'!R217+'C2A4'!R217+'C2A5'!R217</f>
        <v>0</v>
      </c>
    </row>
    <row r="213" spans="1:18" ht="12.75" hidden="1" customHeight="1">
      <c r="A213" s="45">
        <v>0</v>
      </c>
      <c r="B213" s="45">
        <f>SUM(B214)</f>
        <v>0</v>
      </c>
      <c r="C213" s="45">
        <f>SUM(C214)</f>
        <v>0</v>
      </c>
      <c r="D213" s="34">
        <v>442001</v>
      </c>
      <c r="E213" s="35" t="s">
        <v>233</v>
      </c>
      <c r="F213" s="42">
        <f>A213+B213+C213</f>
        <v>0</v>
      </c>
      <c r="G213" s="109">
        <f>'C2A1 '!G218+'C2A2 '!G218+'C2A3'!G218+'C2A4'!G218+'C2A5'!G218</f>
        <v>0</v>
      </c>
      <c r="H213" s="109">
        <f>'C2A1 '!H218+'C2A2 '!H218+'C2A3'!H218+'C2A4'!H218+'C2A5'!H218</f>
        <v>0</v>
      </c>
      <c r="I213" s="109">
        <f>'C2A1 '!I218+'C2A2 '!I218+'C2A3'!I218+'C2A4'!I218+'C2A5'!I218</f>
        <v>0</v>
      </c>
      <c r="J213" s="109">
        <f>'C2A1 '!J218+'C2A2 '!J218+'C2A3'!J218+'C2A4'!J218+'C2A5'!J218</f>
        <v>0</v>
      </c>
      <c r="K213" s="109">
        <f>'C2A1 '!K218+'C2A2 '!K218+'C2A3'!K218+'C2A4'!K218+'C2A5'!K218</f>
        <v>0</v>
      </c>
      <c r="L213" s="109">
        <f>'C2A1 '!L218+'C2A2 '!L218+'C2A3'!L218+'C2A4'!L218+'C2A5'!L218</f>
        <v>0</v>
      </c>
      <c r="M213" s="109">
        <f>'C2A1 '!M218+'C2A2 '!M218+'C2A3'!M218+'C2A4'!M218+'C2A5'!M218</f>
        <v>0</v>
      </c>
      <c r="N213" s="109">
        <f>'C2A1 '!N218+'C2A2 '!N218+'C2A3'!N218+'C2A4'!N218+'C2A5'!N218</f>
        <v>0</v>
      </c>
      <c r="O213" s="109">
        <f>'C2A1 '!O218+'C2A2 '!O218+'C2A3'!O218+'C2A4'!O218+'C2A5'!O218</f>
        <v>0</v>
      </c>
      <c r="P213" s="109">
        <f>'C2A1 '!P218+'C2A2 '!P218+'C2A3'!P218+'C2A4'!P218+'C2A5'!P218</f>
        <v>0</v>
      </c>
      <c r="Q213" s="109">
        <f>'C2A1 '!Q218+'C2A2 '!Q218+'C2A3'!Q218+'C2A4'!Q218+'C2A5'!Q218</f>
        <v>0</v>
      </c>
      <c r="R213" s="109">
        <f>'C2A1 '!R218+'C2A2 '!R218+'C2A3'!R218+'C2A4'!R218+'C2A5'!R218</f>
        <v>0</v>
      </c>
    </row>
    <row r="214" spans="1:18" ht="12.75" customHeight="1">
      <c r="A214" s="42">
        <f>SUM(A215:A247)</f>
        <v>0</v>
      </c>
      <c r="B214" s="42">
        <f>SUM(B215:B247)</f>
        <v>0</v>
      </c>
      <c r="C214" s="42">
        <f>SUM(C215:C247)</f>
        <v>0</v>
      </c>
      <c r="D214" s="32">
        <v>5000</v>
      </c>
      <c r="E214" s="38" t="s">
        <v>234</v>
      </c>
      <c r="F214" s="42">
        <f>SUM(F215:F247)</f>
        <v>0</v>
      </c>
      <c r="G214" s="109">
        <f>'C2A1 '!G219+'C2A2 '!G219+'C2A3'!G219+'C2A4'!G219+'C2A5'!G219</f>
        <v>0</v>
      </c>
      <c r="H214" s="109">
        <f>'C2A1 '!H219+'C2A2 '!H219+'C2A3'!H219+'C2A4'!H219+'C2A5'!H219</f>
        <v>0</v>
      </c>
      <c r="I214" s="109">
        <f>'C2A1 '!I219+'C2A2 '!I219+'C2A3'!I219+'C2A4'!I219+'C2A5'!I219</f>
        <v>0</v>
      </c>
      <c r="J214" s="109">
        <f>'C2A1 '!J219+'C2A2 '!J219+'C2A3'!J219+'C2A4'!J219+'C2A5'!J219</f>
        <v>0</v>
      </c>
      <c r="K214" s="109">
        <f>'C2A1 '!K219+'C2A2 '!K219+'C2A3'!K219+'C2A4'!K219+'C2A5'!K219</f>
        <v>0</v>
      </c>
      <c r="L214" s="109">
        <f>'C2A1 '!L219+'C2A2 '!L219+'C2A3'!L219+'C2A4'!L219+'C2A5'!L219</f>
        <v>0</v>
      </c>
      <c r="M214" s="109">
        <f>'C2A1 '!M219+'C2A2 '!M219+'C2A3'!M219+'C2A4'!M219+'C2A5'!M219</f>
        <v>0</v>
      </c>
      <c r="N214" s="109">
        <f>'C2A1 '!N219+'C2A2 '!N219+'C2A3'!N219+'C2A4'!N219+'C2A5'!N219</f>
        <v>0</v>
      </c>
      <c r="O214" s="109">
        <f>'C2A1 '!O219+'C2A2 '!O219+'C2A3'!O219+'C2A4'!O219+'C2A5'!O219</f>
        <v>0</v>
      </c>
      <c r="P214" s="109">
        <f>'C2A1 '!P219+'C2A2 '!P219+'C2A3'!P219+'C2A4'!P219+'C2A5'!P219</f>
        <v>0</v>
      </c>
      <c r="Q214" s="109">
        <f>'C2A1 '!Q219+'C2A2 '!Q219+'C2A3'!Q219+'C2A4'!Q219+'C2A5'!Q219</f>
        <v>0</v>
      </c>
      <c r="R214" s="109">
        <f>'C2A1 '!R219+'C2A2 '!R219+'C2A3'!R219+'C2A4'!R219+'C2A5'!R219</f>
        <v>0</v>
      </c>
    </row>
    <row r="215" spans="1:18" ht="12.75" hidden="1" customHeight="1">
      <c r="A215" s="45">
        <f>SUM(A216:A247)</f>
        <v>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42">
        <f>SUM(F216:F247)</f>
        <v>0</v>
      </c>
      <c r="G215" s="109">
        <f>'C2A1 '!G220+'C2A2 '!G220+'C2A3'!G220+'C2A4'!G220+'C2A5'!G220</f>
        <v>0</v>
      </c>
      <c r="H215" s="109">
        <f>'C2A1 '!H220+'C2A2 '!H220+'C2A3'!H220+'C2A4'!H220+'C2A5'!H220</f>
        <v>0</v>
      </c>
      <c r="I215" s="109">
        <f>'C2A1 '!I220+'C2A2 '!I220+'C2A3'!I220+'C2A4'!I220+'C2A5'!I220</f>
        <v>0</v>
      </c>
      <c r="J215" s="109">
        <f>'C2A1 '!J220+'C2A2 '!J220+'C2A3'!J220+'C2A4'!J220+'C2A5'!J220</f>
        <v>0</v>
      </c>
      <c r="K215" s="109">
        <f>'C2A1 '!K220+'C2A2 '!K220+'C2A3'!K220+'C2A4'!K220+'C2A5'!K220</f>
        <v>0</v>
      </c>
      <c r="L215" s="109">
        <f>'C2A1 '!L220+'C2A2 '!L220+'C2A3'!L220+'C2A4'!L220+'C2A5'!L220</f>
        <v>0</v>
      </c>
      <c r="M215" s="109">
        <f>'C2A1 '!M220+'C2A2 '!M220+'C2A3'!M220+'C2A4'!M220+'C2A5'!M220</f>
        <v>0</v>
      </c>
      <c r="N215" s="109">
        <f>'C2A1 '!N220+'C2A2 '!N220+'C2A3'!N220+'C2A4'!N220+'C2A5'!N220</f>
        <v>0</v>
      </c>
      <c r="O215" s="109">
        <f>'C2A1 '!O220+'C2A2 '!O220+'C2A3'!O220+'C2A4'!O220+'C2A5'!O220</f>
        <v>0</v>
      </c>
      <c r="P215" s="109">
        <f>'C2A1 '!P220+'C2A2 '!P220+'C2A3'!P220+'C2A4'!P220+'C2A5'!P220</f>
        <v>0</v>
      </c>
      <c r="Q215" s="109">
        <f>'C2A1 '!Q220+'C2A2 '!Q220+'C2A3'!Q220+'C2A4'!Q220+'C2A5'!Q220</f>
        <v>0</v>
      </c>
      <c r="R215" s="109">
        <f>'C2A1 '!R220+'C2A2 '!R220+'C2A3'!R220+'C2A4'!R220+'C2A5'!R220</f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42">
        <f>A216+B216+C216</f>
        <v>0</v>
      </c>
      <c r="G216" s="109">
        <f>'C2A1 '!G221+'C2A2 '!G221+'C2A3'!G221+'C2A4'!G221+'C2A5'!G221</f>
        <v>0</v>
      </c>
      <c r="H216" s="109">
        <f>'C2A1 '!H221+'C2A2 '!H221+'C2A3'!H221+'C2A4'!H221+'C2A5'!H221</f>
        <v>0</v>
      </c>
      <c r="I216" s="109">
        <f>'C2A1 '!I221+'C2A2 '!I221+'C2A3'!I221+'C2A4'!I221+'C2A5'!I221</f>
        <v>0</v>
      </c>
      <c r="J216" s="109">
        <f>'C2A1 '!J221+'C2A2 '!J221+'C2A3'!J221+'C2A4'!J221+'C2A5'!J221</f>
        <v>0</v>
      </c>
      <c r="K216" s="109">
        <f>'C2A1 '!K221+'C2A2 '!K221+'C2A3'!K221+'C2A4'!K221+'C2A5'!K221</f>
        <v>0</v>
      </c>
      <c r="L216" s="109">
        <f>'C2A1 '!L221+'C2A2 '!L221+'C2A3'!L221+'C2A4'!L221+'C2A5'!L221</f>
        <v>0</v>
      </c>
      <c r="M216" s="109">
        <f>'C2A1 '!M221+'C2A2 '!M221+'C2A3'!M221+'C2A4'!M221+'C2A5'!M221</f>
        <v>0</v>
      </c>
      <c r="N216" s="109">
        <f>'C2A1 '!N221+'C2A2 '!N221+'C2A3'!N221+'C2A4'!N221+'C2A5'!N221</f>
        <v>0</v>
      </c>
      <c r="O216" s="109">
        <f>'C2A1 '!O221+'C2A2 '!O221+'C2A3'!O221+'C2A4'!O221+'C2A5'!O221</f>
        <v>0</v>
      </c>
      <c r="P216" s="109">
        <f>'C2A1 '!P221+'C2A2 '!P221+'C2A3'!P221+'C2A4'!P221+'C2A5'!P221</f>
        <v>0</v>
      </c>
      <c r="Q216" s="109">
        <f>'C2A1 '!Q221+'C2A2 '!Q221+'C2A3'!Q221+'C2A4'!Q221+'C2A5'!Q221</f>
        <v>0</v>
      </c>
      <c r="R216" s="109">
        <f>'C2A1 '!R221+'C2A2 '!R221+'C2A3'!R221+'C2A4'!R221+'C2A5'!R221</f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42">
        <f t="shared" ref="F217:F247" si="8">A217+B217+C217</f>
        <v>0</v>
      </c>
      <c r="G217" s="109">
        <f>'C2A1 '!G222+'C2A2 '!G222+'C2A3'!G222+'C2A4'!G222+'C2A5'!G222</f>
        <v>0</v>
      </c>
      <c r="H217" s="109">
        <f>'C2A1 '!H222+'C2A2 '!H222+'C2A3'!H222+'C2A4'!H222+'C2A5'!H222</f>
        <v>0</v>
      </c>
      <c r="I217" s="109">
        <f>'C2A1 '!I222+'C2A2 '!I222+'C2A3'!I222+'C2A4'!I222+'C2A5'!I222</f>
        <v>0</v>
      </c>
      <c r="J217" s="109">
        <f>'C2A1 '!J222+'C2A2 '!J222+'C2A3'!J222+'C2A4'!J222+'C2A5'!J222</f>
        <v>0</v>
      </c>
      <c r="K217" s="109">
        <f>'C2A1 '!K222+'C2A2 '!K222+'C2A3'!K222+'C2A4'!K222+'C2A5'!K222</f>
        <v>0</v>
      </c>
      <c r="L217" s="109">
        <f>'C2A1 '!L222+'C2A2 '!L222+'C2A3'!L222+'C2A4'!L222+'C2A5'!L222</f>
        <v>0</v>
      </c>
      <c r="M217" s="109">
        <f>'C2A1 '!M222+'C2A2 '!M222+'C2A3'!M222+'C2A4'!M222+'C2A5'!M222</f>
        <v>0</v>
      </c>
      <c r="N217" s="109">
        <f>'C2A1 '!N222+'C2A2 '!N222+'C2A3'!N222+'C2A4'!N222+'C2A5'!N222</f>
        <v>0</v>
      </c>
      <c r="O217" s="109">
        <f>'C2A1 '!O222+'C2A2 '!O222+'C2A3'!O222+'C2A4'!O222+'C2A5'!O222</f>
        <v>0</v>
      </c>
      <c r="P217" s="109">
        <f>'C2A1 '!P222+'C2A2 '!P222+'C2A3'!P222+'C2A4'!P222+'C2A5'!P222</f>
        <v>0</v>
      </c>
      <c r="Q217" s="109">
        <f>'C2A1 '!Q222+'C2A2 '!Q222+'C2A3'!Q222+'C2A4'!Q222+'C2A5'!Q222</f>
        <v>0</v>
      </c>
      <c r="R217" s="109">
        <f>'C2A1 '!R222+'C2A2 '!R222+'C2A3'!R222+'C2A4'!R222+'C2A5'!R222</f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42">
        <f t="shared" si="8"/>
        <v>0</v>
      </c>
      <c r="G218" s="109">
        <f>'C2A1 '!G223+'C2A2 '!G223+'C2A3'!G223+'C2A4'!G223+'C2A5'!G223</f>
        <v>0</v>
      </c>
      <c r="H218" s="109">
        <f>'C2A1 '!H223+'C2A2 '!H223+'C2A3'!H223+'C2A4'!H223+'C2A5'!H223</f>
        <v>0</v>
      </c>
      <c r="I218" s="109">
        <f>'C2A1 '!I223+'C2A2 '!I223+'C2A3'!I223+'C2A4'!I223+'C2A5'!I223</f>
        <v>0</v>
      </c>
      <c r="J218" s="109">
        <f>'C2A1 '!J223+'C2A2 '!J223+'C2A3'!J223+'C2A4'!J223+'C2A5'!J223</f>
        <v>0</v>
      </c>
      <c r="K218" s="109">
        <f>'C2A1 '!K223+'C2A2 '!K223+'C2A3'!K223+'C2A4'!K223+'C2A5'!K223</f>
        <v>0</v>
      </c>
      <c r="L218" s="109">
        <f>'C2A1 '!L223+'C2A2 '!L223+'C2A3'!L223+'C2A4'!L223+'C2A5'!L223</f>
        <v>0</v>
      </c>
      <c r="M218" s="109">
        <f>'C2A1 '!M223+'C2A2 '!M223+'C2A3'!M223+'C2A4'!M223+'C2A5'!M223</f>
        <v>0</v>
      </c>
      <c r="N218" s="109">
        <f>'C2A1 '!N223+'C2A2 '!N223+'C2A3'!N223+'C2A4'!N223+'C2A5'!N223</f>
        <v>0</v>
      </c>
      <c r="O218" s="109">
        <f>'C2A1 '!O223+'C2A2 '!O223+'C2A3'!O223+'C2A4'!O223+'C2A5'!O223</f>
        <v>0</v>
      </c>
      <c r="P218" s="109">
        <f>'C2A1 '!P223+'C2A2 '!P223+'C2A3'!P223+'C2A4'!P223+'C2A5'!P223</f>
        <v>0</v>
      </c>
      <c r="Q218" s="109">
        <f>'C2A1 '!Q223+'C2A2 '!Q223+'C2A3'!Q223+'C2A4'!Q223+'C2A5'!Q223</f>
        <v>0</v>
      </c>
      <c r="R218" s="109">
        <f>'C2A1 '!R223+'C2A2 '!R223+'C2A3'!R223+'C2A4'!R223+'C2A5'!R223</f>
        <v>0</v>
      </c>
    </row>
    <row r="219" spans="1:18" ht="12.75" hidden="1" customHeight="1">
      <c r="A219" s="45">
        <v>0</v>
      </c>
      <c r="B219" s="45">
        <v>0</v>
      </c>
      <c r="C219" s="45">
        <v>0</v>
      </c>
      <c r="D219" s="34">
        <v>515001</v>
      </c>
      <c r="E219" s="35" t="s">
        <v>239</v>
      </c>
      <c r="F219" s="42">
        <f t="shared" si="8"/>
        <v>0</v>
      </c>
      <c r="G219" s="109">
        <f>'C2A1 '!G224+'C2A2 '!G224+'C2A3'!G224+'C2A4'!G224+'C2A5'!G224</f>
        <v>0</v>
      </c>
      <c r="H219" s="109">
        <f>'C2A1 '!H224+'C2A2 '!H224+'C2A3'!H224+'C2A4'!H224+'C2A5'!H224</f>
        <v>0</v>
      </c>
      <c r="I219" s="109">
        <f>'C2A1 '!I224+'C2A2 '!I224+'C2A3'!I224+'C2A4'!I224+'C2A5'!I224</f>
        <v>0</v>
      </c>
      <c r="J219" s="109">
        <f>'C2A1 '!J224+'C2A2 '!J224+'C2A3'!J224+'C2A4'!J224+'C2A5'!J224</f>
        <v>0</v>
      </c>
      <c r="K219" s="109">
        <f>'C2A1 '!K224+'C2A2 '!K224+'C2A3'!K224+'C2A4'!K224+'C2A5'!K224</f>
        <v>0</v>
      </c>
      <c r="L219" s="109">
        <f>'C2A1 '!L224+'C2A2 '!L224+'C2A3'!L224+'C2A4'!L224+'C2A5'!L224</f>
        <v>0</v>
      </c>
      <c r="M219" s="109">
        <f>'C2A1 '!M224+'C2A2 '!M224+'C2A3'!M224+'C2A4'!M224+'C2A5'!M224</f>
        <v>0</v>
      </c>
      <c r="N219" s="109">
        <f>'C2A1 '!N224+'C2A2 '!N224+'C2A3'!N224+'C2A4'!N224+'C2A5'!N224</f>
        <v>0</v>
      </c>
      <c r="O219" s="109">
        <f>'C2A1 '!O224+'C2A2 '!O224+'C2A3'!O224+'C2A4'!O224+'C2A5'!O224</f>
        <v>0</v>
      </c>
      <c r="P219" s="109">
        <f>'C2A1 '!P224+'C2A2 '!P224+'C2A3'!P224+'C2A4'!P224+'C2A5'!P224</f>
        <v>0</v>
      </c>
      <c r="Q219" s="109">
        <f>'C2A1 '!Q224+'C2A2 '!Q224+'C2A3'!Q224+'C2A4'!Q224+'C2A5'!Q224</f>
        <v>0</v>
      </c>
      <c r="R219" s="109">
        <f>'C2A1 '!R224+'C2A2 '!R224+'C2A3'!R224+'C2A4'!R224+'C2A5'!R224</f>
        <v>0</v>
      </c>
    </row>
    <row r="220" spans="1:18" ht="12.75" hidden="1" customHeight="1">
      <c r="A220" s="45">
        <v>0</v>
      </c>
      <c r="B220" s="45">
        <v>0</v>
      </c>
      <c r="C220" s="45">
        <v>0</v>
      </c>
      <c r="D220" s="34">
        <v>519001</v>
      </c>
      <c r="E220" s="35" t="s">
        <v>240</v>
      </c>
      <c r="F220" s="42">
        <f t="shared" si="8"/>
        <v>0</v>
      </c>
      <c r="G220" s="109">
        <f>'C2A1 '!G225+'C2A2 '!G225+'C2A3'!G225+'C2A4'!G225+'C2A5'!G225</f>
        <v>0</v>
      </c>
      <c r="H220" s="109">
        <f>'C2A1 '!H225+'C2A2 '!H225+'C2A3'!H225+'C2A4'!H225+'C2A5'!H225</f>
        <v>0</v>
      </c>
      <c r="I220" s="109">
        <f>'C2A1 '!I225+'C2A2 '!I225+'C2A3'!I225+'C2A4'!I225+'C2A5'!I225</f>
        <v>0</v>
      </c>
      <c r="J220" s="109">
        <f>'C2A1 '!J225+'C2A2 '!J225+'C2A3'!J225+'C2A4'!J225+'C2A5'!J225</f>
        <v>0</v>
      </c>
      <c r="K220" s="109">
        <f>'C2A1 '!K225+'C2A2 '!K225+'C2A3'!K225+'C2A4'!K225+'C2A5'!K225</f>
        <v>0</v>
      </c>
      <c r="L220" s="109">
        <f>'C2A1 '!L225+'C2A2 '!L225+'C2A3'!L225+'C2A4'!L225+'C2A5'!L225</f>
        <v>0</v>
      </c>
      <c r="M220" s="109">
        <f>'C2A1 '!M225+'C2A2 '!M225+'C2A3'!M225+'C2A4'!M225+'C2A5'!M225</f>
        <v>0</v>
      </c>
      <c r="N220" s="109">
        <f>'C2A1 '!N225+'C2A2 '!N225+'C2A3'!N225+'C2A4'!N225+'C2A5'!N225</f>
        <v>0</v>
      </c>
      <c r="O220" s="109">
        <f>'C2A1 '!O225+'C2A2 '!O225+'C2A3'!O225+'C2A4'!O225+'C2A5'!O225</f>
        <v>0</v>
      </c>
      <c r="P220" s="109">
        <f>'C2A1 '!P225+'C2A2 '!P225+'C2A3'!P225+'C2A4'!P225+'C2A5'!P225</f>
        <v>0</v>
      </c>
      <c r="Q220" s="109">
        <f>'C2A1 '!Q225+'C2A2 '!Q225+'C2A3'!Q225+'C2A4'!Q225+'C2A5'!Q225</f>
        <v>0</v>
      </c>
      <c r="R220" s="109">
        <f>'C2A1 '!R225+'C2A2 '!R225+'C2A3'!R225+'C2A4'!R225+'C2A5'!R225</f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42">
        <f t="shared" si="8"/>
        <v>0</v>
      </c>
      <c r="G221" s="109">
        <f>'C2A1 '!G226+'C2A2 '!G226+'C2A3'!G226+'C2A4'!G226+'C2A5'!G226</f>
        <v>0</v>
      </c>
      <c r="H221" s="109">
        <f>'C2A1 '!H226+'C2A2 '!H226+'C2A3'!H226+'C2A4'!H226+'C2A5'!H226</f>
        <v>0</v>
      </c>
      <c r="I221" s="109">
        <f>'C2A1 '!I226+'C2A2 '!I226+'C2A3'!I226+'C2A4'!I226+'C2A5'!I226</f>
        <v>0</v>
      </c>
      <c r="J221" s="109">
        <f>'C2A1 '!J226+'C2A2 '!J226+'C2A3'!J226+'C2A4'!J226+'C2A5'!J226</f>
        <v>0</v>
      </c>
      <c r="K221" s="109">
        <f>'C2A1 '!K226+'C2A2 '!K226+'C2A3'!K226+'C2A4'!K226+'C2A5'!K226</f>
        <v>0</v>
      </c>
      <c r="L221" s="109">
        <f>'C2A1 '!L226+'C2A2 '!L226+'C2A3'!L226+'C2A4'!L226+'C2A5'!L226</f>
        <v>0</v>
      </c>
      <c r="M221" s="109">
        <f>'C2A1 '!M226+'C2A2 '!M226+'C2A3'!M226+'C2A4'!M226+'C2A5'!M226</f>
        <v>0</v>
      </c>
      <c r="N221" s="109">
        <f>'C2A1 '!N226+'C2A2 '!N226+'C2A3'!N226+'C2A4'!N226+'C2A5'!N226</f>
        <v>0</v>
      </c>
      <c r="O221" s="109">
        <f>'C2A1 '!O226+'C2A2 '!O226+'C2A3'!O226+'C2A4'!O226+'C2A5'!O226</f>
        <v>0</v>
      </c>
      <c r="P221" s="109">
        <f>'C2A1 '!P226+'C2A2 '!P226+'C2A3'!P226+'C2A4'!P226+'C2A5'!P226</f>
        <v>0</v>
      </c>
      <c r="Q221" s="109">
        <f>'C2A1 '!Q226+'C2A2 '!Q226+'C2A3'!Q226+'C2A4'!Q226+'C2A5'!Q226</f>
        <v>0</v>
      </c>
      <c r="R221" s="109">
        <f>'C2A1 '!R226+'C2A2 '!R226+'C2A3'!R226+'C2A4'!R226+'C2A5'!R226</f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42">
        <f t="shared" si="8"/>
        <v>0</v>
      </c>
      <c r="G222" s="109">
        <f>'C2A1 '!G227+'C2A2 '!G227+'C2A3'!G227+'C2A4'!G227+'C2A5'!G227</f>
        <v>0</v>
      </c>
      <c r="H222" s="109">
        <f>'C2A1 '!H227+'C2A2 '!H227+'C2A3'!H227+'C2A4'!H227+'C2A5'!H227</f>
        <v>0</v>
      </c>
      <c r="I222" s="109">
        <f>'C2A1 '!I227+'C2A2 '!I227+'C2A3'!I227+'C2A4'!I227+'C2A5'!I227</f>
        <v>0</v>
      </c>
      <c r="J222" s="109">
        <f>'C2A1 '!J227+'C2A2 '!J227+'C2A3'!J227+'C2A4'!J227+'C2A5'!J227</f>
        <v>0</v>
      </c>
      <c r="K222" s="109">
        <f>'C2A1 '!K227+'C2A2 '!K227+'C2A3'!K227+'C2A4'!K227+'C2A5'!K227</f>
        <v>0</v>
      </c>
      <c r="L222" s="109">
        <f>'C2A1 '!L227+'C2A2 '!L227+'C2A3'!L227+'C2A4'!L227+'C2A5'!L227</f>
        <v>0</v>
      </c>
      <c r="M222" s="109">
        <f>'C2A1 '!M227+'C2A2 '!M227+'C2A3'!M227+'C2A4'!M227+'C2A5'!M227</f>
        <v>0</v>
      </c>
      <c r="N222" s="109">
        <f>'C2A1 '!N227+'C2A2 '!N227+'C2A3'!N227+'C2A4'!N227+'C2A5'!N227</f>
        <v>0</v>
      </c>
      <c r="O222" s="109">
        <f>'C2A1 '!O227+'C2A2 '!O227+'C2A3'!O227+'C2A4'!O227+'C2A5'!O227</f>
        <v>0</v>
      </c>
      <c r="P222" s="109">
        <f>'C2A1 '!P227+'C2A2 '!P227+'C2A3'!P227+'C2A4'!P227+'C2A5'!P227</f>
        <v>0</v>
      </c>
      <c r="Q222" s="109">
        <f>'C2A1 '!Q227+'C2A2 '!Q227+'C2A3'!Q227+'C2A4'!Q227+'C2A5'!Q227</f>
        <v>0</v>
      </c>
      <c r="R222" s="109">
        <f>'C2A1 '!R227+'C2A2 '!R227+'C2A3'!R227+'C2A4'!R227+'C2A5'!R227</f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42">
        <f t="shared" si="8"/>
        <v>0</v>
      </c>
      <c r="G223" s="109">
        <f>'C2A1 '!G228+'C2A2 '!G228+'C2A3'!G228+'C2A4'!G228+'C2A5'!G228</f>
        <v>0</v>
      </c>
      <c r="H223" s="109">
        <f>'C2A1 '!H228+'C2A2 '!H228+'C2A3'!H228+'C2A4'!H228+'C2A5'!H228</f>
        <v>0</v>
      </c>
      <c r="I223" s="109">
        <f>'C2A1 '!I228+'C2A2 '!I228+'C2A3'!I228+'C2A4'!I228+'C2A5'!I228</f>
        <v>0</v>
      </c>
      <c r="J223" s="109">
        <f>'C2A1 '!J228+'C2A2 '!J228+'C2A3'!J228+'C2A4'!J228+'C2A5'!J228</f>
        <v>0</v>
      </c>
      <c r="K223" s="109">
        <f>'C2A1 '!K228+'C2A2 '!K228+'C2A3'!K228+'C2A4'!K228+'C2A5'!K228</f>
        <v>0</v>
      </c>
      <c r="L223" s="109">
        <f>'C2A1 '!L228+'C2A2 '!L228+'C2A3'!L228+'C2A4'!L228+'C2A5'!L228</f>
        <v>0</v>
      </c>
      <c r="M223" s="109">
        <f>'C2A1 '!M228+'C2A2 '!M228+'C2A3'!M228+'C2A4'!M228+'C2A5'!M228</f>
        <v>0</v>
      </c>
      <c r="N223" s="109">
        <f>'C2A1 '!N228+'C2A2 '!N228+'C2A3'!N228+'C2A4'!N228+'C2A5'!N228</f>
        <v>0</v>
      </c>
      <c r="O223" s="109">
        <f>'C2A1 '!O228+'C2A2 '!O228+'C2A3'!O228+'C2A4'!O228+'C2A5'!O228</f>
        <v>0</v>
      </c>
      <c r="P223" s="109">
        <f>'C2A1 '!P228+'C2A2 '!P228+'C2A3'!P228+'C2A4'!P228+'C2A5'!P228</f>
        <v>0</v>
      </c>
      <c r="Q223" s="109">
        <f>'C2A1 '!Q228+'C2A2 '!Q228+'C2A3'!Q228+'C2A4'!Q228+'C2A5'!Q228</f>
        <v>0</v>
      </c>
      <c r="R223" s="109">
        <f>'C2A1 '!R228+'C2A2 '!R228+'C2A3'!R228+'C2A4'!R228+'C2A5'!R228</f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42">
        <f t="shared" si="8"/>
        <v>0</v>
      </c>
      <c r="G224" s="109">
        <f>'C2A1 '!G229+'C2A2 '!G229+'C2A3'!G229+'C2A4'!G229+'C2A5'!G229</f>
        <v>0</v>
      </c>
      <c r="H224" s="109">
        <f>'C2A1 '!H229+'C2A2 '!H229+'C2A3'!H229+'C2A4'!H229+'C2A5'!H229</f>
        <v>0</v>
      </c>
      <c r="I224" s="109">
        <f>'C2A1 '!I229+'C2A2 '!I229+'C2A3'!I229+'C2A4'!I229+'C2A5'!I229</f>
        <v>0</v>
      </c>
      <c r="J224" s="109">
        <f>'C2A1 '!J229+'C2A2 '!J229+'C2A3'!J229+'C2A4'!J229+'C2A5'!J229</f>
        <v>0</v>
      </c>
      <c r="K224" s="109">
        <f>'C2A1 '!K229+'C2A2 '!K229+'C2A3'!K229+'C2A4'!K229+'C2A5'!K229</f>
        <v>0</v>
      </c>
      <c r="L224" s="109">
        <f>'C2A1 '!L229+'C2A2 '!L229+'C2A3'!L229+'C2A4'!L229+'C2A5'!L229</f>
        <v>0</v>
      </c>
      <c r="M224" s="109">
        <f>'C2A1 '!M229+'C2A2 '!M229+'C2A3'!M229+'C2A4'!M229+'C2A5'!M229</f>
        <v>0</v>
      </c>
      <c r="N224" s="109">
        <f>'C2A1 '!N229+'C2A2 '!N229+'C2A3'!N229+'C2A4'!N229+'C2A5'!N229</f>
        <v>0</v>
      </c>
      <c r="O224" s="109">
        <f>'C2A1 '!O229+'C2A2 '!O229+'C2A3'!O229+'C2A4'!O229+'C2A5'!O229</f>
        <v>0</v>
      </c>
      <c r="P224" s="109">
        <f>'C2A1 '!P229+'C2A2 '!P229+'C2A3'!P229+'C2A4'!P229+'C2A5'!P229</f>
        <v>0</v>
      </c>
      <c r="Q224" s="109">
        <f>'C2A1 '!Q229+'C2A2 '!Q229+'C2A3'!Q229+'C2A4'!Q229+'C2A5'!Q229</f>
        <v>0</v>
      </c>
      <c r="R224" s="109">
        <f>'C2A1 '!R229+'C2A2 '!R229+'C2A3'!R229+'C2A4'!R229+'C2A5'!R229</f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42">
        <f t="shared" si="8"/>
        <v>0</v>
      </c>
      <c r="G225" s="109">
        <f>'C2A1 '!G230+'C2A2 '!G230+'C2A3'!G230+'C2A4'!G230+'C2A5'!G230</f>
        <v>0</v>
      </c>
      <c r="H225" s="109">
        <f>'C2A1 '!H230+'C2A2 '!H230+'C2A3'!H230+'C2A4'!H230+'C2A5'!H230</f>
        <v>0</v>
      </c>
      <c r="I225" s="109">
        <f>'C2A1 '!I230+'C2A2 '!I230+'C2A3'!I230+'C2A4'!I230+'C2A5'!I230</f>
        <v>0</v>
      </c>
      <c r="J225" s="109">
        <f>'C2A1 '!J230+'C2A2 '!J230+'C2A3'!J230+'C2A4'!J230+'C2A5'!J230</f>
        <v>0</v>
      </c>
      <c r="K225" s="109">
        <f>'C2A1 '!K230+'C2A2 '!K230+'C2A3'!K230+'C2A4'!K230+'C2A5'!K230</f>
        <v>0</v>
      </c>
      <c r="L225" s="109">
        <f>'C2A1 '!L230+'C2A2 '!L230+'C2A3'!L230+'C2A4'!L230+'C2A5'!L230</f>
        <v>0</v>
      </c>
      <c r="M225" s="109">
        <f>'C2A1 '!M230+'C2A2 '!M230+'C2A3'!M230+'C2A4'!M230+'C2A5'!M230</f>
        <v>0</v>
      </c>
      <c r="N225" s="109">
        <f>'C2A1 '!N230+'C2A2 '!N230+'C2A3'!N230+'C2A4'!N230+'C2A5'!N230</f>
        <v>0</v>
      </c>
      <c r="O225" s="109">
        <f>'C2A1 '!O230+'C2A2 '!O230+'C2A3'!O230+'C2A4'!O230+'C2A5'!O230</f>
        <v>0</v>
      </c>
      <c r="P225" s="109">
        <f>'C2A1 '!P230+'C2A2 '!P230+'C2A3'!P230+'C2A4'!P230+'C2A5'!P230</f>
        <v>0</v>
      </c>
      <c r="Q225" s="109">
        <f>'C2A1 '!Q230+'C2A2 '!Q230+'C2A3'!Q230+'C2A4'!Q230+'C2A5'!Q230</f>
        <v>0</v>
      </c>
      <c r="R225" s="109">
        <f>'C2A1 '!R230+'C2A2 '!R230+'C2A3'!R230+'C2A4'!R230+'C2A5'!R230</f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42">
        <f t="shared" si="8"/>
        <v>0</v>
      </c>
      <c r="G226" s="109">
        <f>'C2A1 '!G231+'C2A2 '!G231+'C2A3'!G231+'C2A4'!G231+'C2A5'!G231</f>
        <v>0</v>
      </c>
      <c r="H226" s="109">
        <f>'C2A1 '!H231+'C2A2 '!H231+'C2A3'!H231+'C2A4'!H231+'C2A5'!H231</f>
        <v>0</v>
      </c>
      <c r="I226" s="109">
        <f>'C2A1 '!I231+'C2A2 '!I231+'C2A3'!I231+'C2A4'!I231+'C2A5'!I231</f>
        <v>0</v>
      </c>
      <c r="J226" s="109">
        <f>'C2A1 '!J231+'C2A2 '!J231+'C2A3'!J231+'C2A4'!J231+'C2A5'!J231</f>
        <v>0</v>
      </c>
      <c r="K226" s="109">
        <f>'C2A1 '!K231+'C2A2 '!K231+'C2A3'!K231+'C2A4'!K231+'C2A5'!K231</f>
        <v>0</v>
      </c>
      <c r="L226" s="109">
        <f>'C2A1 '!L231+'C2A2 '!L231+'C2A3'!L231+'C2A4'!L231+'C2A5'!L231</f>
        <v>0</v>
      </c>
      <c r="M226" s="109">
        <f>'C2A1 '!M231+'C2A2 '!M231+'C2A3'!M231+'C2A4'!M231+'C2A5'!M231</f>
        <v>0</v>
      </c>
      <c r="N226" s="109">
        <f>'C2A1 '!N231+'C2A2 '!N231+'C2A3'!N231+'C2A4'!N231+'C2A5'!N231</f>
        <v>0</v>
      </c>
      <c r="O226" s="109">
        <f>'C2A1 '!O231+'C2A2 '!O231+'C2A3'!O231+'C2A4'!O231+'C2A5'!O231</f>
        <v>0</v>
      </c>
      <c r="P226" s="109">
        <f>'C2A1 '!P231+'C2A2 '!P231+'C2A3'!P231+'C2A4'!P231+'C2A5'!P231</f>
        <v>0</v>
      </c>
      <c r="Q226" s="109">
        <f>'C2A1 '!Q231+'C2A2 '!Q231+'C2A3'!Q231+'C2A4'!Q231+'C2A5'!Q231</f>
        <v>0</v>
      </c>
      <c r="R226" s="109">
        <f>'C2A1 '!R231+'C2A2 '!R231+'C2A3'!R231+'C2A4'!R231+'C2A5'!R231</f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42">
        <f t="shared" si="8"/>
        <v>0</v>
      </c>
      <c r="G227" s="109">
        <f>'C2A1 '!G232+'C2A2 '!G232+'C2A3'!G232+'C2A4'!G232+'C2A5'!G232</f>
        <v>0</v>
      </c>
      <c r="H227" s="109">
        <f>'C2A1 '!H232+'C2A2 '!H232+'C2A3'!H232+'C2A4'!H232+'C2A5'!H232</f>
        <v>0</v>
      </c>
      <c r="I227" s="109">
        <f>'C2A1 '!I232+'C2A2 '!I232+'C2A3'!I232+'C2A4'!I232+'C2A5'!I232</f>
        <v>0</v>
      </c>
      <c r="J227" s="109">
        <f>'C2A1 '!J232+'C2A2 '!J232+'C2A3'!J232+'C2A4'!J232+'C2A5'!J232</f>
        <v>0</v>
      </c>
      <c r="K227" s="109">
        <f>'C2A1 '!K232+'C2A2 '!K232+'C2A3'!K232+'C2A4'!K232+'C2A5'!K232</f>
        <v>0</v>
      </c>
      <c r="L227" s="109">
        <f>'C2A1 '!L232+'C2A2 '!L232+'C2A3'!L232+'C2A4'!L232+'C2A5'!L232</f>
        <v>0</v>
      </c>
      <c r="M227" s="109">
        <f>'C2A1 '!M232+'C2A2 '!M232+'C2A3'!M232+'C2A4'!M232+'C2A5'!M232</f>
        <v>0</v>
      </c>
      <c r="N227" s="109">
        <f>'C2A1 '!N232+'C2A2 '!N232+'C2A3'!N232+'C2A4'!N232+'C2A5'!N232</f>
        <v>0</v>
      </c>
      <c r="O227" s="109">
        <f>'C2A1 '!O232+'C2A2 '!O232+'C2A3'!O232+'C2A4'!O232+'C2A5'!O232</f>
        <v>0</v>
      </c>
      <c r="P227" s="109">
        <f>'C2A1 '!P232+'C2A2 '!P232+'C2A3'!P232+'C2A4'!P232+'C2A5'!P232</f>
        <v>0</v>
      </c>
      <c r="Q227" s="109">
        <f>'C2A1 '!Q232+'C2A2 '!Q232+'C2A3'!Q232+'C2A4'!Q232+'C2A5'!Q232</f>
        <v>0</v>
      </c>
      <c r="R227" s="109">
        <f>'C2A1 '!R232+'C2A2 '!R232+'C2A3'!R232+'C2A4'!R232+'C2A5'!R232</f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42">
        <f t="shared" si="8"/>
        <v>0</v>
      </c>
      <c r="G228" s="109">
        <f>'C2A1 '!G233+'C2A2 '!G233+'C2A3'!G233+'C2A4'!G233+'C2A5'!G233</f>
        <v>0</v>
      </c>
      <c r="H228" s="109">
        <f>'C2A1 '!H233+'C2A2 '!H233+'C2A3'!H233+'C2A4'!H233+'C2A5'!H233</f>
        <v>0</v>
      </c>
      <c r="I228" s="109">
        <f>'C2A1 '!I233+'C2A2 '!I233+'C2A3'!I233+'C2A4'!I233+'C2A5'!I233</f>
        <v>0</v>
      </c>
      <c r="J228" s="109">
        <f>'C2A1 '!J233+'C2A2 '!J233+'C2A3'!J233+'C2A4'!J233+'C2A5'!J233</f>
        <v>0</v>
      </c>
      <c r="K228" s="109">
        <f>'C2A1 '!K233+'C2A2 '!K233+'C2A3'!K233+'C2A4'!K233+'C2A5'!K233</f>
        <v>0</v>
      </c>
      <c r="L228" s="109">
        <f>'C2A1 '!L233+'C2A2 '!L233+'C2A3'!L233+'C2A4'!L233+'C2A5'!L233</f>
        <v>0</v>
      </c>
      <c r="M228" s="109">
        <f>'C2A1 '!M233+'C2A2 '!M233+'C2A3'!M233+'C2A4'!M233+'C2A5'!M233</f>
        <v>0</v>
      </c>
      <c r="N228" s="109">
        <f>'C2A1 '!N233+'C2A2 '!N233+'C2A3'!N233+'C2A4'!N233+'C2A5'!N233</f>
        <v>0</v>
      </c>
      <c r="O228" s="109">
        <f>'C2A1 '!O233+'C2A2 '!O233+'C2A3'!O233+'C2A4'!O233+'C2A5'!O233</f>
        <v>0</v>
      </c>
      <c r="P228" s="109">
        <f>'C2A1 '!P233+'C2A2 '!P233+'C2A3'!P233+'C2A4'!P233+'C2A5'!P233</f>
        <v>0</v>
      </c>
      <c r="Q228" s="109">
        <f>'C2A1 '!Q233+'C2A2 '!Q233+'C2A3'!Q233+'C2A4'!Q233+'C2A5'!Q233</f>
        <v>0</v>
      </c>
      <c r="R228" s="109">
        <f>'C2A1 '!R233+'C2A2 '!R233+'C2A3'!R233+'C2A4'!R233+'C2A5'!R233</f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42">
        <f t="shared" si="8"/>
        <v>0</v>
      </c>
      <c r="G229" s="109">
        <f>'C2A1 '!G234+'C2A2 '!G234+'C2A3'!G234+'C2A4'!G234+'C2A5'!G234</f>
        <v>0</v>
      </c>
      <c r="H229" s="109">
        <f>'C2A1 '!H234+'C2A2 '!H234+'C2A3'!H234+'C2A4'!H234+'C2A5'!H234</f>
        <v>0</v>
      </c>
      <c r="I229" s="109">
        <f>'C2A1 '!I234+'C2A2 '!I234+'C2A3'!I234+'C2A4'!I234+'C2A5'!I234</f>
        <v>0</v>
      </c>
      <c r="J229" s="109">
        <f>'C2A1 '!J234+'C2A2 '!J234+'C2A3'!J234+'C2A4'!J234+'C2A5'!J234</f>
        <v>0</v>
      </c>
      <c r="K229" s="109">
        <f>'C2A1 '!K234+'C2A2 '!K234+'C2A3'!K234+'C2A4'!K234+'C2A5'!K234</f>
        <v>0</v>
      </c>
      <c r="L229" s="109">
        <f>'C2A1 '!L234+'C2A2 '!L234+'C2A3'!L234+'C2A4'!L234+'C2A5'!L234</f>
        <v>0</v>
      </c>
      <c r="M229" s="109">
        <f>'C2A1 '!M234+'C2A2 '!M234+'C2A3'!M234+'C2A4'!M234+'C2A5'!M234</f>
        <v>0</v>
      </c>
      <c r="N229" s="109">
        <f>'C2A1 '!N234+'C2A2 '!N234+'C2A3'!N234+'C2A4'!N234+'C2A5'!N234</f>
        <v>0</v>
      </c>
      <c r="O229" s="109">
        <f>'C2A1 '!O234+'C2A2 '!O234+'C2A3'!O234+'C2A4'!O234+'C2A5'!O234</f>
        <v>0</v>
      </c>
      <c r="P229" s="109">
        <f>'C2A1 '!P234+'C2A2 '!P234+'C2A3'!P234+'C2A4'!P234+'C2A5'!P234</f>
        <v>0</v>
      </c>
      <c r="Q229" s="109">
        <f>'C2A1 '!Q234+'C2A2 '!Q234+'C2A3'!Q234+'C2A4'!Q234+'C2A5'!Q234</f>
        <v>0</v>
      </c>
      <c r="R229" s="109">
        <f>'C2A1 '!R234+'C2A2 '!R234+'C2A3'!R234+'C2A4'!R234+'C2A5'!R234</f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42">
        <f t="shared" si="8"/>
        <v>0</v>
      </c>
      <c r="G230" s="109">
        <f>'C2A1 '!G235+'C2A2 '!G235+'C2A3'!G235+'C2A4'!G235+'C2A5'!G235</f>
        <v>0</v>
      </c>
      <c r="H230" s="109">
        <f>'C2A1 '!H235+'C2A2 '!H235+'C2A3'!H235+'C2A4'!H235+'C2A5'!H235</f>
        <v>0</v>
      </c>
      <c r="I230" s="109">
        <f>'C2A1 '!I235+'C2A2 '!I235+'C2A3'!I235+'C2A4'!I235+'C2A5'!I235</f>
        <v>0</v>
      </c>
      <c r="J230" s="109">
        <f>'C2A1 '!J235+'C2A2 '!J235+'C2A3'!J235+'C2A4'!J235+'C2A5'!J235</f>
        <v>0</v>
      </c>
      <c r="K230" s="109">
        <f>'C2A1 '!K235+'C2A2 '!K235+'C2A3'!K235+'C2A4'!K235+'C2A5'!K235</f>
        <v>0</v>
      </c>
      <c r="L230" s="109">
        <f>'C2A1 '!L235+'C2A2 '!L235+'C2A3'!L235+'C2A4'!L235+'C2A5'!L235</f>
        <v>0</v>
      </c>
      <c r="M230" s="109">
        <f>'C2A1 '!M235+'C2A2 '!M235+'C2A3'!M235+'C2A4'!M235+'C2A5'!M235</f>
        <v>0</v>
      </c>
      <c r="N230" s="109">
        <f>'C2A1 '!N235+'C2A2 '!N235+'C2A3'!N235+'C2A4'!N235+'C2A5'!N235</f>
        <v>0</v>
      </c>
      <c r="O230" s="109">
        <f>'C2A1 '!O235+'C2A2 '!O235+'C2A3'!O235+'C2A4'!O235+'C2A5'!O235</f>
        <v>0</v>
      </c>
      <c r="P230" s="109">
        <f>'C2A1 '!P235+'C2A2 '!P235+'C2A3'!P235+'C2A4'!P235+'C2A5'!P235</f>
        <v>0</v>
      </c>
      <c r="Q230" s="109">
        <f>'C2A1 '!Q235+'C2A2 '!Q235+'C2A3'!Q235+'C2A4'!Q235+'C2A5'!Q235</f>
        <v>0</v>
      </c>
      <c r="R230" s="109">
        <f>'C2A1 '!R235+'C2A2 '!R235+'C2A3'!R235+'C2A4'!R235+'C2A5'!R235</f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42">
        <f t="shared" si="8"/>
        <v>0</v>
      </c>
      <c r="G231" s="109">
        <f>'C2A1 '!G236+'C2A2 '!G236+'C2A3'!G236+'C2A4'!G236+'C2A5'!G236</f>
        <v>0</v>
      </c>
      <c r="H231" s="109">
        <f>'C2A1 '!H236+'C2A2 '!H236+'C2A3'!H236+'C2A4'!H236+'C2A5'!H236</f>
        <v>0</v>
      </c>
      <c r="I231" s="109">
        <f>'C2A1 '!I236+'C2A2 '!I236+'C2A3'!I236+'C2A4'!I236+'C2A5'!I236</f>
        <v>0</v>
      </c>
      <c r="J231" s="109">
        <f>'C2A1 '!J236+'C2A2 '!J236+'C2A3'!J236+'C2A4'!J236+'C2A5'!J236</f>
        <v>0</v>
      </c>
      <c r="K231" s="109">
        <f>'C2A1 '!K236+'C2A2 '!K236+'C2A3'!K236+'C2A4'!K236+'C2A5'!K236</f>
        <v>0</v>
      </c>
      <c r="L231" s="109">
        <f>'C2A1 '!L236+'C2A2 '!L236+'C2A3'!L236+'C2A4'!L236+'C2A5'!L236</f>
        <v>0</v>
      </c>
      <c r="M231" s="109">
        <f>'C2A1 '!M236+'C2A2 '!M236+'C2A3'!M236+'C2A4'!M236+'C2A5'!M236</f>
        <v>0</v>
      </c>
      <c r="N231" s="109">
        <f>'C2A1 '!N236+'C2A2 '!N236+'C2A3'!N236+'C2A4'!N236+'C2A5'!N236</f>
        <v>0</v>
      </c>
      <c r="O231" s="109">
        <f>'C2A1 '!O236+'C2A2 '!O236+'C2A3'!O236+'C2A4'!O236+'C2A5'!O236</f>
        <v>0</v>
      </c>
      <c r="P231" s="109">
        <f>'C2A1 '!P236+'C2A2 '!P236+'C2A3'!P236+'C2A4'!P236+'C2A5'!P236</f>
        <v>0</v>
      </c>
      <c r="Q231" s="109">
        <f>'C2A1 '!Q236+'C2A2 '!Q236+'C2A3'!Q236+'C2A4'!Q236+'C2A5'!Q236</f>
        <v>0</v>
      </c>
      <c r="R231" s="109">
        <f>'C2A1 '!R236+'C2A2 '!R236+'C2A3'!R236+'C2A4'!R236+'C2A5'!R236</f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42">
        <f t="shared" si="8"/>
        <v>0</v>
      </c>
      <c r="G232" s="109">
        <f>'C2A1 '!G237+'C2A2 '!G237+'C2A3'!G237+'C2A4'!G237+'C2A5'!G237</f>
        <v>0</v>
      </c>
      <c r="H232" s="109">
        <f>'C2A1 '!H237+'C2A2 '!H237+'C2A3'!H237+'C2A4'!H237+'C2A5'!H237</f>
        <v>0</v>
      </c>
      <c r="I232" s="109">
        <f>'C2A1 '!I237+'C2A2 '!I237+'C2A3'!I237+'C2A4'!I237+'C2A5'!I237</f>
        <v>0</v>
      </c>
      <c r="J232" s="109">
        <f>'C2A1 '!J237+'C2A2 '!J237+'C2A3'!J237+'C2A4'!J237+'C2A5'!J237</f>
        <v>0</v>
      </c>
      <c r="K232" s="109">
        <f>'C2A1 '!K237+'C2A2 '!K237+'C2A3'!K237+'C2A4'!K237+'C2A5'!K237</f>
        <v>0</v>
      </c>
      <c r="L232" s="109">
        <f>'C2A1 '!L237+'C2A2 '!L237+'C2A3'!L237+'C2A4'!L237+'C2A5'!L237</f>
        <v>0</v>
      </c>
      <c r="M232" s="109">
        <f>'C2A1 '!M237+'C2A2 '!M237+'C2A3'!M237+'C2A4'!M237+'C2A5'!M237</f>
        <v>0</v>
      </c>
      <c r="N232" s="109">
        <f>'C2A1 '!N237+'C2A2 '!N237+'C2A3'!N237+'C2A4'!N237+'C2A5'!N237</f>
        <v>0</v>
      </c>
      <c r="O232" s="109">
        <f>'C2A1 '!O237+'C2A2 '!O237+'C2A3'!O237+'C2A4'!O237+'C2A5'!O237</f>
        <v>0</v>
      </c>
      <c r="P232" s="109">
        <f>'C2A1 '!P237+'C2A2 '!P237+'C2A3'!P237+'C2A4'!P237+'C2A5'!P237</f>
        <v>0</v>
      </c>
      <c r="Q232" s="109">
        <f>'C2A1 '!Q237+'C2A2 '!Q237+'C2A3'!Q237+'C2A4'!Q237+'C2A5'!Q237</f>
        <v>0</v>
      </c>
      <c r="R232" s="109">
        <f>'C2A1 '!R237+'C2A2 '!R237+'C2A3'!R237+'C2A4'!R237+'C2A5'!R237</f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42">
        <f t="shared" si="8"/>
        <v>0</v>
      </c>
      <c r="G233" s="109">
        <f>'C2A1 '!G238+'C2A2 '!G238+'C2A3'!G238+'C2A4'!G238+'C2A5'!G238</f>
        <v>0</v>
      </c>
      <c r="H233" s="109">
        <f>'C2A1 '!H238+'C2A2 '!H238+'C2A3'!H238+'C2A4'!H238+'C2A5'!H238</f>
        <v>0</v>
      </c>
      <c r="I233" s="109">
        <f>'C2A1 '!I238+'C2A2 '!I238+'C2A3'!I238+'C2A4'!I238+'C2A5'!I238</f>
        <v>0</v>
      </c>
      <c r="J233" s="109">
        <f>'C2A1 '!J238+'C2A2 '!J238+'C2A3'!J238+'C2A4'!J238+'C2A5'!J238</f>
        <v>0</v>
      </c>
      <c r="K233" s="109">
        <f>'C2A1 '!K238+'C2A2 '!K238+'C2A3'!K238+'C2A4'!K238+'C2A5'!K238</f>
        <v>0</v>
      </c>
      <c r="L233" s="109">
        <f>'C2A1 '!L238+'C2A2 '!L238+'C2A3'!L238+'C2A4'!L238+'C2A5'!L238</f>
        <v>0</v>
      </c>
      <c r="M233" s="109">
        <f>'C2A1 '!M238+'C2A2 '!M238+'C2A3'!M238+'C2A4'!M238+'C2A5'!M238</f>
        <v>0</v>
      </c>
      <c r="N233" s="109">
        <f>'C2A1 '!N238+'C2A2 '!N238+'C2A3'!N238+'C2A4'!N238+'C2A5'!N238</f>
        <v>0</v>
      </c>
      <c r="O233" s="109">
        <f>'C2A1 '!O238+'C2A2 '!O238+'C2A3'!O238+'C2A4'!O238+'C2A5'!O238</f>
        <v>0</v>
      </c>
      <c r="P233" s="109">
        <f>'C2A1 '!P238+'C2A2 '!P238+'C2A3'!P238+'C2A4'!P238+'C2A5'!P238</f>
        <v>0</v>
      </c>
      <c r="Q233" s="109">
        <f>'C2A1 '!Q238+'C2A2 '!Q238+'C2A3'!Q238+'C2A4'!Q238+'C2A5'!Q238</f>
        <v>0</v>
      </c>
      <c r="R233" s="109">
        <f>'C2A1 '!R238+'C2A2 '!R238+'C2A3'!R238+'C2A4'!R238+'C2A5'!R238</f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42">
        <f t="shared" si="8"/>
        <v>0</v>
      </c>
      <c r="G234" s="109">
        <f>'C2A1 '!G239+'C2A2 '!G239+'C2A3'!G239+'C2A4'!G239+'C2A5'!G239</f>
        <v>0</v>
      </c>
      <c r="H234" s="109">
        <f>'C2A1 '!H239+'C2A2 '!H239+'C2A3'!H239+'C2A4'!H239+'C2A5'!H239</f>
        <v>0</v>
      </c>
      <c r="I234" s="109">
        <f>'C2A1 '!I239+'C2A2 '!I239+'C2A3'!I239+'C2A4'!I239+'C2A5'!I239</f>
        <v>0</v>
      </c>
      <c r="J234" s="109">
        <f>'C2A1 '!J239+'C2A2 '!J239+'C2A3'!J239+'C2A4'!J239+'C2A5'!J239</f>
        <v>0</v>
      </c>
      <c r="K234" s="109">
        <f>'C2A1 '!K239+'C2A2 '!K239+'C2A3'!K239+'C2A4'!K239+'C2A5'!K239</f>
        <v>0</v>
      </c>
      <c r="L234" s="109">
        <f>'C2A1 '!L239+'C2A2 '!L239+'C2A3'!L239+'C2A4'!L239+'C2A5'!L239</f>
        <v>0</v>
      </c>
      <c r="M234" s="109">
        <f>'C2A1 '!M239+'C2A2 '!M239+'C2A3'!M239+'C2A4'!M239+'C2A5'!M239</f>
        <v>0</v>
      </c>
      <c r="N234" s="109">
        <f>'C2A1 '!N239+'C2A2 '!N239+'C2A3'!N239+'C2A4'!N239+'C2A5'!N239</f>
        <v>0</v>
      </c>
      <c r="O234" s="109">
        <f>'C2A1 '!O239+'C2A2 '!O239+'C2A3'!O239+'C2A4'!O239+'C2A5'!O239</f>
        <v>0</v>
      </c>
      <c r="P234" s="109">
        <f>'C2A1 '!P239+'C2A2 '!P239+'C2A3'!P239+'C2A4'!P239+'C2A5'!P239</f>
        <v>0</v>
      </c>
      <c r="Q234" s="109">
        <f>'C2A1 '!Q239+'C2A2 '!Q239+'C2A3'!Q239+'C2A4'!Q239+'C2A5'!Q239</f>
        <v>0</v>
      </c>
      <c r="R234" s="109">
        <f>'C2A1 '!R239+'C2A2 '!R239+'C2A3'!R239+'C2A4'!R239+'C2A5'!R239</f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42">
        <f t="shared" si="8"/>
        <v>0</v>
      </c>
      <c r="G235" s="109">
        <f>'C2A1 '!G240+'C2A2 '!G240+'C2A3'!G240+'C2A4'!G240+'C2A5'!G240</f>
        <v>0</v>
      </c>
      <c r="H235" s="109">
        <f>'C2A1 '!H240+'C2A2 '!H240+'C2A3'!H240+'C2A4'!H240+'C2A5'!H240</f>
        <v>0</v>
      </c>
      <c r="I235" s="109">
        <f>'C2A1 '!I240+'C2A2 '!I240+'C2A3'!I240+'C2A4'!I240+'C2A5'!I240</f>
        <v>0</v>
      </c>
      <c r="J235" s="109">
        <f>'C2A1 '!J240+'C2A2 '!J240+'C2A3'!J240+'C2A4'!J240+'C2A5'!J240</f>
        <v>0</v>
      </c>
      <c r="K235" s="109">
        <f>'C2A1 '!K240+'C2A2 '!K240+'C2A3'!K240+'C2A4'!K240+'C2A5'!K240</f>
        <v>0</v>
      </c>
      <c r="L235" s="109">
        <f>'C2A1 '!L240+'C2A2 '!L240+'C2A3'!L240+'C2A4'!L240+'C2A5'!L240</f>
        <v>0</v>
      </c>
      <c r="M235" s="109">
        <f>'C2A1 '!M240+'C2A2 '!M240+'C2A3'!M240+'C2A4'!M240+'C2A5'!M240</f>
        <v>0</v>
      </c>
      <c r="N235" s="109">
        <f>'C2A1 '!N240+'C2A2 '!N240+'C2A3'!N240+'C2A4'!N240+'C2A5'!N240</f>
        <v>0</v>
      </c>
      <c r="O235" s="109">
        <f>'C2A1 '!O240+'C2A2 '!O240+'C2A3'!O240+'C2A4'!O240+'C2A5'!O240</f>
        <v>0</v>
      </c>
      <c r="P235" s="109">
        <f>'C2A1 '!P240+'C2A2 '!P240+'C2A3'!P240+'C2A4'!P240+'C2A5'!P240</f>
        <v>0</v>
      </c>
      <c r="Q235" s="109">
        <f>'C2A1 '!Q240+'C2A2 '!Q240+'C2A3'!Q240+'C2A4'!Q240+'C2A5'!Q240</f>
        <v>0</v>
      </c>
      <c r="R235" s="109">
        <f>'C2A1 '!R240+'C2A2 '!R240+'C2A3'!R240+'C2A4'!R240+'C2A5'!R240</f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42">
        <f t="shared" si="8"/>
        <v>0</v>
      </c>
      <c r="G236" s="109">
        <f>'C2A1 '!G241+'C2A2 '!G241+'C2A3'!G241+'C2A4'!G241+'C2A5'!G241</f>
        <v>0</v>
      </c>
      <c r="H236" s="109">
        <f>'C2A1 '!H241+'C2A2 '!H241+'C2A3'!H241+'C2A4'!H241+'C2A5'!H241</f>
        <v>0</v>
      </c>
      <c r="I236" s="109">
        <f>'C2A1 '!I241+'C2A2 '!I241+'C2A3'!I241+'C2A4'!I241+'C2A5'!I241</f>
        <v>0</v>
      </c>
      <c r="J236" s="109">
        <f>'C2A1 '!J241+'C2A2 '!J241+'C2A3'!J241+'C2A4'!J241+'C2A5'!J241</f>
        <v>0</v>
      </c>
      <c r="K236" s="109">
        <f>'C2A1 '!K241+'C2A2 '!K241+'C2A3'!K241+'C2A4'!K241+'C2A5'!K241</f>
        <v>0</v>
      </c>
      <c r="L236" s="109">
        <f>'C2A1 '!L241+'C2A2 '!L241+'C2A3'!L241+'C2A4'!L241+'C2A5'!L241</f>
        <v>0</v>
      </c>
      <c r="M236" s="109">
        <f>'C2A1 '!M241+'C2A2 '!M241+'C2A3'!M241+'C2A4'!M241+'C2A5'!M241</f>
        <v>0</v>
      </c>
      <c r="N236" s="109">
        <f>'C2A1 '!N241+'C2A2 '!N241+'C2A3'!N241+'C2A4'!N241+'C2A5'!N241</f>
        <v>0</v>
      </c>
      <c r="O236" s="109">
        <f>'C2A1 '!O241+'C2A2 '!O241+'C2A3'!O241+'C2A4'!O241+'C2A5'!O241</f>
        <v>0</v>
      </c>
      <c r="P236" s="109">
        <f>'C2A1 '!P241+'C2A2 '!P241+'C2A3'!P241+'C2A4'!P241+'C2A5'!P241</f>
        <v>0</v>
      </c>
      <c r="Q236" s="109">
        <f>'C2A1 '!Q241+'C2A2 '!Q241+'C2A3'!Q241+'C2A4'!Q241+'C2A5'!Q241</f>
        <v>0</v>
      </c>
      <c r="R236" s="109">
        <f>'C2A1 '!R241+'C2A2 '!R241+'C2A3'!R241+'C2A4'!R241+'C2A5'!R241</f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42">
        <f t="shared" si="8"/>
        <v>0</v>
      </c>
      <c r="G237" s="109">
        <f>'C2A1 '!G242+'C2A2 '!G242+'C2A3'!G242+'C2A4'!G242+'C2A5'!G242</f>
        <v>0</v>
      </c>
      <c r="H237" s="109">
        <f>'C2A1 '!H242+'C2A2 '!H242+'C2A3'!H242+'C2A4'!H242+'C2A5'!H242</f>
        <v>0</v>
      </c>
      <c r="I237" s="109">
        <f>'C2A1 '!I242+'C2A2 '!I242+'C2A3'!I242+'C2A4'!I242+'C2A5'!I242</f>
        <v>0</v>
      </c>
      <c r="J237" s="109">
        <f>'C2A1 '!J242+'C2A2 '!J242+'C2A3'!J242+'C2A4'!J242+'C2A5'!J242</f>
        <v>0</v>
      </c>
      <c r="K237" s="109">
        <f>'C2A1 '!K242+'C2A2 '!K242+'C2A3'!K242+'C2A4'!K242+'C2A5'!K242</f>
        <v>0</v>
      </c>
      <c r="L237" s="109">
        <f>'C2A1 '!L242+'C2A2 '!L242+'C2A3'!L242+'C2A4'!L242+'C2A5'!L242</f>
        <v>0</v>
      </c>
      <c r="M237" s="109">
        <f>'C2A1 '!M242+'C2A2 '!M242+'C2A3'!M242+'C2A4'!M242+'C2A5'!M242</f>
        <v>0</v>
      </c>
      <c r="N237" s="109">
        <f>'C2A1 '!N242+'C2A2 '!N242+'C2A3'!N242+'C2A4'!N242+'C2A5'!N242</f>
        <v>0</v>
      </c>
      <c r="O237" s="109">
        <f>'C2A1 '!O242+'C2A2 '!O242+'C2A3'!O242+'C2A4'!O242+'C2A5'!O242</f>
        <v>0</v>
      </c>
      <c r="P237" s="109">
        <f>'C2A1 '!P242+'C2A2 '!P242+'C2A3'!P242+'C2A4'!P242+'C2A5'!P242</f>
        <v>0</v>
      </c>
      <c r="Q237" s="109">
        <f>'C2A1 '!Q242+'C2A2 '!Q242+'C2A3'!Q242+'C2A4'!Q242+'C2A5'!Q242</f>
        <v>0</v>
      </c>
      <c r="R237" s="109">
        <f>'C2A1 '!R242+'C2A2 '!R242+'C2A3'!R242+'C2A4'!R242+'C2A5'!R242</f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42">
        <f t="shared" si="8"/>
        <v>0</v>
      </c>
      <c r="G238" s="109">
        <f>'C2A1 '!G243+'C2A2 '!G243+'C2A3'!G243+'C2A4'!G243+'C2A5'!G243</f>
        <v>0</v>
      </c>
      <c r="H238" s="109">
        <f>'C2A1 '!H243+'C2A2 '!H243+'C2A3'!H243+'C2A4'!H243+'C2A5'!H243</f>
        <v>0</v>
      </c>
      <c r="I238" s="109">
        <f>'C2A1 '!I243+'C2A2 '!I243+'C2A3'!I243+'C2A4'!I243+'C2A5'!I243</f>
        <v>0</v>
      </c>
      <c r="J238" s="109">
        <f>'C2A1 '!J243+'C2A2 '!J243+'C2A3'!J243+'C2A4'!J243+'C2A5'!J243</f>
        <v>0</v>
      </c>
      <c r="K238" s="109">
        <f>'C2A1 '!K243+'C2A2 '!K243+'C2A3'!K243+'C2A4'!K243+'C2A5'!K243</f>
        <v>0</v>
      </c>
      <c r="L238" s="109">
        <f>'C2A1 '!L243+'C2A2 '!L243+'C2A3'!L243+'C2A4'!L243+'C2A5'!L243</f>
        <v>0</v>
      </c>
      <c r="M238" s="109">
        <f>'C2A1 '!M243+'C2A2 '!M243+'C2A3'!M243+'C2A4'!M243+'C2A5'!M243</f>
        <v>0</v>
      </c>
      <c r="N238" s="109">
        <f>'C2A1 '!N243+'C2A2 '!N243+'C2A3'!N243+'C2A4'!N243+'C2A5'!N243</f>
        <v>0</v>
      </c>
      <c r="O238" s="109">
        <f>'C2A1 '!O243+'C2A2 '!O243+'C2A3'!O243+'C2A4'!O243+'C2A5'!O243</f>
        <v>0</v>
      </c>
      <c r="P238" s="109">
        <f>'C2A1 '!P243+'C2A2 '!P243+'C2A3'!P243+'C2A4'!P243+'C2A5'!P243</f>
        <v>0</v>
      </c>
      <c r="Q238" s="109">
        <f>'C2A1 '!Q243+'C2A2 '!Q243+'C2A3'!Q243+'C2A4'!Q243+'C2A5'!Q243</f>
        <v>0</v>
      </c>
      <c r="R238" s="109">
        <f>'C2A1 '!R243+'C2A2 '!R243+'C2A3'!R243+'C2A4'!R243+'C2A5'!R243</f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42">
        <f t="shared" si="8"/>
        <v>0</v>
      </c>
      <c r="G239" s="109">
        <f>'C2A1 '!G244+'C2A2 '!G244+'C2A3'!G244+'C2A4'!G244+'C2A5'!G244</f>
        <v>0</v>
      </c>
      <c r="H239" s="109">
        <f>'C2A1 '!H244+'C2A2 '!H244+'C2A3'!H244+'C2A4'!H244+'C2A5'!H244</f>
        <v>0</v>
      </c>
      <c r="I239" s="109">
        <f>'C2A1 '!I244+'C2A2 '!I244+'C2A3'!I244+'C2A4'!I244+'C2A5'!I244</f>
        <v>0</v>
      </c>
      <c r="J239" s="109">
        <f>'C2A1 '!J244+'C2A2 '!J244+'C2A3'!J244+'C2A4'!J244+'C2A5'!J244</f>
        <v>0</v>
      </c>
      <c r="K239" s="109">
        <f>'C2A1 '!K244+'C2A2 '!K244+'C2A3'!K244+'C2A4'!K244+'C2A5'!K244</f>
        <v>0</v>
      </c>
      <c r="L239" s="109">
        <f>'C2A1 '!L244+'C2A2 '!L244+'C2A3'!L244+'C2A4'!L244+'C2A5'!L244</f>
        <v>0</v>
      </c>
      <c r="M239" s="109">
        <f>'C2A1 '!M244+'C2A2 '!M244+'C2A3'!M244+'C2A4'!M244+'C2A5'!M244</f>
        <v>0</v>
      </c>
      <c r="N239" s="109">
        <f>'C2A1 '!N244+'C2A2 '!N244+'C2A3'!N244+'C2A4'!N244+'C2A5'!N244</f>
        <v>0</v>
      </c>
      <c r="O239" s="109">
        <f>'C2A1 '!O244+'C2A2 '!O244+'C2A3'!O244+'C2A4'!O244+'C2A5'!O244</f>
        <v>0</v>
      </c>
      <c r="P239" s="109">
        <f>'C2A1 '!P244+'C2A2 '!P244+'C2A3'!P244+'C2A4'!P244+'C2A5'!P244</f>
        <v>0</v>
      </c>
      <c r="Q239" s="109">
        <f>'C2A1 '!Q244+'C2A2 '!Q244+'C2A3'!Q244+'C2A4'!Q244+'C2A5'!Q244</f>
        <v>0</v>
      </c>
      <c r="R239" s="109">
        <f>'C2A1 '!R244+'C2A2 '!R244+'C2A3'!R244+'C2A4'!R244+'C2A5'!R244</f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42">
        <f t="shared" si="8"/>
        <v>0</v>
      </c>
      <c r="G240" s="109">
        <f>'C2A1 '!G245+'C2A2 '!G245+'C2A3'!G245+'C2A4'!G245+'C2A5'!G245</f>
        <v>0</v>
      </c>
      <c r="H240" s="109">
        <f>'C2A1 '!H245+'C2A2 '!H245+'C2A3'!H245+'C2A4'!H245+'C2A5'!H245</f>
        <v>0</v>
      </c>
      <c r="I240" s="109">
        <f>'C2A1 '!I245+'C2A2 '!I245+'C2A3'!I245+'C2A4'!I245+'C2A5'!I245</f>
        <v>0</v>
      </c>
      <c r="J240" s="109">
        <f>'C2A1 '!J245+'C2A2 '!J245+'C2A3'!J245+'C2A4'!J245+'C2A5'!J245</f>
        <v>0</v>
      </c>
      <c r="K240" s="109">
        <f>'C2A1 '!K245+'C2A2 '!K245+'C2A3'!K245+'C2A4'!K245+'C2A5'!K245</f>
        <v>0</v>
      </c>
      <c r="L240" s="109">
        <f>'C2A1 '!L245+'C2A2 '!L245+'C2A3'!L245+'C2A4'!L245+'C2A5'!L245</f>
        <v>0</v>
      </c>
      <c r="M240" s="109">
        <f>'C2A1 '!M245+'C2A2 '!M245+'C2A3'!M245+'C2A4'!M245+'C2A5'!M245</f>
        <v>0</v>
      </c>
      <c r="N240" s="109">
        <f>'C2A1 '!N245+'C2A2 '!N245+'C2A3'!N245+'C2A4'!N245+'C2A5'!N245</f>
        <v>0</v>
      </c>
      <c r="O240" s="109">
        <f>'C2A1 '!O245+'C2A2 '!O245+'C2A3'!O245+'C2A4'!O245+'C2A5'!O245</f>
        <v>0</v>
      </c>
      <c r="P240" s="109">
        <f>'C2A1 '!P245+'C2A2 '!P245+'C2A3'!P245+'C2A4'!P245+'C2A5'!P245</f>
        <v>0</v>
      </c>
      <c r="Q240" s="109">
        <f>'C2A1 '!Q245+'C2A2 '!Q245+'C2A3'!Q245+'C2A4'!Q245+'C2A5'!Q245</f>
        <v>0</v>
      </c>
      <c r="R240" s="109">
        <f>'C2A1 '!R245+'C2A2 '!R245+'C2A3'!R245+'C2A4'!R245+'C2A5'!R245</f>
        <v>0</v>
      </c>
    </row>
    <row r="241" spans="1:18" ht="12.75" hidden="1" customHeight="1">
      <c r="A241" s="45">
        <v>0</v>
      </c>
      <c r="B241" s="45">
        <v>0</v>
      </c>
      <c r="C241" s="45">
        <v>0</v>
      </c>
      <c r="D241" s="34">
        <v>569001</v>
      </c>
      <c r="E241" s="35" t="s">
        <v>261</v>
      </c>
      <c r="F241" s="42">
        <f t="shared" si="8"/>
        <v>0</v>
      </c>
      <c r="G241" s="109">
        <f>'C2A1 '!G246+'C2A2 '!G246+'C2A3'!G246+'C2A4'!G246+'C2A5'!G246</f>
        <v>0</v>
      </c>
      <c r="H241" s="109">
        <f>'C2A1 '!H246+'C2A2 '!H246+'C2A3'!H246+'C2A4'!H246+'C2A5'!H246</f>
        <v>0</v>
      </c>
      <c r="I241" s="109">
        <f>'C2A1 '!I246+'C2A2 '!I246+'C2A3'!I246+'C2A4'!I246+'C2A5'!I246</f>
        <v>0</v>
      </c>
      <c r="J241" s="109">
        <f>'C2A1 '!J246+'C2A2 '!J246+'C2A3'!J246+'C2A4'!J246+'C2A5'!J246</f>
        <v>0</v>
      </c>
      <c r="K241" s="109">
        <f>'C2A1 '!K246+'C2A2 '!K246+'C2A3'!K246+'C2A4'!K246+'C2A5'!K246</f>
        <v>0</v>
      </c>
      <c r="L241" s="109">
        <f>'C2A1 '!L246+'C2A2 '!L246+'C2A3'!L246+'C2A4'!L246+'C2A5'!L246</f>
        <v>0</v>
      </c>
      <c r="M241" s="109">
        <f>'C2A1 '!M246+'C2A2 '!M246+'C2A3'!M246+'C2A4'!M246+'C2A5'!M246</f>
        <v>0</v>
      </c>
      <c r="N241" s="109">
        <f>'C2A1 '!N246+'C2A2 '!N246+'C2A3'!N246+'C2A4'!N246+'C2A5'!N246</f>
        <v>0</v>
      </c>
      <c r="O241" s="109">
        <f>'C2A1 '!O246+'C2A2 '!O246+'C2A3'!O246+'C2A4'!O246+'C2A5'!O246</f>
        <v>0</v>
      </c>
      <c r="P241" s="109">
        <f>'C2A1 '!P246+'C2A2 '!P246+'C2A3'!P246+'C2A4'!P246+'C2A5'!P246</f>
        <v>0</v>
      </c>
      <c r="Q241" s="109">
        <f>'C2A1 '!Q246+'C2A2 '!Q246+'C2A3'!Q246+'C2A4'!Q246+'C2A5'!Q246</f>
        <v>0</v>
      </c>
      <c r="R241" s="109">
        <f>'C2A1 '!R246+'C2A2 '!R246+'C2A3'!R246+'C2A4'!R246+'C2A5'!R246</f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42">
        <f t="shared" si="8"/>
        <v>0</v>
      </c>
      <c r="G242" s="109">
        <f>'C2A1 '!G247+'C2A2 '!G247+'C2A3'!G247+'C2A4'!G247+'C2A5'!G247</f>
        <v>0</v>
      </c>
      <c r="H242" s="109">
        <f>'C2A1 '!H247+'C2A2 '!H247+'C2A3'!H247+'C2A4'!H247+'C2A5'!H247</f>
        <v>0</v>
      </c>
      <c r="I242" s="109">
        <f>'C2A1 '!I247+'C2A2 '!I247+'C2A3'!I247+'C2A4'!I247+'C2A5'!I247</f>
        <v>0</v>
      </c>
      <c r="J242" s="109">
        <f>'C2A1 '!J247+'C2A2 '!J247+'C2A3'!J247+'C2A4'!J247+'C2A5'!J247</f>
        <v>0</v>
      </c>
      <c r="K242" s="109">
        <f>'C2A1 '!K247+'C2A2 '!K247+'C2A3'!K247+'C2A4'!K247+'C2A5'!K247</f>
        <v>0</v>
      </c>
      <c r="L242" s="109">
        <f>'C2A1 '!L247+'C2A2 '!L247+'C2A3'!L247+'C2A4'!L247+'C2A5'!L247</f>
        <v>0</v>
      </c>
      <c r="M242" s="109">
        <f>'C2A1 '!M247+'C2A2 '!M247+'C2A3'!M247+'C2A4'!M247+'C2A5'!M247</f>
        <v>0</v>
      </c>
      <c r="N242" s="109">
        <f>'C2A1 '!N247+'C2A2 '!N247+'C2A3'!N247+'C2A4'!N247+'C2A5'!N247</f>
        <v>0</v>
      </c>
      <c r="O242" s="109">
        <f>'C2A1 '!O247+'C2A2 '!O247+'C2A3'!O247+'C2A4'!O247+'C2A5'!O247</f>
        <v>0</v>
      </c>
      <c r="P242" s="109">
        <f>'C2A1 '!P247+'C2A2 '!P247+'C2A3'!P247+'C2A4'!P247+'C2A5'!P247</f>
        <v>0</v>
      </c>
      <c r="Q242" s="109">
        <f>'C2A1 '!Q247+'C2A2 '!Q247+'C2A3'!Q247+'C2A4'!Q247+'C2A5'!Q247</f>
        <v>0</v>
      </c>
      <c r="R242" s="109">
        <f>'C2A1 '!R247+'C2A2 '!R247+'C2A3'!R247+'C2A4'!R247+'C2A5'!R247</f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42">
        <f t="shared" si="8"/>
        <v>0</v>
      </c>
      <c r="G243" s="109">
        <f>'C2A1 '!G248+'C2A2 '!G248+'C2A3'!G248+'C2A4'!G248+'C2A5'!G248</f>
        <v>0</v>
      </c>
      <c r="H243" s="109">
        <f>'C2A1 '!H248+'C2A2 '!H248+'C2A3'!H248+'C2A4'!H248+'C2A5'!H248</f>
        <v>0</v>
      </c>
      <c r="I243" s="109">
        <f>'C2A1 '!I248+'C2A2 '!I248+'C2A3'!I248+'C2A4'!I248+'C2A5'!I248</f>
        <v>0</v>
      </c>
      <c r="J243" s="109">
        <f>'C2A1 '!J248+'C2A2 '!J248+'C2A3'!J248+'C2A4'!J248+'C2A5'!J248</f>
        <v>0</v>
      </c>
      <c r="K243" s="109">
        <f>'C2A1 '!K248+'C2A2 '!K248+'C2A3'!K248+'C2A4'!K248+'C2A5'!K248</f>
        <v>0</v>
      </c>
      <c r="L243" s="109">
        <f>'C2A1 '!L248+'C2A2 '!L248+'C2A3'!L248+'C2A4'!L248+'C2A5'!L248</f>
        <v>0</v>
      </c>
      <c r="M243" s="109">
        <f>'C2A1 '!M248+'C2A2 '!M248+'C2A3'!M248+'C2A4'!M248+'C2A5'!M248</f>
        <v>0</v>
      </c>
      <c r="N243" s="109">
        <f>'C2A1 '!N248+'C2A2 '!N248+'C2A3'!N248+'C2A4'!N248+'C2A5'!N248</f>
        <v>0</v>
      </c>
      <c r="O243" s="109">
        <f>'C2A1 '!O248+'C2A2 '!O248+'C2A3'!O248+'C2A4'!O248+'C2A5'!O248</f>
        <v>0</v>
      </c>
      <c r="P243" s="109">
        <f>'C2A1 '!P248+'C2A2 '!P248+'C2A3'!P248+'C2A4'!P248+'C2A5'!P248</f>
        <v>0</v>
      </c>
      <c r="Q243" s="109">
        <f>'C2A1 '!Q248+'C2A2 '!Q248+'C2A3'!Q248+'C2A4'!Q248+'C2A5'!Q248</f>
        <v>0</v>
      </c>
      <c r="R243" s="109">
        <f>'C2A1 '!R248+'C2A2 '!R248+'C2A3'!R248+'C2A4'!R248+'C2A5'!R248</f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42">
        <f t="shared" si="8"/>
        <v>0</v>
      </c>
      <c r="G244" s="109">
        <f>'C2A1 '!G249+'C2A2 '!G249+'C2A3'!G249+'C2A4'!G249+'C2A5'!G249</f>
        <v>0</v>
      </c>
      <c r="H244" s="109">
        <f>'C2A1 '!H249+'C2A2 '!H249+'C2A3'!H249+'C2A4'!H249+'C2A5'!H249</f>
        <v>357300</v>
      </c>
      <c r="I244" s="109">
        <f>'C2A1 '!I249+'C2A2 '!I249+'C2A3'!I249+'C2A4'!I249+'C2A5'!I249</f>
        <v>193180</v>
      </c>
      <c r="J244" s="109">
        <f>'C2A1 '!J249+'C2A2 '!J249+'C2A3'!J249+'C2A4'!J249+'C2A5'!J249</f>
        <v>199831</v>
      </c>
      <c r="K244" s="109">
        <f>'C2A1 '!K249+'C2A2 '!K249+'C2A3'!K249+'C2A4'!K249+'C2A5'!K249</f>
        <v>244060</v>
      </c>
      <c r="L244" s="109">
        <f>'C2A1 '!L249+'C2A2 '!L249+'C2A3'!L249+'C2A4'!L249+'C2A5'!L249</f>
        <v>145350.92000000001</v>
      </c>
      <c r="M244" s="109">
        <f>'C2A1 '!M249+'C2A2 '!M249+'C2A3'!M249+'C2A4'!M249+'C2A5'!M249</f>
        <v>49464.5</v>
      </c>
      <c r="N244" s="109">
        <f>'C2A1 '!N249+'C2A2 '!N249+'C2A3'!N249+'C2A4'!N249+'C2A5'!N249</f>
        <v>194138.5</v>
      </c>
      <c r="O244" s="109">
        <f>'C2A1 '!O249+'C2A2 '!O249+'C2A3'!O249+'C2A4'!O249+'C2A5'!O249</f>
        <v>245267.58000000002</v>
      </c>
      <c r="P244" s="109">
        <f>'C2A1 '!P249+'C2A2 '!P249+'C2A3'!P249+'C2A4'!P249+'C2A5'!P249</f>
        <v>264794</v>
      </c>
      <c r="Q244" s="109">
        <f>'C2A1 '!Q249+'C2A2 '!Q249+'C2A3'!Q249+'C2A4'!Q249+'C2A5'!Q249</f>
        <v>314370.5</v>
      </c>
      <c r="R244" s="109">
        <f>'C2A1 '!R249+'C2A2 '!R249+'C2A3'!R249+'C2A4'!R249+'C2A5'!R249</f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42">
        <f t="shared" si="8"/>
        <v>0</v>
      </c>
      <c r="G245" s="109">
        <f>'C2A1 '!G250+'C2A2 '!G250+'C2A3'!G250+'C2A4'!G250+'C2A5'!G250</f>
        <v>0</v>
      </c>
      <c r="H245" s="109">
        <f>'C2A1 '!H250+'C2A2 '!H250+'C2A3'!H250+'C2A4'!H250+'C2A5'!H250</f>
        <v>0</v>
      </c>
      <c r="I245" s="109">
        <f>'C2A1 '!I250+'C2A2 '!I250+'C2A3'!I250+'C2A4'!I250+'C2A5'!I250</f>
        <v>0</v>
      </c>
      <c r="J245" s="109">
        <f>'C2A1 '!J250+'C2A2 '!J250+'C2A3'!J250+'C2A4'!J250+'C2A5'!J250</f>
        <v>0</v>
      </c>
      <c r="K245" s="109">
        <f>'C2A1 '!K250+'C2A2 '!K250+'C2A3'!K250+'C2A4'!K250+'C2A5'!K250</f>
        <v>0</v>
      </c>
      <c r="L245" s="109">
        <f>'C2A1 '!L250+'C2A2 '!L250+'C2A3'!L250+'C2A4'!L250+'C2A5'!L250</f>
        <v>0</v>
      </c>
      <c r="M245" s="109">
        <f>'C2A1 '!M250+'C2A2 '!M250+'C2A3'!M250+'C2A4'!M250+'C2A5'!M250</f>
        <v>0</v>
      </c>
      <c r="N245" s="109">
        <f>'C2A1 '!N250+'C2A2 '!N250+'C2A3'!N250+'C2A4'!N250+'C2A5'!N250</f>
        <v>0</v>
      </c>
      <c r="O245" s="109">
        <f>'C2A1 '!O250+'C2A2 '!O250+'C2A3'!O250+'C2A4'!O250+'C2A5'!O250</f>
        <v>0</v>
      </c>
      <c r="P245" s="109">
        <f>'C2A1 '!P250+'C2A2 '!P250+'C2A3'!P250+'C2A4'!P250+'C2A5'!P250</f>
        <v>0</v>
      </c>
      <c r="Q245" s="109">
        <f>'C2A1 '!Q250+'C2A2 '!Q250+'C2A3'!Q250+'C2A4'!Q250+'C2A5'!Q250</f>
        <v>0</v>
      </c>
      <c r="R245" s="109">
        <f>'C2A1 '!R250+'C2A2 '!R250+'C2A3'!R250+'C2A4'!R250+'C2A5'!R250</f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42">
        <f t="shared" si="8"/>
        <v>0</v>
      </c>
      <c r="G246" s="109">
        <f>'C2A1 '!G251+'C2A2 '!G251+'C2A3'!G251+'C2A4'!G251+'C2A5'!G251</f>
        <v>0</v>
      </c>
      <c r="H246" s="109">
        <f>'C2A1 '!H251+'C2A2 '!H251+'C2A3'!H251+'C2A4'!H251+'C2A5'!H251</f>
        <v>0</v>
      </c>
      <c r="I246" s="109">
        <f>'C2A1 '!I251+'C2A2 '!I251+'C2A3'!I251+'C2A4'!I251+'C2A5'!I251</f>
        <v>0</v>
      </c>
      <c r="J246" s="109">
        <f>'C2A1 '!J251+'C2A2 '!J251+'C2A3'!J251+'C2A4'!J251+'C2A5'!J251</f>
        <v>0</v>
      </c>
      <c r="K246" s="109">
        <f>'C2A1 '!K251+'C2A2 '!K251+'C2A3'!K251+'C2A4'!K251+'C2A5'!K251</f>
        <v>0</v>
      </c>
      <c r="L246" s="109">
        <f>'C2A1 '!L251+'C2A2 '!L251+'C2A3'!L251+'C2A4'!L251+'C2A5'!L251</f>
        <v>0</v>
      </c>
      <c r="M246" s="109">
        <f>'C2A1 '!M251+'C2A2 '!M251+'C2A3'!M251+'C2A4'!M251+'C2A5'!M251</f>
        <v>0</v>
      </c>
      <c r="N246" s="109">
        <f>'C2A1 '!N251+'C2A2 '!N251+'C2A3'!N251+'C2A4'!N251+'C2A5'!N251</f>
        <v>0</v>
      </c>
      <c r="O246" s="109">
        <f>'C2A1 '!O251+'C2A2 '!O251+'C2A3'!O251+'C2A4'!O251+'C2A5'!O251</f>
        <v>0</v>
      </c>
      <c r="P246" s="109">
        <f>'C2A1 '!P251+'C2A2 '!P251+'C2A3'!P251+'C2A4'!P251+'C2A5'!P251</f>
        <v>0</v>
      </c>
      <c r="Q246" s="109">
        <f>'C2A1 '!Q251+'C2A2 '!Q251+'C2A3'!Q251+'C2A4'!Q251+'C2A5'!Q251</f>
        <v>0</v>
      </c>
      <c r="R246" s="109">
        <f>'C2A1 '!R251+'C2A2 '!R251+'C2A3'!R251+'C2A4'!R251+'C2A5'!R251</f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42">
        <f t="shared" si="8"/>
        <v>0</v>
      </c>
      <c r="G247" s="109">
        <f>'C2A1 '!G252+'C2A2 '!G252+'C2A3'!G252+'C2A4'!G252+'C2A5'!G252</f>
        <v>0</v>
      </c>
      <c r="H247" s="109">
        <f>'C2A1 '!H252+'C2A2 '!H252+'C2A3'!H252+'C2A4'!H252+'C2A5'!H252</f>
        <v>0</v>
      </c>
      <c r="I247" s="109">
        <f>'C2A1 '!I252+'C2A2 '!I252+'C2A3'!I252+'C2A4'!I252+'C2A5'!I252</f>
        <v>0</v>
      </c>
      <c r="J247" s="109">
        <f>'C2A1 '!J252+'C2A2 '!J252+'C2A3'!J252+'C2A4'!J252+'C2A5'!J252</f>
        <v>0</v>
      </c>
      <c r="K247" s="109">
        <f>'C2A1 '!K252+'C2A2 '!K252+'C2A3'!K252+'C2A4'!K252+'C2A5'!K252</f>
        <v>0</v>
      </c>
      <c r="L247" s="109">
        <f>'C2A1 '!L252+'C2A2 '!L252+'C2A3'!L252+'C2A4'!L252+'C2A5'!L252</f>
        <v>0</v>
      </c>
      <c r="M247" s="109">
        <f>'C2A1 '!M252+'C2A2 '!M252+'C2A3'!M252+'C2A4'!M252+'C2A5'!M252</f>
        <v>0</v>
      </c>
      <c r="N247" s="109">
        <f>'C2A1 '!N252+'C2A2 '!N252+'C2A3'!N252+'C2A4'!N252+'C2A5'!N252</f>
        <v>0</v>
      </c>
      <c r="O247" s="109">
        <f>'C2A1 '!O252+'C2A2 '!O252+'C2A3'!O252+'C2A4'!O252+'C2A5'!O252</f>
        <v>0</v>
      </c>
      <c r="P247" s="109">
        <f>'C2A1 '!P252+'C2A2 '!P252+'C2A3'!P252+'C2A4'!P252+'C2A5'!P252</f>
        <v>0</v>
      </c>
      <c r="Q247" s="109">
        <f>'C2A1 '!Q252+'C2A2 '!Q252+'C2A3'!Q252+'C2A4'!Q252+'C2A5'!Q252</f>
        <v>0</v>
      </c>
      <c r="R247" s="109">
        <f>'C2A1 '!R252+'C2A2 '!R252+'C2A3'!R252+'C2A4'!R252+'C2A5'!R252</f>
        <v>0</v>
      </c>
    </row>
    <row r="248" spans="1:18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A12+A31+A101+A212+A214</f>
        <v>1970126</v>
      </c>
      <c r="B249" s="42">
        <f>B12+B31+B101+B212+B214</f>
        <v>220492</v>
      </c>
      <c r="C249" s="42">
        <f>C12+C31+C101+C212+C214</f>
        <v>0</v>
      </c>
      <c r="D249" s="42"/>
      <c r="E249" s="42"/>
      <c r="F249" s="42">
        <f>F12+F31+F101+F212+F214</f>
        <v>2190618</v>
      </c>
      <c r="G249" s="42">
        <f>G212+G101+G31</f>
        <v>0</v>
      </c>
      <c r="H249" s="42">
        <f t="shared" ref="H249:R249" si="9">H212+H101+H31</f>
        <v>280064</v>
      </c>
      <c r="I249" s="42">
        <f t="shared" si="9"/>
        <v>206705</v>
      </c>
      <c r="J249" s="42">
        <f t="shared" si="9"/>
        <v>240025</v>
      </c>
      <c r="K249" s="42">
        <f t="shared" si="9"/>
        <v>297735</v>
      </c>
      <c r="L249" s="42">
        <f t="shared" si="9"/>
        <v>83353</v>
      </c>
      <c r="M249" s="42">
        <f t="shared" si="9"/>
        <v>6290</v>
      </c>
      <c r="N249" s="42">
        <f t="shared" si="9"/>
        <v>251634</v>
      </c>
      <c r="O249" s="42">
        <f t="shared" si="9"/>
        <v>263372</v>
      </c>
      <c r="P249" s="42">
        <f t="shared" si="9"/>
        <v>320849</v>
      </c>
      <c r="Q249" s="42">
        <f t="shared" si="9"/>
        <v>240591</v>
      </c>
      <c r="R249" s="42">
        <f t="shared" si="9"/>
        <v>0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</sheetData>
  <mergeCells count="5">
    <mergeCell ref="O1:Q2"/>
    <mergeCell ref="A3:R3"/>
    <mergeCell ref="A5:R5"/>
    <mergeCell ref="A6:R6"/>
    <mergeCell ref="C9:L9"/>
  </mergeCells>
  <pageMargins left="0.74803149606299213" right="0.15748031496062992" top="0.74803149606299213" bottom="0.74803149606299213" header="0.31496062992125984" footer="0.31496062992125984"/>
  <pageSetup scale="5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R250"/>
  <sheetViews>
    <sheetView topLeftCell="A11" zoomScaleNormal="100" workbookViewId="0">
      <selection activeCell="E135" sqref="E135"/>
    </sheetView>
  </sheetViews>
  <sheetFormatPr baseColWidth="10" defaultRowHeight="12.75"/>
  <cols>
    <col min="2" max="2" width="14" customWidth="1"/>
    <col min="5" max="5" width="24.140625" customWidth="1"/>
    <col min="6" max="6" width="13.28515625" customWidth="1"/>
    <col min="7" max="18" width="11.7109375" customWidth="1"/>
  </cols>
  <sheetData>
    <row r="1" spans="1:18">
      <c r="L1" s="1"/>
      <c r="M1" s="1"/>
      <c r="N1" s="1"/>
      <c r="O1" s="169"/>
      <c r="P1" s="169"/>
      <c r="Q1" s="169"/>
    </row>
    <row r="2" spans="1:18" ht="28.5" customHeight="1">
      <c r="B2" s="155"/>
      <c r="F2" s="25"/>
      <c r="L2" s="1"/>
      <c r="M2" s="1"/>
      <c r="N2" s="1"/>
      <c r="O2" s="169"/>
      <c r="P2" s="169"/>
      <c r="Q2" s="169"/>
    </row>
    <row r="3" spans="1:18" ht="18">
      <c r="A3" s="170" t="s">
        <v>268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35" customHeight="1">
      <c r="A5" s="171" t="s">
        <v>622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</row>
    <row r="6" spans="1:18" ht="15.75">
      <c r="A6" s="172" t="s">
        <v>29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</row>
    <row r="8" spans="1:18" s="1" customFormat="1" ht="15.75" customHeight="1">
      <c r="A8" s="4" t="s">
        <v>509</v>
      </c>
      <c r="B8" s="107"/>
      <c r="C8" s="107" t="s">
        <v>633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5.75" customHeight="1">
      <c r="A9" s="4" t="s">
        <v>510</v>
      </c>
      <c r="B9" s="7"/>
      <c r="C9" s="173" t="s">
        <v>536</v>
      </c>
      <c r="D9" s="173"/>
      <c r="E9" s="173"/>
      <c r="F9" s="173"/>
      <c r="G9" s="173"/>
      <c r="H9" s="173"/>
      <c r="I9" s="173"/>
      <c r="J9" s="173"/>
      <c r="K9" s="173"/>
      <c r="L9" s="173"/>
    </row>
    <row r="11" spans="1:18" s="3" customFormat="1" ht="4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3" t="s">
        <v>1</v>
      </c>
      <c r="H11" s="23" t="s">
        <v>2</v>
      </c>
      <c r="I11" s="23" t="s">
        <v>3</v>
      </c>
      <c r="J11" s="23" t="s">
        <v>4</v>
      </c>
      <c r="K11" s="23" t="s">
        <v>5</v>
      </c>
      <c r="L11" s="23" t="s">
        <v>6</v>
      </c>
      <c r="M11" s="23" t="s">
        <v>7</v>
      </c>
      <c r="N11" s="23" t="s">
        <v>8</v>
      </c>
      <c r="O11" s="23" t="s">
        <v>9</v>
      </c>
      <c r="P11" s="23" t="s">
        <v>10</v>
      </c>
      <c r="Q11" s="23" t="s">
        <v>11</v>
      </c>
      <c r="R11" s="23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f>SUM(G13:G30)</f>
        <v>0</v>
      </c>
      <c r="H12" s="109">
        <f t="shared" ref="H12:R12" si="0">SUM(H13:H30)</f>
        <v>0</v>
      </c>
      <c r="I12" s="109">
        <f t="shared" si="0"/>
        <v>0</v>
      </c>
      <c r="J12" s="109">
        <f t="shared" si="0"/>
        <v>0</v>
      </c>
      <c r="K12" s="109">
        <f t="shared" si="0"/>
        <v>0</v>
      </c>
      <c r="L12" s="109">
        <f t="shared" si="0"/>
        <v>0</v>
      </c>
      <c r="M12" s="109">
        <f t="shared" si="0"/>
        <v>0</v>
      </c>
      <c r="N12" s="109">
        <f t="shared" si="0"/>
        <v>0</v>
      </c>
      <c r="O12" s="109">
        <f t="shared" si="0"/>
        <v>0</v>
      </c>
      <c r="P12" s="109">
        <f t="shared" si="0"/>
        <v>0</v>
      </c>
      <c r="Q12" s="109">
        <f t="shared" si="0"/>
        <v>0</v>
      </c>
      <c r="R12" s="109">
        <f t="shared" si="0"/>
        <v>0</v>
      </c>
    </row>
    <row r="13" spans="1:18" s="1" customFormat="1" ht="12.6" hidden="1" customHeight="1">
      <c r="A13" s="45">
        <v>0</v>
      </c>
      <c r="B13" s="45">
        <v>0</v>
      </c>
      <c r="C13" s="45">
        <v>0</v>
      </c>
      <c r="D13" s="34">
        <v>113001</v>
      </c>
      <c r="E13" s="35" t="s">
        <v>35</v>
      </c>
      <c r="F13" s="42">
        <f>A13+B13+C13</f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1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42">
        <f t="shared" si="1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42">
        <f t="shared" si="1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</row>
    <row r="17" spans="1:18" s="1" customFormat="1" ht="12.6" hidden="1" customHeight="1">
      <c r="A17" s="45">
        <v>0</v>
      </c>
      <c r="B17" s="45">
        <v>0</v>
      </c>
      <c r="C17" s="45">
        <v>0</v>
      </c>
      <c r="D17" s="34">
        <v>131003</v>
      </c>
      <c r="E17" s="35" t="s">
        <v>39</v>
      </c>
      <c r="F17" s="42">
        <f t="shared" si="1"/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</row>
    <row r="18" spans="1:18" s="1" customFormat="1" ht="12.6" hidden="1" customHeight="1">
      <c r="A18" s="45">
        <v>0</v>
      </c>
      <c r="B18" s="45">
        <v>0</v>
      </c>
      <c r="C18" s="45">
        <v>0</v>
      </c>
      <c r="D18" s="34">
        <v>132001</v>
      </c>
      <c r="E18" s="35" t="s">
        <v>40</v>
      </c>
      <c r="F18" s="42">
        <f t="shared" si="1"/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</row>
    <row r="19" spans="1:18" s="1" customFormat="1" ht="12.6" hidden="1" customHeight="1">
      <c r="A19" s="45">
        <v>0</v>
      </c>
      <c r="B19" s="45">
        <v>0</v>
      </c>
      <c r="C19" s="45">
        <v>0</v>
      </c>
      <c r="D19" s="34">
        <v>132002</v>
      </c>
      <c r="E19" s="35" t="s">
        <v>41</v>
      </c>
      <c r="F19" s="42">
        <f t="shared" si="1"/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42">
        <f t="shared" si="1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</row>
    <row r="21" spans="1:18" s="1" customFormat="1" ht="12.6" hidden="1" customHeight="1">
      <c r="A21" s="45">
        <v>0</v>
      </c>
      <c r="B21" s="45">
        <v>0</v>
      </c>
      <c r="C21" s="45">
        <v>0</v>
      </c>
      <c r="D21" s="34">
        <v>134001</v>
      </c>
      <c r="E21" s="35" t="s">
        <v>43</v>
      </c>
      <c r="F21" s="42">
        <f t="shared" si="1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</row>
    <row r="22" spans="1:18" s="1" customFormat="1" ht="12.6" hidden="1" customHeight="1">
      <c r="A22" s="45">
        <v>0</v>
      </c>
      <c r="B22" s="45">
        <v>0</v>
      </c>
      <c r="C22" s="45">
        <v>0</v>
      </c>
      <c r="D22" s="34">
        <v>141001</v>
      </c>
      <c r="E22" s="35" t="s">
        <v>44</v>
      </c>
      <c r="F22" s="42">
        <f t="shared" si="1"/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</row>
    <row r="23" spans="1:18" s="1" customFormat="1" ht="11.25" hidden="1" customHeight="1">
      <c r="A23" s="45">
        <v>0</v>
      </c>
      <c r="B23" s="45">
        <v>0</v>
      </c>
      <c r="C23" s="45">
        <v>0</v>
      </c>
      <c r="D23" s="34">
        <v>142001</v>
      </c>
      <c r="E23" s="35" t="s">
        <v>45</v>
      </c>
      <c r="F23" s="42">
        <f t="shared" si="1"/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</row>
    <row r="24" spans="1:18" ht="12.75" hidden="1" customHeight="1">
      <c r="A24" s="45">
        <v>0</v>
      </c>
      <c r="B24" s="45">
        <v>0</v>
      </c>
      <c r="C24" s="45">
        <v>0</v>
      </c>
      <c r="D24" s="34">
        <v>143001</v>
      </c>
      <c r="E24" s="35" t="s">
        <v>46</v>
      </c>
      <c r="F24" s="42">
        <f t="shared" si="1"/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42">
        <f t="shared" si="1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42">
        <f t="shared" si="1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</row>
    <row r="27" spans="1:18" ht="12.75" hidden="1" customHeight="1">
      <c r="A27" s="45">
        <v>0</v>
      </c>
      <c r="B27" s="45">
        <v>0</v>
      </c>
      <c r="C27" s="45">
        <v>0</v>
      </c>
      <c r="D27" s="36">
        <v>154004</v>
      </c>
      <c r="E27" s="35" t="s">
        <v>49</v>
      </c>
      <c r="F27" s="42">
        <f t="shared" si="1"/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</row>
    <row r="28" spans="1:18" ht="12.75" hidden="1" customHeight="1">
      <c r="A28" s="45">
        <v>0</v>
      </c>
      <c r="B28" s="45">
        <v>0</v>
      </c>
      <c r="C28" s="45">
        <v>0</v>
      </c>
      <c r="D28" s="34">
        <v>159002</v>
      </c>
      <c r="E28" s="35" t="s">
        <v>50</v>
      </c>
      <c r="F28" s="42">
        <f t="shared" si="1"/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</row>
    <row r="29" spans="1:18" ht="12.75" hidden="1" customHeight="1">
      <c r="A29" s="45">
        <v>0</v>
      </c>
      <c r="B29" s="45">
        <v>0</v>
      </c>
      <c r="C29" s="45">
        <v>0</v>
      </c>
      <c r="D29" s="34">
        <v>161001</v>
      </c>
      <c r="E29" s="37" t="s">
        <v>51</v>
      </c>
      <c r="F29" s="42">
        <f t="shared" si="1"/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</row>
    <row r="30" spans="1:18" ht="12.75" hidden="1" customHeight="1">
      <c r="A30" s="45">
        <v>0</v>
      </c>
      <c r="B30" s="45">
        <v>0</v>
      </c>
      <c r="C30" s="45">
        <v>0</v>
      </c>
      <c r="D30" s="34">
        <v>171001</v>
      </c>
      <c r="E30" s="37" t="s">
        <v>52</v>
      </c>
      <c r="F30" s="42">
        <f t="shared" si="1"/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</row>
    <row r="31" spans="1:18">
      <c r="A31" s="42">
        <f>SUM(A32:A100)</f>
        <v>189361</v>
      </c>
      <c r="B31" s="42">
        <f>SUM(B32:B99)</f>
        <v>11037</v>
      </c>
      <c r="C31" s="42">
        <f>SUM(C32:C99)</f>
        <v>0</v>
      </c>
      <c r="D31" s="32">
        <v>2000</v>
      </c>
      <c r="E31" s="38" t="s">
        <v>53</v>
      </c>
      <c r="F31" s="42">
        <f>SUM(F32:F99)</f>
        <v>200398</v>
      </c>
      <c r="G31" s="42">
        <f t="shared" ref="G31:R31" si="2">SUM(G32:G99)</f>
        <v>0</v>
      </c>
      <c r="H31" s="42">
        <f t="shared" si="2"/>
        <v>0</v>
      </c>
      <c r="I31" s="42">
        <f t="shared" si="2"/>
        <v>112111</v>
      </c>
      <c r="J31" s="42">
        <f t="shared" si="2"/>
        <v>20110</v>
      </c>
      <c r="K31" s="42">
        <f t="shared" si="2"/>
        <v>39969.35</v>
      </c>
      <c r="L31" s="42">
        <f t="shared" si="2"/>
        <v>3000.65</v>
      </c>
      <c r="M31" s="42">
        <f t="shared" si="2"/>
        <v>8660</v>
      </c>
      <c r="N31" s="42">
        <f t="shared" si="2"/>
        <v>1100</v>
      </c>
      <c r="O31" s="42">
        <f t="shared" si="2"/>
        <v>9947</v>
      </c>
      <c r="P31" s="42">
        <f t="shared" si="2"/>
        <v>2200</v>
      </c>
      <c r="Q31" s="42">
        <f t="shared" si="2"/>
        <v>3300</v>
      </c>
      <c r="R31" s="42">
        <f t="shared" si="2"/>
        <v>0</v>
      </c>
    </row>
    <row r="32" spans="1:18" ht="12.75" customHeight="1">
      <c r="A32" s="45">
        <v>0</v>
      </c>
      <c r="B32" s="45">
        <v>1557</v>
      </c>
      <c r="C32" s="45">
        <v>0</v>
      </c>
      <c r="D32" s="39">
        <v>211001</v>
      </c>
      <c r="E32" s="35" t="s">
        <v>54</v>
      </c>
      <c r="F32" s="42">
        <f>A32+B32+C32</f>
        <v>1557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46">
        <v>1557</v>
      </c>
      <c r="P32" s="146">
        <v>0</v>
      </c>
      <c r="Q32" s="146">
        <v>0</v>
      </c>
      <c r="R32" s="146">
        <v>0</v>
      </c>
    </row>
    <row r="33" spans="1:18" ht="12.75" customHeight="1">
      <c r="A33" s="45">
        <v>0</v>
      </c>
      <c r="B33" s="45">
        <v>390</v>
      </c>
      <c r="C33" s="45">
        <v>0</v>
      </c>
      <c r="D33" s="34">
        <v>211002</v>
      </c>
      <c r="E33" s="35" t="s">
        <v>55</v>
      </c>
      <c r="F33" s="42">
        <f t="shared" ref="F33:F80" si="3">A33+B33+C33</f>
        <v>390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390</v>
      </c>
      <c r="P33" s="109">
        <v>0</v>
      </c>
      <c r="Q33" s="109">
        <v>0</v>
      </c>
      <c r="R33" s="109">
        <v>0</v>
      </c>
    </row>
    <row r="34" spans="1:18" ht="12.75" hidden="1" customHeight="1">
      <c r="A34" s="45">
        <v>0</v>
      </c>
      <c r="B34" s="45">
        <v>0</v>
      </c>
      <c r="C34" s="45">
        <v>0</v>
      </c>
      <c r="D34" s="34">
        <v>211003</v>
      </c>
      <c r="E34" s="35" t="s">
        <v>520</v>
      </c>
      <c r="F34" s="42">
        <f t="shared" si="3"/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</row>
    <row r="35" spans="1:18" ht="12.75" hidden="1" customHeight="1">
      <c r="A35" s="45">
        <v>0</v>
      </c>
      <c r="B35" s="45">
        <v>0</v>
      </c>
      <c r="C35" s="45">
        <v>0</v>
      </c>
      <c r="D35" s="34">
        <v>212001</v>
      </c>
      <c r="E35" s="35" t="s">
        <v>56</v>
      </c>
      <c r="F35" s="42">
        <f t="shared" si="3"/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</row>
    <row r="36" spans="1:18" ht="12.75" hidden="1" customHeight="1">
      <c r="A36" s="45">
        <v>0</v>
      </c>
      <c r="B36" s="45">
        <v>0</v>
      </c>
      <c r="C36" s="45">
        <v>0</v>
      </c>
      <c r="D36" s="34">
        <v>212002</v>
      </c>
      <c r="E36" s="35" t="s">
        <v>57</v>
      </c>
      <c r="F36" s="42">
        <f t="shared" si="3"/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109">
        <v>0</v>
      </c>
    </row>
    <row r="37" spans="1:18" ht="12.75" hidden="1" customHeight="1">
      <c r="A37" s="45">
        <v>0</v>
      </c>
      <c r="B37" s="45">
        <v>0</v>
      </c>
      <c r="C37" s="45">
        <v>0</v>
      </c>
      <c r="D37" s="34">
        <v>213001</v>
      </c>
      <c r="E37" s="35" t="s">
        <v>58</v>
      </c>
      <c r="F37" s="42">
        <f t="shared" si="3"/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</row>
    <row r="38" spans="1:18" ht="12.75" customHeight="1">
      <c r="A38" s="45">
        <v>0</v>
      </c>
      <c r="B38" s="45">
        <v>1150</v>
      </c>
      <c r="C38" s="45">
        <v>0</v>
      </c>
      <c r="D38" s="39">
        <v>214001</v>
      </c>
      <c r="E38" s="35" t="s">
        <v>59</v>
      </c>
      <c r="F38" s="42">
        <f t="shared" si="3"/>
        <v>1150</v>
      </c>
      <c r="G38" s="146">
        <v>0</v>
      </c>
      <c r="H38" s="146">
        <v>0</v>
      </c>
      <c r="I38" s="146">
        <v>0</v>
      </c>
      <c r="J38" s="146">
        <v>0</v>
      </c>
      <c r="K38" s="146">
        <v>0</v>
      </c>
      <c r="L38" s="146">
        <v>0</v>
      </c>
      <c r="M38" s="146">
        <v>0</v>
      </c>
      <c r="N38" s="146">
        <v>0</v>
      </c>
      <c r="O38" s="146">
        <v>1150</v>
      </c>
      <c r="P38" s="146">
        <v>0</v>
      </c>
      <c r="Q38" s="146">
        <v>0</v>
      </c>
      <c r="R38" s="146">
        <v>0</v>
      </c>
    </row>
    <row r="39" spans="1:18" ht="12.75" hidden="1" customHeight="1">
      <c r="A39" s="45">
        <v>0</v>
      </c>
      <c r="B39" s="45">
        <v>0</v>
      </c>
      <c r="C39" s="45">
        <v>0</v>
      </c>
      <c r="D39" s="34">
        <v>214002</v>
      </c>
      <c r="E39" s="35" t="s">
        <v>60</v>
      </c>
      <c r="F39" s="42">
        <f t="shared" si="3"/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</row>
    <row r="40" spans="1:18" ht="12.75" customHeight="1">
      <c r="A40" s="45">
        <v>0</v>
      </c>
      <c r="B40" s="45">
        <v>5250</v>
      </c>
      <c r="C40" s="45">
        <v>0</v>
      </c>
      <c r="D40" s="34">
        <v>215001</v>
      </c>
      <c r="E40" s="35" t="s">
        <v>61</v>
      </c>
      <c r="F40" s="42">
        <f t="shared" si="3"/>
        <v>5250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1900.65</v>
      </c>
      <c r="M40" s="109">
        <v>0</v>
      </c>
      <c r="N40" s="109">
        <v>0</v>
      </c>
      <c r="O40" s="109">
        <v>5250</v>
      </c>
      <c r="P40" s="109">
        <v>0</v>
      </c>
      <c r="Q40" s="109">
        <v>0</v>
      </c>
      <c r="R40" s="109">
        <v>0</v>
      </c>
    </row>
    <row r="41" spans="1:18" ht="12.75" hidden="1" customHeight="1">
      <c r="A41" s="45">
        <v>0</v>
      </c>
      <c r="B41" s="45">
        <v>0</v>
      </c>
      <c r="C41" s="45">
        <v>0</v>
      </c>
      <c r="D41" s="40">
        <v>216001</v>
      </c>
      <c r="E41" s="41" t="s">
        <v>62</v>
      </c>
      <c r="F41" s="42">
        <f t="shared" si="3"/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</row>
    <row r="42" spans="1:18" ht="12.75" hidden="1" customHeight="1">
      <c r="A42" s="45">
        <v>0</v>
      </c>
      <c r="B42" s="45">
        <v>0</v>
      </c>
      <c r="C42" s="45">
        <v>0</v>
      </c>
      <c r="D42" s="34">
        <v>217001</v>
      </c>
      <c r="E42" s="35" t="s">
        <v>63</v>
      </c>
      <c r="F42" s="42">
        <f t="shared" si="3"/>
        <v>0</v>
      </c>
      <c r="G42" s="109">
        <v>0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9">
        <v>0</v>
      </c>
      <c r="P42" s="109">
        <v>0</v>
      </c>
      <c r="Q42" s="109">
        <v>0</v>
      </c>
      <c r="R42" s="109">
        <v>0</v>
      </c>
    </row>
    <row r="43" spans="1:18" ht="12.75" hidden="1" customHeight="1">
      <c r="A43" s="45">
        <v>0</v>
      </c>
      <c r="B43" s="45">
        <v>0</v>
      </c>
      <c r="C43" s="45">
        <v>0</v>
      </c>
      <c r="D43" s="34">
        <v>218001</v>
      </c>
      <c r="E43" s="35" t="s">
        <v>64</v>
      </c>
      <c r="F43" s="42">
        <f t="shared" si="3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</row>
    <row r="44" spans="1:18" ht="12.75" hidden="1" customHeight="1">
      <c r="A44" s="45">
        <v>0</v>
      </c>
      <c r="B44" s="45">
        <v>0</v>
      </c>
      <c r="C44" s="45">
        <v>0</v>
      </c>
      <c r="D44" s="34">
        <v>218002</v>
      </c>
      <c r="E44" s="35" t="s">
        <v>65</v>
      </c>
      <c r="F44" s="42">
        <f t="shared" si="3"/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</row>
    <row r="45" spans="1:18" hidden="1">
      <c r="A45" s="45">
        <v>0</v>
      </c>
      <c r="B45" s="45">
        <v>0</v>
      </c>
      <c r="C45" s="45">
        <v>0</v>
      </c>
      <c r="D45" s="34">
        <v>221001</v>
      </c>
      <c r="E45" s="35" t="s">
        <v>66</v>
      </c>
      <c r="F45" s="42">
        <f t="shared" si="3"/>
        <v>0</v>
      </c>
      <c r="G45" s="109">
        <v>0</v>
      </c>
      <c r="H45" s="109">
        <v>0</v>
      </c>
      <c r="I45" s="109">
        <v>0</v>
      </c>
      <c r="J45" s="109">
        <v>0</v>
      </c>
      <c r="K45" s="109">
        <v>0</v>
      </c>
      <c r="L45" s="109">
        <v>0</v>
      </c>
      <c r="M45" s="109">
        <v>0</v>
      </c>
      <c r="N45" s="109">
        <v>0</v>
      </c>
      <c r="O45" s="109">
        <v>0</v>
      </c>
      <c r="P45" s="109">
        <v>0</v>
      </c>
      <c r="Q45" s="109">
        <v>0</v>
      </c>
      <c r="R45" s="109">
        <v>0</v>
      </c>
    </row>
    <row r="46" spans="1:18" ht="12.75" hidden="1" customHeight="1">
      <c r="A46" s="45">
        <v>0</v>
      </c>
      <c r="B46" s="45">
        <v>0</v>
      </c>
      <c r="C46" s="45">
        <v>0</v>
      </c>
      <c r="D46" s="34">
        <v>221002</v>
      </c>
      <c r="E46" s="35" t="s">
        <v>67</v>
      </c>
      <c r="F46" s="42">
        <f t="shared" si="3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</row>
    <row r="47" spans="1:18" ht="12.75" hidden="1" customHeight="1">
      <c r="A47" s="45">
        <v>0</v>
      </c>
      <c r="B47" s="45">
        <v>0</v>
      </c>
      <c r="C47" s="45">
        <v>0</v>
      </c>
      <c r="D47" s="34">
        <v>221006</v>
      </c>
      <c r="E47" s="35" t="s">
        <v>68</v>
      </c>
      <c r="F47" s="42">
        <f t="shared" si="3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</row>
    <row r="48" spans="1:18" ht="12.75" hidden="1" customHeight="1">
      <c r="A48" s="45">
        <v>0</v>
      </c>
      <c r="B48" s="45">
        <v>0</v>
      </c>
      <c r="C48" s="45">
        <v>0</v>
      </c>
      <c r="D48" s="34">
        <v>221007</v>
      </c>
      <c r="E48" s="35" t="s">
        <v>523</v>
      </c>
      <c r="F48" s="42">
        <f t="shared" si="3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</row>
    <row r="49" spans="1:18" ht="12.75" hidden="1" customHeight="1">
      <c r="A49" s="45">
        <v>0</v>
      </c>
      <c r="B49" s="45">
        <v>0</v>
      </c>
      <c r="C49" s="45">
        <v>0</v>
      </c>
      <c r="D49" s="34">
        <v>222001</v>
      </c>
      <c r="E49" s="35" t="s">
        <v>69</v>
      </c>
      <c r="F49" s="42">
        <f t="shared" si="3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</row>
    <row r="50" spans="1:18" ht="12.75" hidden="1" customHeight="1">
      <c r="A50" s="45">
        <v>0</v>
      </c>
      <c r="B50" s="45">
        <v>0</v>
      </c>
      <c r="C50" s="45">
        <v>0</v>
      </c>
      <c r="D50" s="34">
        <v>223001</v>
      </c>
      <c r="E50" s="35" t="s">
        <v>70</v>
      </c>
      <c r="F50" s="42">
        <f t="shared" si="3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</row>
    <row r="51" spans="1:18" ht="12.75" customHeight="1">
      <c r="A51" s="45">
        <v>98000</v>
      </c>
      <c r="B51" s="45">
        <v>0</v>
      </c>
      <c r="C51" s="45">
        <v>0</v>
      </c>
      <c r="D51" s="34">
        <v>231001</v>
      </c>
      <c r="E51" s="35" t="s">
        <v>71</v>
      </c>
      <c r="F51" s="42">
        <f t="shared" si="3"/>
        <v>98000</v>
      </c>
      <c r="G51" s="109">
        <v>0</v>
      </c>
      <c r="H51" s="109">
        <v>0</v>
      </c>
      <c r="I51" s="109">
        <v>98000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</row>
    <row r="52" spans="1:18" ht="12.75" hidden="1" customHeight="1">
      <c r="A52" s="45">
        <v>0</v>
      </c>
      <c r="B52" s="45">
        <v>0</v>
      </c>
      <c r="C52" s="45">
        <v>0</v>
      </c>
      <c r="D52" s="34">
        <v>231002</v>
      </c>
      <c r="E52" s="35" t="s">
        <v>72</v>
      </c>
      <c r="F52" s="42">
        <f t="shared" si="3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</row>
    <row r="53" spans="1:18" ht="12.75" hidden="1" customHeight="1">
      <c r="A53" s="45">
        <v>0</v>
      </c>
      <c r="B53" s="45">
        <v>0</v>
      </c>
      <c r="C53" s="45">
        <v>0</v>
      </c>
      <c r="D53" s="34">
        <v>231003</v>
      </c>
      <c r="E53" s="35" t="s">
        <v>73</v>
      </c>
      <c r="F53" s="42">
        <f t="shared" si="3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</row>
    <row r="54" spans="1:18" ht="12.75" hidden="1" customHeight="1">
      <c r="A54" s="45">
        <v>0</v>
      </c>
      <c r="B54" s="45">
        <v>0</v>
      </c>
      <c r="C54" s="45">
        <v>0</v>
      </c>
      <c r="D54" s="34">
        <v>231004</v>
      </c>
      <c r="E54" s="35" t="s">
        <v>74</v>
      </c>
      <c r="F54" s="42">
        <f t="shared" si="3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</row>
    <row r="55" spans="1:18" ht="12.75" hidden="1" customHeight="1">
      <c r="A55" s="45">
        <v>0</v>
      </c>
      <c r="B55" s="45">
        <v>0</v>
      </c>
      <c r="C55" s="45">
        <v>0</v>
      </c>
      <c r="D55" s="34">
        <v>232001</v>
      </c>
      <c r="E55" s="35" t="s">
        <v>75</v>
      </c>
      <c r="F55" s="42">
        <f t="shared" si="3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</row>
    <row r="56" spans="1:18" ht="12.75" hidden="1" customHeight="1">
      <c r="A56" s="45">
        <v>0</v>
      </c>
      <c r="B56" s="45">
        <v>0</v>
      </c>
      <c r="C56" s="45">
        <v>0</v>
      </c>
      <c r="D56" s="34">
        <v>233001</v>
      </c>
      <c r="E56" s="35" t="s">
        <v>76</v>
      </c>
      <c r="F56" s="42">
        <f t="shared" si="3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</row>
    <row r="57" spans="1:18" ht="12.75" hidden="1" customHeight="1">
      <c r="A57" s="45">
        <v>0</v>
      </c>
      <c r="B57" s="45">
        <v>0</v>
      </c>
      <c r="C57" s="45">
        <v>0</v>
      </c>
      <c r="D57" s="34">
        <v>234001</v>
      </c>
      <c r="E57" s="35" t="s">
        <v>77</v>
      </c>
      <c r="F57" s="42">
        <f t="shared" si="3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</row>
    <row r="58" spans="1:18" ht="12.75" hidden="1" customHeight="1">
      <c r="A58" s="45">
        <v>0</v>
      </c>
      <c r="B58" s="45">
        <v>0</v>
      </c>
      <c r="C58" s="45">
        <v>0</v>
      </c>
      <c r="D58" s="34">
        <v>235001</v>
      </c>
      <c r="E58" s="35" t="s">
        <v>78</v>
      </c>
      <c r="F58" s="42">
        <f t="shared" si="3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</row>
    <row r="59" spans="1:18" ht="12.75" hidden="1" customHeight="1">
      <c r="A59" s="45">
        <v>0</v>
      </c>
      <c r="B59" s="45">
        <v>0</v>
      </c>
      <c r="C59" s="45">
        <v>0</v>
      </c>
      <c r="D59" s="34">
        <v>236001</v>
      </c>
      <c r="E59" s="35" t="s">
        <v>79</v>
      </c>
      <c r="F59" s="42">
        <f t="shared" si="3"/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</row>
    <row r="60" spans="1:18" ht="12.75" hidden="1" customHeight="1">
      <c r="A60" s="45">
        <v>0</v>
      </c>
      <c r="B60" s="45">
        <v>0</v>
      </c>
      <c r="C60" s="45">
        <v>0</v>
      </c>
      <c r="D60" s="34">
        <v>237001</v>
      </c>
      <c r="E60" s="35" t="s">
        <v>80</v>
      </c>
      <c r="F60" s="42">
        <f t="shared" si="3"/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</row>
    <row r="61" spans="1:18" ht="12.75" hidden="1" customHeight="1">
      <c r="A61" s="45">
        <v>0</v>
      </c>
      <c r="B61" s="45">
        <v>0</v>
      </c>
      <c r="C61" s="45">
        <v>0</v>
      </c>
      <c r="D61" s="34">
        <v>238001</v>
      </c>
      <c r="E61" s="35" t="s">
        <v>81</v>
      </c>
      <c r="F61" s="42">
        <f t="shared" si="3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</row>
    <row r="62" spans="1:18" ht="12.75" hidden="1" customHeight="1">
      <c r="A62" s="45">
        <v>0</v>
      </c>
      <c r="B62" s="45">
        <v>0</v>
      </c>
      <c r="C62" s="45">
        <v>0</v>
      </c>
      <c r="D62" s="34">
        <v>239001</v>
      </c>
      <c r="E62" s="35" t="s">
        <v>82</v>
      </c>
      <c r="F62" s="42">
        <f t="shared" si="3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</row>
    <row r="63" spans="1:18" ht="12.75" hidden="1" customHeight="1">
      <c r="A63" s="45">
        <v>0</v>
      </c>
      <c r="B63" s="45">
        <v>0</v>
      </c>
      <c r="C63" s="45">
        <v>0</v>
      </c>
      <c r="D63" s="34">
        <v>241001</v>
      </c>
      <c r="E63" s="35" t="s">
        <v>83</v>
      </c>
      <c r="F63" s="42">
        <f t="shared" si="3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</row>
    <row r="64" spans="1:18" ht="12.75" hidden="1" customHeight="1">
      <c r="A64" s="45">
        <v>0</v>
      </c>
      <c r="B64" s="45">
        <v>0</v>
      </c>
      <c r="C64" s="45">
        <v>0</v>
      </c>
      <c r="D64" s="34">
        <v>242001</v>
      </c>
      <c r="E64" s="35" t="s">
        <v>84</v>
      </c>
      <c r="F64" s="42">
        <f t="shared" si="3"/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</row>
    <row r="65" spans="1:18" ht="12.75" hidden="1" customHeight="1">
      <c r="A65" s="45">
        <v>0</v>
      </c>
      <c r="B65" s="45">
        <v>0</v>
      </c>
      <c r="C65" s="45">
        <v>0</v>
      </c>
      <c r="D65" s="34">
        <v>243001</v>
      </c>
      <c r="E65" s="35" t="s">
        <v>85</v>
      </c>
      <c r="F65" s="42">
        <f t="shared" si="3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</row>
    <row r="66" spans="1:18" ht="12.75" hidden="1" customHeight="1">
      <c r="A66" s="45">
        <v>0</v>
      </c>
      <c r="B66" s="45">
        <v>0</v>
      </c>
      <c r="C66" s="45">
        <v>0</v>
      </c>
      <c r="D66" s="34">
        <v>244001</v>
      </c>
      <c r="E66" s="35" t="s">
        <v>86</v>
      </c>
      <c r="F66" s="42">
        <f t="shared" si="3"/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</row>
    <row r="67" spans="1:18" ht="12.75" hidden="1" customHeight="1">
      <c r="A67" s="45">
        <v>0</v>
      </c>
      <c r="B67" s="45">
        <v>0</v>
      </c>
      <c r="C67" s="45">
        <v>0</v>
      </c>
      <c r="D67" s="34">
        <v>245001</v>
      </c>
      <c r="E67" s="35" t="s">
        <v>87</v>
      </c>
      <c r="F67" s="42">
        <f t="shared" si="3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</row>
    <row r="68" spans="1:18" ht="12.75" hidden="1" customHeight="1">
      <c r="A68" s="45">
        <v>0</v>
      </c>
      <c r="B68" s="45">
        <v>0</v>
      </c>
      <c r="C68" s="45">
        <v>0</v>
      </c>
      <c r="D68" s="34">
        <v>246001</v>
      </c>
      <c r="E68" s="35" t="s">
        <v>88</v>
      </c>
      <c r="F68" s="42">
        <f t="shared" si="3"/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</row>
    <row r="69" spans="1:18" ht="12.75" hidden="1" customHeight="1">
      <c r="A69" s="45">
        <v>0</v>
      </c>
      <c r="B69" s="45">
        <v>0</v>
      </c>
      <c r="C69" s="45">
        <v>0</v>
      </c>
      <c r="D69" s="34">
        <v>246002</v>
      </c>
      <c r="E69" s="35" t="s">
        <v>89</v>
      </c>
      <c r="F69" s="42">
        <f t="shared" si="3"/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</row>
    <row r="70" spans="1:18" ht="12.75" hidden="1" customHeight="1">
      <c r="A70" s="45">
        <v>0</v>
      </c>
      <c r="B70" s="45">
        <v>0</v>
      </c>
      <c r="C70" s="45">
        <v>0</v>
      </c>
      <c r="D70" s="34">
        <v>247001</v>
      </c>
      <c r="E70" s="35" t="s">
        <v>90</v>
      </c>
      <c r="F70" s="42">
        <f t="shared" si="3"/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</row>
    <row r="71" spans="1:18" ht="12.75" hidden="1" customHeight="1">
      <c r="A71" s="45">
        <v>0</v>
      </c>
      <c r="B71" s="45">
        <v>0</v>
      </c>
      <c r="C71" s="45">
        <v>0</v>
      </c>
      <c r="D71" s="34">
        <v>248001</v>
      </c>
      <c r="E71" s="35" t="s">
        <v>91</v>
      </c>
      <c r="F71" s="42">
        <f t="shared" si="3"/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</row>
    <row r="72" spans="1:18" ht="12.75" hidden="1" customHeight="1">
      <c r="A72" s="45">
        <v>0</v>
      </c>
      <c r="B72" s="45">
        <v>0</v>
      </c>
      <c r="C72" s="45">
        <v>0</v>
      </c>
      <c r="D72" s="34">
        <v>249001</v>
      </c>
      <c r="E72" s="35" t="s">
        <v>92</v>
      </c>
      <c r="F72" s="42">
        <f t="shared" si="3"/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</row>
    <row r="73" spans="1:18" ht="12.75" hidden="1" customHeight="1">
      <c r="A73" s="45">
        <v>0</v>
      </c>
      <c r="B73" s="45">
        <v>0</v>
      </c>
      <c r="C73" s="45">
        <v>0</v>
      </c>
      <c r="D73" s="34">
        <v>251001</v>
      </c>
      <c r="E73" s="35" t="s">
        <v>93</v>
      </c>
      <c r="F73" s="42">
        <f t="shared" si="3"/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</row>
    <row r="74" spans="1:18" ht="12.75" customHeight="1">
      <c r="A74" s="45">
        <v>69750</v>
      </c>
      <c r="B74" s="45">
        <v>0</v>
      </c>
      <c r="C74" s="45">
        <v>0</v>
      </c>
      <c r="D74" s="34">
        <v>252001</v>
      </c>
      <c r="E74" s="35" t="s">
        <v>94</v>
      </c>
      <c r="F74" s="42">
        <f t="shared" si="3"/>
        <v>69750</v>
      </c>
      <c r="G74" s="109">
        <v>0</v>
      </c>
      <c r="H74" s="109">
        <v>0</v>
      </c>
      <c r="I74" s="109">
        <v>6800</v>
      </c>
      <c r="J74" s="109">
        <v>17910</v>
      </c>
      <c r="K74" s="109">
        <v>37480</v>
      </c>
      <c r="L74" s="109">
        <v>0</v>
      </c>
      <c r="M74" s="109">
        <v>7560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</row>
    <row r="75" spans="1:18" ht="12.75" hidden="1" customHeight="1">
      <c r="A75" s="45">
        <v>0</v>
      </c>
      <c r="B75" s="45">
        <v>0</v>
      </c>
      <c r="C75" s="45">
        <v>0</v>
      </c>
      <c r="D75" s="34">
        <v>253001</v>
      </c>
      <c r="E75" s="35" t="s">
        <v>95</v>
      </c>
      <c r="F75" s="42">
        <f t="shared" si="3"/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</row>
    <row r="76" spans="1:18" ht="12.75" hidden="1" customHeight="1">
      <c r="A76" s="45">
        <v>0</v>
      </c>
      <c r="B76" s="45">
        <v>0</v>
      </c>
      <c r="C76" s="45">
        <v>0</v>
      </c>
      <c r="D76" s="34">
        <v>254001</v>
      </c>
      <c r="E76" s="35" t="s">
        <v>96</v>
      </c>
      <c r="F76" s="42">
        <f t="shared" si="3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</row>
    <row r="77" spans="1:18" ht="12.75" hidden="1" customHeight="1">
      <c r="A77" s="45">
        <v>0</v>
      </c>
      <c r="B77" s="45">
        <v>0</v>
      </c>
      <c r="C77" s="45">
        <v>0</v>
      </c>
      <c r="D77" s="34">
        <v>255001</v>
      </c>
      <c r="E77" s="35" t="s">
        <v>97</v>
      </c>
      <c r="F77" s="42">
        <f t="shared" si="3"/>
        <v>0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</row>
    <row r="78" spans="1:18" ht="12.75" hidden="1" customHeight="1">
      <c r="A78" s="45">
        <v>0</v>
      </c>
      <c r="B78" s="45">
        <v>0</v>
      </c>
      <c r="C78" s="45">
        <v>0</v>
      </c>
      <c r="D78" s="34">
        <v>256001</v>
      </c>
      <c r="E78" s="35" t="s">
        <v>98</v>
      </c>
      <c r="F78" s="42">
        <f t="shared" si="3"/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</row>
    <row r="79" spans="1:18" ht="12.75" hidden="1" customHeight="1">
      <c r="A79" s="45">
        <v>0</v>
      </c>
      <c r="B79" s="45">
        <v>0</v>
      </c>
      <c r="C79" s="45">
        <v>0</v>
      </c>
      <c r="D79" s="39">
        <v>259001</v>
      </c>
      <c r="E79" s="35" t="s">
        <v>99</v>
      </c>
      <c r="F79" s="42">
        <f t="shared" si="3"/>
        <v>0</v>
      </c>
      <c r="G79" s="146">
        <v>0</v>
      </c>
      <c r="H79" s="146">
        <v>0</v>
      </c>
      <c r="I79" s="146">
        <v>0</v>
      </c>
      <c r="J79" s="146">
        <v>0</v>
      </c>
      <c r="K79" s="146">
        <v>0</v>
      </c>
      <c r="L79" s="146">
        <v>0</v>
      </c>
      <c r="M79" s="146">
        <v>0</v>
      </c>
      <c r="N79" s="146">
        <v>0</v>
      </c>
      <c r="O79" s="146">
        <v>0</v>
      </c>
      <c r="P79" s="146">
        <v>0</v>
      </c>
      <c r="Q79" s="146">
        <v>0</v>
      </c>
      <c r="R79" s="146">
        <v>0</v>
      </c>
    </row>
    <row r="80" spans="1:18">
      <c r="A80" s="45">
        <v>14451</v>
      </c>
      <c r="B80" s="45">
        <v>2690</v>
      </c>
      <c r="C80" s="45">
        <v>0</v>
      </c>
      <c r="D80" s="34">
        <v>261001</v>
      </c>
      <c r="E80" s="35" t="s">
        <v>100</v>
      </c>
      <c r="F80" s="42">
        <f t="shared" si="3"/>
        <v>17141</v>
      </c>
      <c r="G80" s="109">
        <v>0</v>
      </c>
      <c r="H80" s="109">
        <v>0</v>
      </c>
      <c r="I80" s="109">
        <v>151</v>
      </c>
      <c r="J80" s="109">
        <v>2200</v>
      </c>
      <c r="K80" s="109">
        <v>2489.35</v>
      </c>
      <c r="L80" s="109">
        <v>1100</v>
      </c>
      <c r="M80" s="109">
        <v>1100</v>
      </c>
      <c r="N80" s="109">
        <v>1100</v>
      </c>
      <c r="O80" s="109">
        <v>1600</v>
      </c>
      <c r="P80" s="109">
        <v>2200</v>
      </c>
      <c r="Q80" s="109">
        <v>3300</v>
      </c>
      <c r="R80" s="109">
        <v>0</v>
      </c>
    </row>
    <row r="81" spans="1:18" ht="12.75" hidden="1" customHeight="1">
      <c r="A81" s="45">
        <v>0</v>
      </c>
      <c r="B81" s="45">
        <v>0</v>
      </c>
      <c r="C81" s="45">
        <v>0</v>
      </c>
      <c r="D81" s="34">
        <v>261002</v>
      </c>
      <c r="E81" s="35" t="s">
        <v>101</v>
      </c>
      <c r="F81" s="42">
        <f t="shared" ref="F81:F97" si="4">A81+B81+C81</f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</row>
    <row r="82" spans="1:18" ht="12.75" hidden="1" customHeight="1">
      <c r="A82" s="45">
        <v>0</v>
      </c>
      <c r="B82" s="45">
        <v>0</v>
      </c>
      <c r="C82" s="45">
        <v>0</v>
      </c>
      <c r="D82" s="34">
        <v>261003</v>
      </c>
      <c r="E82" s="35" t="s">
        <v>102</v>
      </c>
      <c r="F82" s="42">
        <f t="shared" si="4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</row>
    <row r="83" spans="1:18" ht="12.75" hidden="1" customHeight="1">
      <c r="A83" s="45">
        <v>0</v>
      </c>
      <c r="B83" s="45">
        <v>0</v>
      </c>
      <c r="C83" s="45">
        <v>0</v>
      </c>
      <c r="D83" s="34">
        <v>262001</v>
      </c>
      <c r="E83" s="35" t="s">
        <v>103</v>
      </c>
      <c r="F83" s="42">
        <f t="shared" si="4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</row>
    <row r="84" spans="1:18" ht="12.75" hidden="1" customHeight="1">
      <c r="A84" s="45">
        <v>0</v>
      </c>
      <c r="B84" s="45">
        <v>0</v>
      </c>
      <c r="C84" s="45">
        <v>0</v>
      </c>
      <c r="D84" s="34">
        <v>271001</v>
      </c>
      <c r="E84" s="35" t="s">
        <v>104</v>
      </c>
      <c r="F84" s="42">
        <f t="shared" si="4"/>
        <v>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9">
        <v>0</v>
      </c>
      <c r="P84" s="109">
        <v>0</v>
      </c>
      <c r="Q84" s="109">
        <v>0</v>
      </c>
      <c r="R84" s="109">
        <v>0</v>
      </c>
    </row>
    <row r="85" spans="1:18" ht="12.75" customHeight="1">
      <c r="A85" s="45">
        <v>5080</v>
      </c>
      <c r="B85" s="45">
        <v>0</v>
      </c>
      <c r="C85" s="45">
        <v>0</v>
      </c>
      <c r="D85" s="34">
        <v>272001</v>
      </c>
      <c r="E85" s="35" t="s">
        <v>105</v>
      </c>
      <c r="F85" s="42">
        <f t="shared" si="4"/>
        <v>5080</v>
      </c>
      <c r="G85" s="109">
        <v>0</v>
      </c>
      <c r="H85" s="109">
        <v>0</v>
      </c>
      <c r="I85" s="109">
        <v>5080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0</v>
      </c>
    </row>
    <row r="86" spans="1:18" ht="12.75" hidden="1" customHeight="1">
      <c r="A86" s="45">
        <v>0</v>
      </c>
      <c r="B86" s="45">
        <v>0</v>
      </c>
      <c r="C86" s="45">
        <v>0</v>
      </c>
      <c r="D86" s="34">
        <v>273001</v>
      </c>
      <c r="E86" s="35" t="s">
        <v>106</v>
      </c>
      <c r="F86" s="42">
        <f t="shared" si="4"/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0</v>
      </c>
      <c r="P86" s="109">
        <v>0</v>
      </c>
      <c r="Q86" s="109">
        <v>0</v>
      </c>
      <c r="R86" s="109">
        <v>0</v>
      </c>
    </row>
    <row r="87" spans="1:18" ht="12.75" hidden="1" customHeight="1">
      <c r="A87" s="45">
        <v>0</v>
      </c>
      <c r="B87" s="45">
        <v>0</v>
      </c>
      <c r="C87" s="45">
        <v>0</v>
      </c>
      <c r="D87" s="34">
        <v>274001</v>
      </c>
      <c r="E87" s="35" t="s">
        <v>107</v>
      </c>
      <c r="F87" s="42">
        <f t="shared" si="4"/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</row>
    <row r="88" spans="1:18" ht="12.75" hidden="1" customHeight="1">
      <c r="A88" s="45">
        <v>0</v>
      </c>
      <c r="B88" s="45">
        <v>0</v>
      </c>
      <c r="C88" s="45">
        <v>0</v>
      </c>
      <c r="D88" s="34">
        <v>275001</v>
      </c>
      <c r="E88" s="35" t="s">
        <v>108</v>
      </c>
      <c r="F88" s="42">
        <f t="shared" si="4"/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9">
        <v>0</v>
      </c>
      <c r="P88" s="109">
        <v>0</v>
      </c>
      <c r="Q88" s="109">
        <v>0</v>
      </c>
      <c r="R88" s="109">
        <v>0</v>
      </c>
    </row>
    <row r="89" spans="1:18" ht="12.75" hidden="1" customHeight="1">
      <c r="A89" s="45">
        <v>0</v>
      </c>
      <c r="B89" s="45">
        <v>0</v>
      </c>
      <c r="C89" s="45">
        <v>0</v>
      </c>
      <c r="D89" s="34">
        <v>281001</v>
      </c>
      <c r="E89" s="35" t="s">
        <v>109</v>
      </c>
      <c r="F89" s="42">
        <f t="shared" si="4"/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</row>
    <row r="90" spans="1:18" ht="12.75" hidden="1" customHeight="1">
      <c r="A90" s="45">
        <v>0</v>
      </c>
      <c r="B90" s="45">
        <v>0</v>
      </c>
      <c r="C90" s="45">
        <v>0</v>
      </c>
      <c r="D90" s="34">
        <v>282001</v>
      </c>
      <c r="E90" s="35" t="s">
        <v>110</v>
      </c>
      <c r="F90" s="42">
        <f t="shared" si="4"/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</row>
    <row r="91" spans="1:18" ht="12.75" hidden="1" customHeight="1">
      <c r="A91" s="45">
        <v>0</v>
      </c>
      <c r="B91" s="45">
        <v>0</v>
      </c>
      <c r="C91" s="45">
        <v>0</v>
      </c>
      <c r="D91" s="34">
        <v>283001</v>
      </c>
      <c r="E91" s="35" t="s">
        <v>111</v>
      </c>
      <c r="F91" s="42">
        <f t="shared" si="4"/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</row>
    <row r="92" spans="1:18" ht="12.75" customHeight="1">
      <c r="A92" s="45">
        <v>2080</v>
      </c>
      <c r="B92" s="45">
        <v>0</v>
      </c>
      <c r="C92" s="45">
        <v>0</v>
      </c>
      <c r="D92" s="34">
        <v>291001</v>
      </c>
      <c r="E92" s="35" t="s">
        <v>112</v>
      </c>
      <c r="F92" s="42">
        <f t="shared" si="4"/>
        <v>2080</v>
      </c>
      <c r="G92" s="109">
        <v>0</v>
      </c>
      <c r="H92" s="109">
        <v>0</v>
      </c>
      <c r="I92" s="109">
        <v>2080</v>
      </c>
      <c r="J92" s="109">
        <v>0</v>
      </c>
      <c r="K92" s="109">
        <v>0</v>
      </c>
      <c r="L92" s="109">
        <v>0</v>
      </c>
      <c r="M92" s="109">
        <v>0</v>
      </c>
      <c r="N92" s="109">
        <v>0</v>
      </c>
      <c r="O92" s="109">
        <v>0</v>
      </c>
      <c r="P92" s="109">
        <v>0</v>
      </c>
      <c r="Q92" s="109">
        <v>0</v>
      </c>
      <c r="R92" s="109">
        <v>0</v>
      </c>
    </row>
    <row r="93" spans="1:18" ht="12.75" hidden="1" customHeight="1">
      <c r="A93" s="45">
        <v>0</v>
      </c>
      <c r="B93" s="45">
        <v>0</v>
      </c>
      <c r="C93" s="45">
        <v>0</v>
      </c>
      <c r="D93" s="34">
        <v>292001</v>
      </c>
      <c r="E93" s="35" t="s">
        <v>113</v>
      </c>
      <c r="F93" s="42">
        <f t="shared" si="4"/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</row>
    <row r="94" spans="1:18" ht="12.75" hidden="1" customHeight="1">
      <c r="A94" s="45">
        <v>0</v>
      </c>
      <c r="B94" s="45">
        <v>0</v>
      </c>
      <c r="C94" s="45">
        <v>0</v>
      </c>
      <c r="D94" s="34">
        <v>293001</v>
      </c>
      <c r="E94" s="35" t="s">
        <v>114</v>
      </c>
      <c r="F94" s="42">
        <f t="shared" si="4"/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0</v>
      </c>
      <c r="R94" s="109">
        <v>0</v>
      </c>
    </row>
    <row r="95" spans="1:18" ht="12.75" hidden="1" customHeight="1">
      <c r="A95" s="45">
        <v>0</v>
      </c>
      <c r="B95" s="45">
        <v>0</v>
      </c>
      <c r="C95" s="45">
        <v>0</v>
      </c>
      <c r="D95" s="34">
        <v>294001</v>
      </c>
      <c r="E95" s="35" t="s">
        <v>115</v>
      </c>
      <c r="F95" s="42">
        <f t="shared" si="4"/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</row>
    <row r="96" spans="1:18" ht="12.75" hidden="1" customHeight="1">
      <c r="A96" s="45">
        <v>0</v>
      </c>
      <c r="B96" s="45">
        <v>0</v>
      </c>
      <c r="C96" s="45">
        <v>0</v>
      </c>
      <c r="D96" s="34">
        <v>295001</v>
      </c>
      <c r="E96" s="35" t="s">
        <v>116</v>
      </c>
      <c r="F96" s="42">
        <f t="shared" si="4"/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09">
        <v>0</v>
      </c>
      <c r="O96" s="109">
        <v>0</v>
      </c>
      <c r="P96" s="109">
        <v>0</v>
      </c>
      <c r="Q96" s="109">
        <v>0</v>
      </c>
      <c r="R96" s="109">
        <v>0</v>
      </c>
    </row>
    <row r="97" spans="1:18" ht="12.75" hidden="1" customHeight="1">
      <c r="A97" s="45">
        <v>0</v>
      </c>
      <c r="B97" s="45">
        <v>0</v>
      </c>
      <c r="C97" s="45">
        <v>0</v>
      </c>
      <c r="D97" s="34">
        <v>296001</v>
      </c>
      <c r="E97" s="35" t="s">
        <v>117</v>
      </c>
      <c r="F97" s="42">
        <f t="shared" si="4"/>
        <v>0</v>
      </c>
      <c r="G97" s="109">
        <v>0</v>
      </c>
      <c r="H97" s="109">
        <v>0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09">
        <v>0</v>
      </c>
      <c r="O97" s="109">
        <v>0</v>
      </c>
      <c r="P97" s="109">
        <v>0</v>
      </c>
      <c r="Q97" s="109">
        <v>0</v>
      </c>
      <c r="R97" s="109">
        <v>0</v>
      </c>
    </row>
    <row r="98" spans="1:18" ht="12.75" hidden="1" customHeight="1">
      <c r="A98" s="45">
        <v>0</v>
      </c>
      <c r="B98" s="45">
        <v>0</v>
      </c>
      <c r="C98" s="45">
        <v>0</v>
      </c>
      <c r="D98" s="34">
        <v>297001</v>
      </c>
      <c r="E98" s="35" t="s">
        <v>118</v>
      </c>
      <c r="F98" s="42">
        <f>A98+B98+C98</f>
        <v>0</v>
      </c>
      <c r="G98" s="109">
        <v>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9">
        <v>0</v>
      </c>
      <c r="P98" s="109">
        <v>0</v>
      </c>
      <c r="Q98" s="109">
        <v>0</v>
      </c>
      <c r="R98" s="109">
        <v>0</v>
      </c>
    </row>
    <row r="99" spans="1:18" ht="12.75" hidden="1" customHeight="1">
      <c r="A99" s="45">
        <v>0</v>
      </c>
      <c r="B99" s="45">
        <v>0</v>
      </c>
      <c r="C99" s="45">
        <v>0</v>
      </c>
      <c r="D99" s="34">
        <v>298001</v>
      </c>
      <c r="E99" s="35" t="s">
        <v>119</v>
      </c>
      <c r="F99" s="42">
        <f>A99+B99+C99</f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9">
        <v>0</v>
      </c>
      <c r="P99" s="109">
        <v>0</v>
      </c>
      <c r="Q99" s="109">
        <v>0</v>
      </c>
      <c r="R99" s="109">
        <v>0</v>
      </c>
    </row>
    <row r="100" spans="1:18" ht="12.75" hidden="1" customHeight="1">
      <c r="A100" s="45">
        <v>0</v>
      </c>
      <c r="B100" s="45">
        <v>0</v>
      </c>
      <c r="C100" s="45">
        <v>0</v>
      </c>
      <c r="D100" s="34">
        <v>299001</v>
      </c>
      <c r="E100" s="35" t="s">
        <v>120</v>
      </c>
      <c r="F100" s="42">
        <f>A100+B100+C100</f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09">
        <v>0</v>
      </c>
      <c r="O100" s="109">
        <v>0</v>
      </c>
      <c r="P100" s="109">
        <v>0</v>
      </c>
      <c r="Q100" s="109">
        <v>0</v>
      </c>
      <c r="R100" s="109">
        <v>0</v>
      </c>
    </row>
    <row r="101" spans="1:18" ht="12.75" customHeight="1">
      <c r="A101" s="42">
        <f>SUM(A102:A211)</f>
        <v>162894</v>
      </c>
      <c r="B101" s="42">
        <f>SUM(B102:B211)</f>
        <v>59475</v>
      </c>
      <c r="C101" s="42">
        <f>SUM(C102:C211)</f>
        <v>0</v>
      </c>
      <c r="D101" s="32">
        <v>3000</v>
      </c>
      <c r="E101" s="38" t="s">
        <v>121</v>
      </c>
      <c r="F101" s="42">
        <f>SUM(F102:F211)</f>
        <v>222369</v>
      </c>
      <c r="G101" s="42">
        <f t="shared" ref="G101:R101" si="5">SUM(G102:G211)</f>
        <v>0</v>
      </c>
      <c r="H101" s="42">
        <f t="shared" si="5"/>
        <v>0</v>
      </c>
      <c r="I101" s="42">
        <f t="shared" si="5"/>
        <v>12800</v>
      </c>
      <c r="J101" s="42">
        <f t="shared" si="5"/>
        <v>20000</v>
      </c>
      <c r="K101" s="42">
        <f t="shared" si="5"/>
        <v>17600</v>
      </c>
      <c r="L101" s="42">
        <f t="shared" si="5"/>
        <v>6400</v>
      </c>
      <c r="M101" s="42">
        <f t="shared" si="5"/>
        <v>15800</v>
      </c>
      <c r="N101" s="42">
        <f t="shared" si="5"/>
        <v>18700</v>
      </c>
      <c r="O101" s="42">
        <f>SUM(O102:O211)</f>
        <v>49319</v>
      </c>
      <c r="P101" s="42">
        <f t="shared" si="5"/>
        <v>18350</v>
      </c>
      <c r="Q101" s="42">
        <f t="shared" si="5"/>
        <v>63400</v>
      </c>
      <c r="R101" s="42">
        <f t="shared" si="5"/>
        <v>0</v>
      </c>
    </row>
    <row r="102" spans="1:18" hidden="1">
      <c r="A102" s="45">
        <v>0</v>
      </c>
      <c r="B102" s="45">
        <v>0</v>
      </c>
      <c r="C102" s="45">
        <v>0</v>
      </c>
      <c r="D102" s="34">
        <v>311001</v>
      </c>
      <c r="E102" s="35" t="s">
        <v>122</v>
      </c>
      <c r="F102" s="42">
        <f>A102+B102+C102</f>
        <v>0</v>
      </c>
      <c r="G102" s="109">
        <v>0</v>
      </c>
      <c r="H102" s="109">
        <v>0</v>
      </c>
      <c r="I102" s="109">
        <v>0</v>
      </c>
      <c r="J102" s="109">
        <v>0</v>
      </c>
      <c r="K102" s="109">
        <v>0</v>
      </c>
      <c r="L102" s="109">
        <v>0</v>
      </c>
      <c r="M102" s="109">
        <v>0</v>
      </c>
      <c r="N102" s="109">
        <v>0</v>
      </c>
      <c r="O102" s="109">
        <v>0</v>
      </c>
      <c r="P102" s="109">
        <v>0</v>
      </c>
      <c r="Q102" s="109">
        <v>0</v>
      </c>
      <c r="R102" s="109">
        <v>0</v>
      </c>
    </row>
    <row r="103" spans="1:18" ht="12.75" hidden="1" customHeight="1">
      <c r="A103" s="45">
        <v>0</v>
      </c>
      <c r="B103" s="45">
        <v>0</v>
      </c>
      <c r="C103" s="45">
        <v>0</v>
      </c>
      <c r="D103" s="34">
        <v>312001</v>
      </c>
      <c r="E103" s="35" t="s">
        <v>123</v>
      </c>
      <c r="F103" s="42">
        <f>A103+B103+C103</f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0</v>
      </c>
      <c r="Q103" s="109">
        <v>0</v>
      </c>
      <c r="R103" s="109">
        <v>0</v>
      </c>
    </row>
    <row r="104" spans="1:18" ht="12.75" hidden="1" customHeight="1">
      <c r="A104" s="45">
        <v>0</v>
      </c>
      <c r="B104" s="45">
        <v>0</v>
      </c>
      <c r="C104" s="45">
        <v>0</v>
      </c>
      <c r="D104" s="34">
        <v>313001</v>
      </c>
      <c r="E104" s="35" t="s">
        <v>124</v>
      </c>
      <c r="F104" s="42">
        <f t="shared" ref="F104:F167" si="6">A104+B104+C104</f>
        <v>0</v>
      </c>
      <c r="G104" s="109">
        <v>0</v>
      </c>
      <c r="H104" s="109">
        <v>0</v>
      </c>
      <c r="I104" s="109">
        <v>0</v>
      </c>
      <c r="J104" s="109">
        <v>0</v>
      </c>
      <c r="K104" s="109">
        <v>0</v>
      </c>
      <c r="L104" s="109">
        <v>0</v>
      </c>
      <c r="M104" s="109">
        <v>0</v>
      </c>
      <c r="N104" s="109">
        <v>0</v>
      </c>
      <c r="O104" s="109">
        <v>0</v>
      </c>
      <c r="P104" s="109">
        <v>0</v>
      </c>
      <c r="Q104" s="109">
        <v>0</v>
      </c>
      <c r="R104" s="109">
        <v>0</v>
      </c>
    </row>
    <row r="105" spans="1:18" ht="12.75" hidden="1" customHeight="1">
      <c r="A105" s="45">
        <v>0</v>
      </c>
      <c r="B105" s="45">
        <v>0</v>
      </c>
      <c r="C105" s="45">
        <v>0</v>
      </c>
      <c r="D105" s="34">
        <v>314001</v>
      </c>
      <c r="E105" s="35" t="s">
        <v>125</v>
      </c>
      <c r="F105" s="42">
        <f t="shared" si="6"/>
        <v>0</v>
      </c>
      <c r="G105" s="109">
        <v>0</v>
      </c>
      <c r="H105" s="109">
        <v>0</v>
      </c>
      <c r="I105" s="109">
        <v>0</v>
      </c>
      <c r="J105" s="109">
        <v>0</v>
      </c>
      <c r="K105" s="109">
        <v>0</v>
      </c>
      <c r="L105" s="109">
        <v>0</v>
      </c>
      <c r="M105" s="109">
        <v>0</v>
      </c>
      <c r="N105" s="109">
        <v>0</v>
      </c>
      <c r="O105" s="109">
        <v>0</v>
      </c>
      <c r="P105" s="109">
        <v>0</v>
      </c>
      <c r="Q105" s="109">
        <v>0</v>
      </c>
      <c r="R105" s="109">
        <v>0</v>
      </c>
    </row>
    <row r="106" spans="1:18" ht="12.75" hidden="1" customHeight="1">
      <c r="A106" s="45">
        <v>0</v>
      </c>
      <c r="B106" s="45">
        <v>0</v>
      </c>
      <c r="C106" s="45">
        <v>0</v>
      </c>
      <c r="D106" s="34">
        <v>315001</v>
      </c>
      <c r="E106" s="35" t="s">
        <v>126</v>
      </c>
      <c r="F106" s="42">
        <f t="shared" si="6"/>
        <v>0</v>
      </c>
      <c r="G106" s="109">
        <v>0</v>
      </c>
      <c r="H106" s="109">
        <v>0</v>
      </c>
      <c r="I106" s="109">
        <v>0</v>
      </c>
      <c r="J106" s="109">
        <v>0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0</v>
      </c>
    </row>
    <row r="107" spans="1:18" ht="12.75" hidden="1" customHeight="1">
      <c r="A107" s="45">
        <v>0</v>
      </c>
      <c r="B107" s="45">
        <v>0</v>
      </c>
      <c r="C107" s="45">
        <v>0</v>
      </c>
      <c r="D107" s="34">
        <v>316001</v>
      </c>
      <c r="E107" s="35" t="s">
        <v>127</v>
      </c>
      <c r="F107" s="42">
        <f t="shared" si="6"/>
        <v>0</v>
      </c>
      <c r="G107" s="109">
        <v>0</v>
      </c>
      <c r="H107" s="109">
        <v>0</v>
      </c>
      <c r="I107" s="109">
        <v>0</v>
      </c>
      <c r="J107" s="109">
        <v>0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</row>
    <row r="108" spans="1:18" ht="12.75" hidden="1" customHeight="1">
      <c r="A108" s="45">
        <v>0</v>
      </c>
      <c r="B108" s="45">
        <v>0</v>
      </c>
      <c r="C108" s="45">
        <v>0</v>
      </c>
      <c r="D108" s="34">
        <v>316002</v>
      </c>
      <c r="E108" s="35" t="s">
        <v>128</v>
      </c>
      <c r="F108" s="42">
        <f t="shared" si="6"/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0</v>
      </c>
      <c r="P108" s="109">
        <v>0</v>
      </c>
      <c r="Q108" s="109">
        <v>0</v>
      </c>
      <c r="R108" s="109">
        <v>0</v>
      </c>
    </row>
    <row r="109" spans="1:18" ht="12.75" hidden="1" customHeight="1">
      <c r="A109" s="45">
        <v>0</v>
      </c>
      <c r="B109" s="45">
        <v>0</v>
      </c>
      <c r="C109" s="45">
        <v>0</v>
      </c>
      <c r="D109" s="34">
        <v>316003</v>
      </c>
      <c r="E109" s="35" t="s">
        <v>129</v>
      </c>
      <c r="F109" s="42">
        <f t="shared" si="6"/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</row>
    <row r="110" spans="1:18" ht="12.75" hidden="1" customHeight="1">
      <c r="A110" s="45">
        <v>0</v>
      </c>
      <c r="B110" s="45">
        <v>0</v>
      </c>
      <c r="C110" s="45">
        <v>0</v>
      </c>
      <c r="D110" s="34">
        <v>317001</v>
      </c>
      <c r="E110" s="35" t="s">
        <v>130</v>
      </c>
      <c r="F110" s="42">
        <f t="shared" si="6"/>
        <v>0</v>
      </c>
      <c r="G110" s="109">
        <v>0</v>
      </c>
      <c r="H110" s="109">
        <v>0</v>
      </c>
      <c r="I110" s="109">
        <v>0</v>
      </c>
      <c r="J110" s="109">
        <v>0</v>
      </c>
      <c r="K110" s="109">
        <v>0</v>
      </c>
      <c r="L110" s="109">
        <v>0</v>
      </c>
      <c r="M110" s="109">
        <v>0</v>
      </c>
      <c r="N110" s="109">
        <v>0</v>
      </c>
      <c r="O110" s="109">
        <v>0</v>
      </c>
      <c r="P110" s="109">
        <v>0</v>
      </c>
      <c r="Q110" s="109">
        <v>0</v>
      </c>
      <c r="R110" s="109">
        <v>0</v>
      </c>
    </row>
    <row r="111" spans="1:18" ht="12.75" hidden="1" customHeight="1">
      <c r="A111" s="45">
        <v>0</v>
      </c>
      <c r="B111" s="45">
        <v>0</v>
      </c>
      <c r="C111" s="45">
        <v>0</v>
      </c>
      <c r="D111" s="34">
        <v>318001</v>
      </c>
      <c r="E111" s="35" t="s">
        <v>131</v>
      </c>
      <c r="F111" s="42">
        <f t="shared" si="6"/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0</v>
      </c>
      <c r="P111" s="109">
        <v>0</v>
      </c>
      <c r="Q111" s="109">
        <v>0</v>
      </c>
      <c r="R111" s="109">
        <v>0</v>
      </c>
    </row>
    <row r="112" spans="1:18" ht="12.75" hidden="1" customHeight="1">
      <c r="A112" s="45">
        <v>0</v>
      </c>
      <c r="B112" s="45">
        <v>0</v>
      </c>
      <c r="C112" s="45">
        <v>0</v>
      </c>
      <c r="D112" s="34">
        <v>318002</v>
      </c>
      <c r="E112" s="35" t="s">
        <v>132</v>
      </c>
      <c r="F112" s="42">
        <f t="shared" si="6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</row>
    <row r="113" spans="1:18" ht="12.75" hidden="1" customHeight="1">
      <c r="A113" s="45">
        <v>0</v>
      </c>
      <c r="B113" s="45">
        <v>0</v>
      </c>
      <c r="C113" s="45">
        <v>0</v>
      </c>
      <c r="D113" s="34">
        <v>319001</v>
      </c>
      <c r="E113" s="35" t="s">
        <v>133</v>
      </c>
      <c r="F113" s="42">
        <f t="shared" si="6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</row>
    <row r="114" spans="1:18" ht="12.75" hidden="1" customHeight="1">
      <c r="A114" s="45">
        <v>0</v>
      </c>
      <c r="B114" s="45">
        <v>0</v>
      </c>
      <c r="C114" s="45">
        <v>0</v>
      </c>
      <c r="D114" s="34">
        <v>319004</v>
      </c>
      <c r="E114" s="35" t="s">
        <v>134</v>
      </c>
      <c r="F114" s="42">
        <f t="shared" si="6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</row>
    <row r="115" spans="1:18" ht="12.75" hidden="1" customHeight="1">
      <c r="A115" s="45">
        <v>0</v>
      </c>
      <c r="B115" s="45">
        <v>0</v>
      </c>
      <c r="C115" s="45">
        <v>0</v>
      </c>
      <c r="D115" s="34">
        <v>321001</v>
      </c>
      <c r="E115" s="35" t="s">
        <v>135</v>
      </c>
      <c r="F115" s="42">
        <f t="shared" si="6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</row>
    <row r="116" spans="1:18" ht="12.75" hidden="1" customHeight="1">
      <c r="A116" s="45">
        <v>0</v>
      </c>
      <c r="B116" s="45">
        <v>0</v>
      </c>
      <c r="C116" s="45">
        <v>0</v>
      </c>
      <c r="D116" s="34">
        <v>322001</v>
      </c>
      <c r="E116" s="35" t="s">
        <v>136</v>
      </c>
      <c r="F116" s="42">
        <f t="shared" si="6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</row>
    <row r="117" spans="1:18" ht="12.75" hidden="1" customHeight="1">
      <c r="A117" s="45">
        <v>0</v>
      </c>
      <c r="B117" s="45">
        <v>0</v>
      </c>
      <c r="C117" s="45">
        <v>0</v>
      </c>
      <c r="D117" s="34">
        <v>323001</v>
      </c>
      <c r="E117" s="35" t="s">
        <v>137</v>
      </c>
      <c r="F117" s="42">
        <f t="shared" si="6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</row>
    <row r="118" spans="1:18" ht="12.75" hidden="1" customHeight="1">
      <c r="A118" s="45">
        <v>0</v>
      </c>
      <c r="B118" s="45">
        <v>0</v>
      </c>
      <c r="C118" s="45">
        <v>0</v>
      </c>
      <c r="D118" s="34">
        <v>323002</v>
      </c>
      <c r="E118" s="35" t="s">
        <v>138</v>
      </c>
      <c r="F118" s="42">
        <f t="shared" si="6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</row>
    <row r="119" spans="1:18" ht="12.75" hidden="1" customHeight="1">
      <c r="A119" s="45">
        <v>0</v>
      </c>
      <c r="B119" s="45">
        <v>0</v>
      </c>
      <c r="C119" s="45">
        <v>0</v>
      </c>
      <c r="D119" s="34">
        <v>323004</v>
      </c>
      <c r="E119" s="35" t="s">
        <v>139</v>
      </c>
      <c r="F119" s="42">
        <f t="shared" si="6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</row>
    <row r="120" spans="1:18" ht="12.75" hidden="1" customHeight="1">
      <c r="A120" s="45">
        <v>0</v>
      </c>
      <c r="B120" s="45">
        <v>0</v>
      </c>
      <c r="C120" s="45">
        <v>0</v>
      </c>
      <c r="D120" s="34">
        <v>324001</v>
      </c>
      <c r="E120" s="35" t="s">
        <v>140</v>
      </c>
      <c r="F120" s="42">
        <f t="shared" si="6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</row>
    <row r="121" spans="1:18" ht="12.75" hidden="1" customHeight="1">
      <c r="A121" s="45">
        <v>0</v>
      </c>
      <c r="B121" s="45">
        <v>0</v>
      </c>
      <c r="C121" s="45">
        <v>0</v>
      </c>
      <c r="D121" s="34">
        <v>325001</v>
      </c>
      <c r="E121" s="35" t="s">
        <v>141</v>
      </c>
      <c r="F121" s="42">
        <f t="shared" si="6"/>
        <v>0</v>
      </c>
      <c r="G121" s="109"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0</v>
      </c>
      <c r="Q121" s="109">
        <v>0</v>
      </c>
      <c r="R121" s="109">
        <v>0</v>
      </c>
    </row>
    <row r="122" spans="1:18" ht="12.75" customHeight="1">
      <c r="A122" s="45">
        <v>72800</v>
      </c>
      <c r="B122" s="45">
        <v>0</v>
      </c>
      <c r="C122" s="45">
        <v>0</v>
      </c>
      <c r="D122" s="34">
        <v>326001</v>
      </c>
      <c r="E122" s="35" t="s">
        <v>142</v>
      </c>
      <c r="F122" s="42">
        <f t="shared" si="6"/>
        <v>72800</v>
      </c>
      <c r="G122" s="109">
        <v>0</v>
      </c>
      <c r="H122" s="109">
        <v>0</v>
      </c>
      <c r="I122" s="109">
        <v>12800</v>
      </c>
      <c r="J122" s="109">
        <v>13600</v>
      </c>
      <c r="K122" s="109">
        <v>4800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41600</v>
      </c>
      <c r="R122" s="109">
        <v>0</v>
      </c>
    </row>
    <row r="123" spans="1:18" ht="12.75" hidden="1" customHeight="1">
      <c r="A123" s="45">
        <v>0</v>
      </c>
      <c r="B123" s="45">
        <v>0</v>
      </c>
      <c r="C123" s="45">
        <v>0</v>
      </c>
      <c r="D123" s="34">
        <v>327001</v>
      </c>
      <c r="E123" s="35" t="s">
        <v>143</v>
      </c>
      <c r="F123" s="42">
        <f t="shared" si="6"/>
        <v>0</v>
      </c>
      <c r="G123" s="109">
        <v>0</v>
      </c>
      <c r="H123" s="109">
        <v>0</v>
      </c>
      <c r="I123" s="109">
        <v>0</v>
      </c>
      <c r="J123" s="109">
        <v>0</v>
      </c>
      <c r="K123" s="109">
        <v>0</v>
      </c>
      <c r="L123" s="109">
        <v>0</v>
      </c>
      <c r="M123" s="109">
        <v>0</v>
      </c>
      <c r="N123" s="109">
        <v>0</v>
      </c>
      <c r="O123" s="109">
        <v>0</v>
      </c>
      <c r="P123" s="109">
        <v>0</v>
      </c>
      <c r="Q123" s="109">
        <v>0</v>
      </c>
      <c r="R123" s="109">
        <v>0</v>
      </c>
    </row>
    <row r="124" spans="1:18" ht="12.75" hidden="1" customHeight="1">
      <c r="A124" s="45">
        <v>0</v>
      </c>
      <c r="B124" s="45">
        <v>0</v>
      </c>
      <c r="C124" s="45">
        <v>0</v>
      </c>
      <c r="D124" s="34">
        <v>328001</v>
      </c>
      <c r="E124" s="35" t="s">
        <v>144</v>
      </c>
      <c r="F124" s="42">
        <f t="shared" si="6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8" ht="12.75" hidden="1" customHeight="1">
      <c r="A125" s="45">
        <v>0</v>
      </c>
      <c r="B125" s="45">
        <v>0</v>
      </c>
      <c r="C125" s="45">
        <v>0</v>
      </c>
      <c r="D125" s="34">
        <v>329001</v>
      </c>
      <c r="E125" s="35" t="s">
        <v>145</v>
      </c>
      <c r="F125" s="42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</row>
    <row r="126" spans="1:18" ht="12.75" hidden="1" customHeight="1">
      <c r="A126" s="45">
        <v>0</v>
      </c>
      <c r="B126" s="45">
        <v>0</v>
      </c>
      <c r="C126" s="45">
        <v>0</v>
      </c>
      <c r="D126" s="34">
        <v>331001</v>
      </c>
      <c r="E126" s="35" t="s">
        <v>146</v>
      </c>
      <c r="F126" s="42">
        <f t="shared" si="6"/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</row>
    <row r="127" spans="1:18" ht="12.75" hidden="1" customHeight="1">
      <c r="A127" s="45">
        <v>0</v>
      </c>
      <c r="B127" s="45">
        <v>0</v>
      </c>
      <c r="C127" s="45">
        <v>0</v>
      </c>
      <c r="D127" s="34">
        <v>331002</v>
      </c>
      <c r="E127" s="35" t="s">
        <v>147</v>
      </c>
      <c r="F127" s="42">
        <f t="shared" si="6"/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</row>
    <row r="128" spans="1:18" ht="12.75" hidden="1" customHeight="1">
      <c r="A128" s="45">
        <v>0</v>
      </c>
      <c r="B128" s="45">
        <v>0</v>
      </c>
      <c r="C128" s="45">
        <v>0</v>
      </c>
      <c r="D128" s="34">
        <v>331003</v>
      </c>
      <c r="E128" s="35" t="s">
        <v>148</v>
      </c>
      <c r="F128" s="42">
        <f t="shared" si="6"/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</row>
    <row r="129" spans="1:18" ht="12.75" hidden="1" customHeight="1">
      <c r="A129" s="45">
        <v>0</v>
      </c>
      <c r="B129" s="45">
        <v>0</v>
      </c>
      <c r="C129" s="45">
        <v>0</v>
      </c>
      <c r="D129" s="34">
        <v>332001</v>
      </c>
      <c r="E129" s="35" t="s">
        <v>149</v>
      </c>
      <c r="F129" s="42">
        <f t="shared" si="6"/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</row>
    <row r="130" spans="1:18" ht="12.75" hidden="1" customHeight="1">
      <c r="A130" s="45">
        <v>0</v>
      </c>
      <c r="B130" s="45">
        <v>0</v>
      </c>
      <c r="C130" s="45">
        <v>0</v>
      </c>
      <c r="D130" s="34">
        <v>333001</v>
      </c>
      <c r="E130" s="35" t="s">
        <v>150</v>
      </c>
      <c r="F130" s="42">
        <f t="shared" si="6"/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</row>
    <row r="131" spans="1:18" ht="12.75" hidden="1" customHeight="1">
      <c r="A131" s="45">
        <v>0</v>
      </c>
      <c r="B131" s="45">
        <v>0</v>
      </c>
      <c r="C131" s="45">
        <v>0</v>
      </c>
      <c r="D131" s="34">
        <v>334001</v>
      </c>
      <c r="E131" s="35" t="s">
        <v>151</v>
      </c>
      <c r="F131" s="42">
        <f t="shared" si="6"/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</row>
    <row r="132" spans="1:18" hidden="1">
      <c r="A132" s="45">
        <v>0</v>
      </c>
      <c r="B132" s="45">
        <v>0</v>
      </c>
      <c r="C132" s="45">
        <v>0</v>
      </c>
      <c r="D132" s="34">
        <v>334002</v>
      </c>
      <c r="E132" s="35" t="s">
        <v>152</v>
      </c>
      <c r="F132" s="42">
        <f t="shared" si="6"/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</row>
    <row r="133" spans="1:18" ht="12.75" hidden="1" customHeight="1">
      <c r="A133" s="45">
        <v>0</v>
      </c>
      <c r="B133" s="45">
        <v>0</v>
      </c>
      <c r="C133" s="45">
        <v>0</v>
      </c>
      <c r="D133" s="34">
        <v>334003</v>
      </c>
      <c r="E133" s="35" t="s">
        <v>153</v>
      </c>
      <c r="F133" s="42">
        <f t="shared" si="6"/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</row>
    <row r="134" spans="1:18" ht="12.75" hidden="1" customHeight="1">
      <c r="A134" s="45">
        <v>0</v>
      </c>
      <c r="B134" s="45">
        <v>0</v>
      </c>
      <c r="C134" s="45">
        <v>0</v>
      </c>
      <c r="D134" s="34">
        <v>335001</v>
      </c>
      <c r="E134" s="35" t="s">
        <v>154</v>
      </c>
      <c r="F134" s="42">
        <f t="shared" si="6"/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</row>
    <row r="135" spans="1:18" ht="12.75" customHeight="1">
      <c r="A135" s="45">
        <v>0</v>
      </c>
      <c r="B135" s="45">
        <v>1125</v>
      </c>
      <c r="C135" s="45">
        <v>0</v>
      </c>
      <c r="D135" s="34">
        <v>336001</v>
      </c>
      <c r="E135" s="35" t="s">
        <v>155</v>
      </c>
      <c r="F135" s="42">
        <f t="shared" si="6"/>
        <v>1125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</row>
    <row r="136" spans="1:18" ht="12.75" hidden="1" customHeight="1">
      <c r="A136" s="45">
        <v>0</v>
      </c>
      <c r="B136" s="45">
        <v>0</v>
      </c>
      <c r="C136" s="45">
        <v>0</v>
      </c>
      <c r="D136" s="34">
        <v>336002</v>
      </c>
      <c r="E136" s="35" t="s">
        <v>156</v>
      </c>
      <c r="F136" s="42">
        <f t="shared" si="6"/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</row>
    <row r="137" spans="1:18" ht="12.75" hidden="1" customHeight="1">
      <c r="A137" s="45">
        <v>0</v>
      </c>
      <c r="B137" s="45">
        <v>0</v>
      </c>
      <c r="C137" s="45">
        <v>0</v>
      </c>
      <c r="D137" s="34">
        <v>336003</v>
      </c>
      <c r="E137" s="35" t="s">
        <v>157</v>
      </c>
      <c r="F137" s="42">
        <f t="shared" si="6"/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</row>
    <row r="138" spans="1:18" ht="12.75" hidden="1" customHeight="1">
      <c r="A138" s="45">
        <v>0</v>
      </c>
      <c r="B138" s="45">
        <v>0</v>
      </c>
      <c r="C138" s="45">
        <v>0</v>
      </c>
      <c r="D138" s="34">
        <v>336006</v>
      </c>
      <c r="E138" s="35" t="s">
        <v>158</v>
      </c>
      <c r="F138" s="42">
        <f t="shared" si="6"/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</row>
    <row r="139" spans="1:18" ht="12.75" hidden="1" customHeight="1">
      <c r="A139" s="45">
        <v>0</v>
      </c>
      <c r="B139" s="45">
        <v>0</v>
      </c>
      <c r="C139" s="45">
        <v>0</v>
      </c>
      <c r="D139" s="34">
        <v>337001</v>
      </c>
      <c r="E139" s="35" t="s">
        <v>159</v>
      </c>
      <c r="F139" s="42">
        <f t="shared" si="6"/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</row>
    <row r="140" spans="1:18" ht="12.75" hidden="1" customHeight="1">
      <c r="A140" s="45">
        <v>0</v>
      </c>
      <c r="B140" s="45">
        <v>0</v>
      </c>
      <c r="C140" s="45">
        <v>0</v>
      </c>
      <c r="D140" s="34">
        <v>338001</v>
      </c>
      <c r="E140" s="35" t="s">
        <v>160</v>
      </c>
      <c r="F140" s="42">
        <f t="shared" si="6"/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</row>
    <row r="141" spans="1:18" ht="12" customHeight="1">
      <c r="A141" s="45">
        <v>0</v>
      </c>
      <c r="B141" s="45">
        <v>7900</v>
      </c>
      <c r="C141" s="45">
        <v>0</v>
      </c>
      <c r="D141" s="34">
        <v>339001</v>
      </c>
      <c r="E141" s="35" t="s">
        <v>161</v>
      </c>
      <c r="F141" s="42">
        <f t="shared" si="6"/>
        <v>7900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1500</v>
      </c>
      <c r="O141" s="129">
        <v>6400</v>
      </c>
      <c r="P141" s="129">
        <v>0</v>
      </c>
      <c r="Q141" s="129">
        <v>0</v>
      </c>
      <c r="R141" s="129">
        <v>0</v>
      </c>
    </row>
    <row r="142" spans="1:18" ht="12" hidden="1" customHeight="1">
      <c r="A142" s="45">
        <v>0</v>
      </c>
      <c r="B142" s="45">
        <v>0</v>
      </c>
      <c r="C142" s="45">
        <v>0</v>
      </c>
      <c r="D142" s="34">
        <v>339002</v>
      </c>
      <c r="E142" s="35" t="s">
        <v>162</v>
      </c>
      <c r="F142" s="42">
        <f t="shared" si="6"/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</row>
    <row r="143" spans="1:18" ht="12" hidden="1" customHeight="1">
      <c r="A143" s="45">
        <v>0</v>
      </c>
      <c r="B143" s="45">
        <v>0</v>
      </c>
      <c r="C143" s="45">
        <v>0</v>
      </c>
      <c r="D143" s="34">
        <v>339003</v>
      </c>
      <c r="E143" s="35" t="s">
        <v>163</v>
      </c>
      <c r="F143" s="42">
        <f t="shared" si="6"/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</row>
    <row r="144" spans="1:18" ht="12" hidden="1" customHeight="1">
      <c r="A144" s="45">
        <v>0</v>
      </c>
      <c r="B144" s="45">
        <v>0</v>
      </c>
      <c r="C144" s="45">
        <v>0</v>
      </c>
      <c r="D144" s="34">
        <v>341001</v>
      </c>
      <c r="E144" s="35" t="s">
        <v>164</v>
      </c>
      <c r="F144" s="42">
        <f t="shared" si="6"/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</row>
    <row r="145" spans="1:18" ht="12" hidden="1" customHeight="1">
      <c r="A145" s="45">
        <v>0</v>
      </c>
      <c r="B145" s="45">
        <v>0</v>
      </c>
      <c r="C145" s="45">
        <v>0</v>
      </c>
      <c r="D145" s="34">
        <v>342001</v>
      </c>
      <c r="E145" s="35" t="s">
        <v>165</v>
      </c>
      <c r="F145" s="42">
        <f t="shared" si="6"/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</row>
    <row r="146" spans="1:18" ht="12" hidden="1" customHeight="1">
      <c r="A146" s="45">
        <v>0</v>
      </c>
      <c r="B146" s="45">
        <v>0</v>
      </c>
      <c r="C146" s="45">
        <v>0</v>
      </c>
      <c r="D146" s="34">
        <v>343001</v>
      </c>
      <c r="E146" s="35" t="s">
        <v>166</v>
      </c>
      <c r="F146" s="42">
        <f t="shared" si="6"/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</row>
    <row r="147" spans="1:18" ht="12" hidden="1" customHeight="1">
      <c r="A147" s="45">
        <v>0</v>
      </c>
      <c r="B147" s="45">
        <v>0</v>
      </c>
      <c r="C147" s="45">
        <v>0</v>
      </c>
      <c r="D147" s="34">
        <v>344001</v>
      </c>
      <c r="E147" s="35" t="s">
        <v>167</v>
      </c>
      <c r="F147" s="42">
        <f t="shared" si="6"/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</row>
    <row r="148" spans="1:18" ht="12" hidden="1" customHeight="1">
      <c r="A148" s="45">
        <v>0</v>
      </c>
      <c r="B148" s="45">
        <v>0</v>
      </c>
      <c r="C148" s="45">
        <v>0</v>
      </c>
      <c r="D148" s="34">
        <v>345001</v>
      </c>
      <c r="E148" s="35" t="s">
        <v>168</v>
      </c>
      <c r="F148" s="42">
        <f t="shared" si="6"/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</row>
    <row r="149" spans="1:18" ht="12" hidden="1" customHeight="1">
      <c r="A149" s="45">
        <v>0</v>
      </c>
      <c r="B149" s="45">
        <v>0</v>
      </c>
      <c r="C149" s="45">
        <v>0</v>
      </c>
      <c r="D149" s="34">
        <v>345002</v>
      </c>
      <c r="E149" s="35" t="s">
        <v>169</v>
      </c>
      <c r="F149" s="42">
        <f t="shared" si="6"/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</row>
    <row r="150" spans="1:18" ht="12" hidden="1" customHeight="1">
      <c r="A150" s="45">
        <v>0</v>
      </c>
      <c r="B150" s="45">
        <v>0</v>
      </c>
      <c r="C150" s="45">
        <v>0</v>
      </c>
      <c r="D150" s="34">
        <v>345003</v>
      </c>
      <c r="E150" s="35" t="s">
        <v>170</v>
      </c>
      <c r="F150" s="42">
        <f t="shared" si="6"/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</row>
    <row r="151" spans="1:18" ht="12" hidden="1" customHeight="1">
      <c r="A151" s="45">
        <v>0</v>
      </c>
      <c r="B151" s="45">
        <v>0</v>
      </c>
      <c r="C151" s="45">
        <v>0</v>
      </c>
      <c r="D151" s="34">
        <v>345004</v>
      </c>
      <c r="E151" s="35" t="s">
        <v>171</v>
      </c>
      <c r="F151" s="42">
        <f t="shared" si="6"/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</row>
    <row r="152" spans="1:18" ht="12" hidden="1" customHeight="1">
      <c r="A152" s="45">
        <v>0</v>
      </c>
      <c r="B152" s="45">
        <v>0</v>
      </c>
      <c r="C152" s="45">
        <v>0</v>
      </c>
      <c r="D152" s="34">
        <v>346001</v>
      </c>
      <c r="E152" s="35" t="s">
        <v>172</v>
      </c>
      <c r="F152" s="42">
        <f t="shared" si="6"/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</row>
    <row r="153" spans="1:18" ht="12" hidden="1" customHeight="1">
      <c r="A153" s="45">
        <v>0</v>
      </c>
      <c r="B153" s="45">
        <v>0</v>
      </c>
      <c r="C153" s="45">
        <v>0</v>
      </c>
      <c r="D153" s="34">
        <v>347001</v>
      </c>
      <c r="E153" s="35" t="s">
        <v>173</v>
      </c>
      <c r="F153" s="42">
        <f t="shared" si="6"/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</row>
    <row r="154" spans="1:18" ht="12" hidden="1" customHeight="1">
      <c r="A154" s="45">
        <v>0</v>
      </c>
      <c r="B154" s="45">
        <v>0</v>
      </c>
      <c r="C154" s="45">
        <v>0</v>
      </c>
      <c r="D154" s="34">
        <v>348001</v>
      </c>
      <c r="E154" s="35" t="s">
        <v>174</v>
      </c>
      <c r="F154" s="42">
        <f t="shared" si="6"/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</row>
    <row r="155" spans="1:18" ht="12" hidden="1" customHeight="1">
      <c r="A155" s="45">
        <v>0</v>
      </c>
      <c r="B155" s="45">
        <v>0</v>
      </c>
      <c r="C155" s="45">
        <v>0</v>
      </c>
      <c r="D155" s="34">
        <v>349001</v>
      </c>
      <c r="E155" s="35" t="s">
        <v>175</v>
      </c>
      <c r="F155" s="42">
        <f t="shared" si="6"/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</row>
    <row r="156" spans="1:18" ht="12" customHeight="1">
      <c r="A156" s="45">
        <v>76800</v>
      </c>
      <c r="B156" s="45">
        <v>0</v>
      </c>
      <c r="C156" s="45">
        <v>0</v>
      </c>
      <c r="D156" s="34">
        <v>351001</v>
      </c>
      <c r="E156" s="35" t="s">
        <v>176</v>
      </c>
      <c r="F156" s="42">
        <f t="shared" si="6"/>
        <v>76800</v>
      </c>
      <c r="G156" s="129">
        <v>0</v>
      </c>
      <c r="H156" s="129">
        <v>0</v>
      </c>
      <c r="I156" s="129">
        <v>0</v>
      </c>
      <c r="J156" s="129">
        <v>6400</v>
      </c>
      <c r="K156" s="129">
        <v>12800</v>
      </c>
      <c r="L156" s="129">
        <v>6400</v>
      </c>
      <c r="M156" s="129">
        <v>15800</v>
      </c>
      <c r="N156" s="129">
        <v>9400</v>
      </c>
      <c r="O156" s="129">
        <v>15925</v>
      </c>
      <c r="P156" s="129">
        <v>6400</v>
      </c>
      <c r="Q156" s="129">
        <v>12800</v>
      </c>
      <c r="R156" s="129">
        <v>0</v>
      </c>
    </row>
    <row r="157" spans="1:18" ht="12" hidden="1" customHeight="1">
      <c r="A157" s="45">
        <v>0</v>
      </c>
      <c r="B157" s="45">
        <v>0</v>
      </c>
      <c r="C157" s="45">
        <v>0</v>
      </c>
      <c r="D157" s="34">
        <v>352001</v>
      </c>
      <c r="E157" s="35" t="s">
        <v>177</v>
      </c>
      <c r="F157" s="42">
        <f t="shared" si="6"/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</row>
    <row r="158" spans="1:18" ht="12" hidden="1" customHeight="1">
      <c r="A158" s="45">
        <v>0</v>
      </c>
      <c r="B158" s="45">
        <v>0</v>
      </c>
      <c r="C158" s="45">
        <v>0</v>
      </c>
      <c r="D158" s="34">
        <v>352002</v>
      </c>
      <c r="E158" s="35" t="s">
        <v>178</v>
      </c>
      <c r="F158" s="42">
        <f t="shared" si="6"/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</row>
    <row r="159" spans="1:18" ht="12" hidden="1" customHeight="1">
      <c r="A159" s="45">
        <v>0</v>
      </c>
      <c r="B159" s="45">
        <v>0</v>
      </c>
      <c r="C159" s="45">
        <v>0</v>
      </c>
      <c r="D159" s="34">
        <v>353001</v>
      </c>
      <c r="E159" s="35" t="s">
        <v>179</v>
      </c>
      <c r="F159" s="42">
        <f t="shared" si="6"/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</row>
    <row r="160" spans="1:18" ht="12" hidden="1" customHeight="1">
      <c r="A160" s="45">
        <v>0</v>
      </c>
      <c r="B160" s="45">
        <v>0</v>
      </c>
      <c r="C160" s="45">
        <v>0</v>
      </c>
      <c r="D160" s="34">
        <v>354001</v>
      </c>
      <c r="E160" s="35" t="s">
        <v>180</v>
      </c>
      <c r="F160" s="42">
        <f t="shared" si="6"/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</row>
    <row r="161" spans="1:18" ht="12" hidden="1" customHeight="1">
      <c r="A161" s="45">
        <v>0</v>
      </c>
      <c r="B161" s="45">
        <v>0</v>
      </c>
      <c r="C161" s="45">
        <v>0</v>
      </c>
      <c r="D161" s="34">
        <v>355001</v>
      </c>
      <c r="E161" s="35" t="s">
        <v>181</v>
      </c>
      <c r="F161" s="42">
        <f t="shared" si="6"/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</row>
    <row r="162" spans="1:18" ht="12" hidden="1" customHeight="1">
      <c r="A162" s="45">
        <v>0</v>
      </c>
      <c r="B162" s="45">
        <v>0</v>
      </c>
      <c r="C162" s="45">
        <v>0</v>
      </c>
      <c r="D162" s="34">
        <v>355002</v>
      </c>
      <c r="E162" s="35" t="s">
        <v>182</v>
      </c>
      <c r="F162" s="42">
        <f t="shared" si="6"/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</row>
    <row r="163" spans="1:18" ht="12" hidden="1" customHeight="1">
      <c r="A163" s="45">
        <v>0</v>
      </c>
      <c r="B163" s="45">
        <v>0</v>
      </c>
      <c r="C163" s="45">
        <v>0</v>
      </c>
      <c r="D163" s="34">
        <v>355003</v>
      </c>
      <c r="E163" s="35" t="s">
        <v>183</v>
      </c>
      <c r="F163" s="42">
        <f t="shared" si="6"/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</row>
    <row r="164" spans="1:18" ht="12" hidden="1" customHeight="1">
      <c r="A164" s="45">
        <v>0</v>
      </c>
      <c r="B164" s="45">
        <v>0</v>
      </c>
      <c r="C164" s="45">
        <v>0</v>
      </c>
      <c r="D164" s="34">
        <v>356001</v>
      </c>
      <c r="E164" s="35" t="s">
        <v>184</v>
      </c>
      <c r="F164" s="42">
        <f t="shared" si="6"/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</row>
    <row r="165" spans="1:18" ht="12" hidden="1" customHeight="1">
      <c r="A165" s="45">
        <v>0</v>
      </c>
      <c r="B165" s="45">
        <v>0</v>
      </c>
      <c r="C165" s="45">
        <v>0</v>
      </c>
      <c r="D165" s="34">
        <v>357001</v>
      </c>
      <c r="E165" s="35" t="s">
        <v>185</v>
      </c>
      <c r="F165" s="42">
        <f t="shared" si="6"/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</row>
    <row r="166" spans="1:18" ht="12" hidden="1" customHeight="1">
      <c r="A166" s="45">
        <v>0</v>
      </c>
      <c r="B166" s="45">
        <v>0</v>
      </c>
      <c r="C166" s="45">
        <v>0</v>
      </c>
      <c r="D166" s="34">
        <v>357002</v>
      </c>
      <c r="E166" s="35" t="s">
        <v>186</v>
      </c>
      <c r="F166" s="42">
        <f t="shared" si="6"/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</row>
    <row r="167" spans="1:18" ht="12" hidden="1" customHeight="1">
      <c r="A167" s="45">
        <v>0</v>
      </c>
      <c r="B167" s="45">
        <v>0</v>
      </c>
      <c r="C167" s="45">
        <v>0</v>
      </c>
      <c r="D167" s="34">
        <v>357003</v>
      </c>
      <c r="E167" s="35" t="s">
        <v>187</v>
      </c>
      <c r="F167" s="42">
        <f t="shared" si="6"/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</row>
    <row r="168" spans="1:18" ht="12" hidden="1" customHeight="1">
      <c r="A168" s="45">
        <v>0</v>
      </c>
      <c r="B168" s="45">
        <v>0</v>
      </c>
      <c r="C168" s="45">
        <v>0</v>
      </c>
      <c r="D168" s="34">
        <v>358001</v>
      </c>
      <c r="E168" s="35" t="s">
        <v>188</v>
      </c>
      <c r="F168" s="42">
        <f t="shared" ref="F168:F211" si="7">A168+B168+C168</f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</row>
    <row r="169" spans="1:18" ht="12" hidden="1" customHeight="1">
      <c r="A169" s="45">
        <v>0</v>
      </c>
      <c r="B169" s="45">
        <v>0</v>
      </c>
      <c r="C169" s="45">
        <v>0</v>
      </c>
      <c r="D169" s="34">
        <v>359001</v>
      </c>
      <c r="E169" s="35" t="s">
        <v>189</v>
      </c>
      <c r="F169" s="42">
        <f t="shared" si="7"/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</row>
    <row r="170" spans="1:18" ht="12" hidden="1" customHeight="1">
      <c r="A170" s="45">
        <v>0</v>
      </c>
      <c r="B170" s="45">
        <v>0</v>
      </c>
      <c r="C170" s="45">
        <v>0</v>
      </c>
      <c r="D170" s="34">
        <v>361001</v>
      </c>
      <c r="E170" s="35" t="s">
        <v>190</v>
      </c>
      <c r="F170" s="42">
        <f t="shared" si="7"/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</row>
    <row r="171" spans="1:18" ht="12" customHeight="1">
      <c r="A171" s="45">
        <v>13294</v>
      </c>
      <c r="B171" s="45">
        <v>26000</v>
      </c>
      <c r="C171" s="45">
        <v>0</v>
      </c>
      <c r="D171" s="34">
        <v>361002</v>
      </c>
      <c r="E171" s="35" t="s">
        <v>191</v>
      </c>
      <c r="F171" s="42">
        <f>A171+B171+C171</f>
        <v>39294</v>
      </c>
      <c r="G171" s="148">
        <v>0</v>
      </c>
      <c r="H171" s="148">
        <v>0</v>
      </c>
      <c r="I171" s="148">
        <v>0</v>
      </c>
      <c r="J171" s="148">
        <v>0</v>
      </c>
      <c r="K171" s="148">
        <v>0</v>
      </c>
      <c r="L171" s="148">
        <v>0</v>
      </c>
      <c r="M171" s="146">
        <v>0</v>
      </c>
      <c r="N171" s="146">
        <v>2000</v>
      </c>
      <c r="O171" s="146">
        <v>20794</v>
      </c>
      <c r="P171" s="146">
        <v>9000</v>
      </c>
      <c r="Q171" s="146">
        <v>7500</v>
      </c>
      <c r="R171" s="146">
        <v>0</v>
      </c>
    </row>
    <row r="172" spans="1:18" ht="12.75" hidden="1" customHeight="1">
      <c r="A172" s="45">
        <v>0</v>
      </c>
      <c r="B172" s="45">
        <v>0</v>
      </c>
      <c r="C172" s="45">
        <v>0</v>
      </c>
      <c r="D172" s="34">
        <v>362001</v>
      </c>
      <c r="E172" s="35" t="s">
        <v>192</v>
      </c>
      <c r="F172" s="42">
        <f t="shared" ref="F172:F178" si="8">A172+B172+C172</f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</row>
    <row r="173" spans="1:18" ht="12.75" hidden="1" customHeight="1">
      <c r="A173" s="45">
        <v>0</v>
      </c>
      <c r="B173" s="45">
        <v>0</v>
      </c>
      <c r="C173" s="45">
        <v>0</v>
      </c>
      <c r="D173" s="34">
        <v>363001</v>
      </c>
      <c r="E173" s="35" t="s">
        <v>193</v>
      </c>
      <c r="F173" s="42">
        <f t="shared" si="8"/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</row>
    <row r="174" spans="1:18" ht="12.75" hidden="1" customHeight="1">
      <c r="A174" s="45">
        <v>0</v>
      </c>
      <c r="B174" s="45">
        <v>0</v>
      </c>
      <c r="C174" s="45">
        <v>0</v>
      </c>
      <c r="D174" s="34">
        <v>364001</v>
      </c>
      <c r="E174" s="35" t="s">
        <v>194</v>
      </c>
      <c r="F174" s="42">
        <f t="shared" si="8"/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</row>
    <row r="175" spans="1:18" ht="12.75" hidden="1" customHeight="1">
      <c r="A175" s="45">
        <v>0</v>
      </c>
      <c r="B175" s="45">
        <v>0</v>
      </c>
      <c r="C175" s="45">
        <v>0</v>
      </c>
      <c r="D175" s="34">
        <v>366001</v>
      </c>
      <c r="E175" s="35" t="s">
        <v>195</v>
      </c>
      <c r="F175" s="42">
        <f t="shared" si="8"/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</row>
    <row r="176" spans="1:18" ht="12.75" hidden="1" customHeight="1">
      <c r="A176" s="45">
        <v>0</v>
      </c>
      <c r="B176" s="45">
        <v>0</v>
      </c>
      <c r="C176" s="45">
        <v>0</v>
      </c>
      <c r="D176" s="34">
        <v>369001</v>
      </c>
      <c r="E176" s="35" t="s">
        <v>196</v>
      </c>
      <c r="F176" s="42">
        <f t="shared" si="8"/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</row>
    <row r="177" spans="1:18" ht="12.75" hidden="1" customHeight="1">
      <c r="A177" s="45">
        <v>0</v>
      </c>
      <c r="B177" s="45">
        <v>0</v>
      </c>
      <c r="C177" s="45">
        <v>0</v>
      </c>
      <c r="D177" s="34">
        <v>371001</v>
      </c>
      <c r="E177" s="35" t="s">
        <v>197</v>
      </c>
      <c r="F177" s="42">
        <f t="shared" si="8"/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</row>
    <row r="178" spans="1:18" ht="12.75" customHeight="1">
      <c r="A178" s="45">
        <v>0</v>
      </c>
      <c r="B178" s="45">
        <v>4200</v>
      </c>
      <c r="C178" s="45">
        <v>0</v>
      </c>
      <c r="D178" s="34">
        <v>372001</v>
      </c>
      <c r="E178" s="35" t="s">
        <v>198</v>
      </c>
      <c r="F178" s="42">
        <f t="shared" si="8"/>
        <v>4200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1500</v>
      </c>
      <c r="O178" s="129">
        <v>700</v>
      </c>
      <c r="P178" s="129">
        <v>0</v>
      </c>
      <c r="Q178" s="129">
        <v>0</v>
      </c>
      <c r="R178" s="129">
        <v>0</v>
      </c>
    </row>
    <row r="179" spans="1:18" ht="12.75" hidden="1" customHeight="1">
      <c r="A179" s="45">
        <v>0</v>
      </c>
      <c r="B179" s="45">
        <v>0</v>
      </c>
      <c r="C179" s="45">
        <v>0</v>
      </c>
      <c r="D179" s="34">
        <v>372007</v>
      </c>
      <c r="E179" s="35" t="s">
        <v>199</v>
      </c>
      <c r="F179" s="42">
        <f t="shared" si="7"/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</row>
    <row r="180" spans="1:18" ht="12.75" hidden="1" customHeight="1">
      <c r="A180" s="45">
        <v>0</v>
      </c>
      <c r="B180" s="45">
        <v>0</v>
      </c>
      <c r="C180" s="45">
        <v>0</v>
      </c>
      <c r="D180" s="34">
        <v>373001</v>
      </c>
      <c r="E180" s="35" t="s">
        <v>200</v>
      </c>
      <c r="F180" s="42">
        <f t="shared" si="7"/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</row>
    <row r="181" spans="1:18" ht="12.75" hidden="1" customHeight="1">
      <c r="A181" s="45">
        <v>0</v>
      </c>
      <c r="B181" s="45">
        <v>0</v>
      </c>
      <c r="C181" s="45">
        <v>0</v>
      </c>
      <c r="D181" s="34">
        <v>374001</v>
      </c>
      <c r="E181" s="35" t="s">
        <v>201</v>
      </c>
      <c r="F181" s="42">
        <f t="shared" si="7"/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</row>
    <row r="182" spans="1:18" ht="12.75" customHeight="1">
      <c r="A182" s="45">
        <v>0</v>
      </c>
      <c r="B182" s="45">
        <v>6950</v>
      </c>
      <c r="C182" s="45">
        <v>0</v>
      </c>
      <c r="D182" s="39">
        <v>375001</v>
      </c>
      <c r="E182" s="35" t="s">
        <v>202</v>
      </c>
      <c r="F182" s="42">
        <f>A182+B182+C182</f>
        <v>6950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0</v>
      </c>
      <c r="N182" s="129">
        <v>750</v>
      </c>
      <c r="O182" s="129">
        <v>1000</v>
      </c>
      <c r="P182" s="129">
        <v>2950</v>
      </c>
      <c r="Q182" s="129">
        <v>1500</v>
      </c>
      <c r="R182" s="129">
        <v>0</v>
      </c>
    </row>
    <row r="183" spans="1:18" hidden="1">
      <c r="A183" s="45">
        <v>0</v>
      </c>
      <c r="B183" s="45">
        <v>0</v>
      </c>
      <c r="C183" s="45">
        <v>0</v>
      </c>
      <c r="D183" s="34">
        <v>376001</v>
      </c>
      <c r="E183" s="35" t="s">
        <v>203</v>
      </c>
      <c r="F183" s="42">
        <f t="shared" si="7"/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</row>
    <row r="184" spans="1:18" ht="12.75" hidden="1" customHeight="1">
      <c r="A184" s="45">
        <v>0</v>
      </c>
      <c r="B184" s="45">
        <v>0</v>
      </c>
      <c r="C184" s="45">
        <v>0</v>
      </c>
      <c r="D184" s="34">
        <v>377001</v>
      </c>
      <c r="E184" s="35" t="s">
        <v>204</v>
      </c>
      <c r="F184" s="42">
        <f t="shared" si="7"/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</row>
    <row r="185" spans="1:18" ht="12.75" hidden="1" customHeight="1">
      <c r="A185" s="45">
        <v>0</v>
      </c>
      <c r="B185" s="45">
        <v>0</v>
      </c>
      <c r="C185" s="45">
        <v>0</v>
      </c>
      <c r="D185" s="43">
        <v>378001</v>
      </c>
      <c r="E185" s="35" t="s">
        <v>205</v>
      </c>
      <c r="F185" s="42">
        <f t="shared" si="7"/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</row>
    <row r="186" spans="1:18" ht="12.75" hidden="1" customHeight="1">
      <c r="A186" s="45">
        <v>0</v>
      </c>
      <c r="B186" s="45">
        <v>0</v>
      </c>
      <c r="C186" s="45">
        <v>0</v>
      </c>
      <c r="D186" s="44">
        <v>379001</v>
      </c>
      <c r="E186" s="35" t="s">
        <v>206</v>
      </c>
      <c r="F186" s="42">
        <f t="shared" si="7"/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v>0</v>
      </c>
    </row>
    <row r="187" spans="1:18" ht="12.75" hidden="1" customHeight="1">
      <c r="A187" s="45">
        <v>0</v>
      </c>
      <c r="B187" s="45">
        <v>0</v>
      </c>
      <c r="C187" s="45">
        <v>0</v>
      </c>
      <c r="D187" s="44">
        <v>381001</v>
      </c>
      <c r="E187" s="35" t="s">
        <v>207</v>
      </c>
      <c r="F187" s="42">
        <f t="shared" si="7"/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</row>
    <row r="188" spans="1:18" ht="12.75" hidden="1" customHeight="1">
      <c r="A188" s="45">
        <v>0</v>
      </c>
      <c r="B188" s="45">
        <v>0</v>
      </c>
      <c r="C188" s="45">
        <v>0</v>
      </c>
      <c r="D188" s="44">
        <v>382001</v>
      </c>
      <c r="E188" s="35" t="s">
        <v>208</v>
      </c>
      <c r="F188" s="42">
        <f t="shared" si="7"/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</row>
    <row r="189" spans="1:18" ht="12.75" hidden="1" customHeight="1">
      <c r="A189" s="45">
        <v>0</v>
      </c>
      <c r="B189" s="45">
        <v>0</v>
      </c>
      <c r="C189" s="45">
        <v>0</v>
      </c>
      <c r="D189" s="34">
        <v>382002</v>
      </c>
      <c r="E189" s="35" t="s">
        <v>209</v>
      </c>
      <c r="F189" s="42">
        <f t="shared" si="7"/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</row>
    <row r="190" spans="1:18" ht="12.75" customHeight="1">
      <c r="A190" s="45">
        <v>0</v>
      </c>
      <c r="B190" s="45">
        <v>13300</v>
      </c>
      <c r="C190" s="45">
        <v>0</v>
      </c>
      <c r="D190" s="34">
        <v>383001</v>
      </c>
      <c r="E190" s="35" t="s">
        <v>210</v>
      </c>
      <c r="F190" s="42">
        <f t="shared" si="7"/>
        <v>13300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3550</v>
      </c>
      <c r="O190" s="129">
        <v>4500</v>
      </c>
      <c r="P190" s="129">
        <v>0</v>
      </c>
      <c r="Q190" s="129">
        <v>0</v>
      </c>
      <c r="R190" s="129">
        <v>0</v>
      </c>
    </row>
    <row r="191" spans="1:18" ht="12.75" hidden="1" customHeight="1">
      <c r="A191" s="45">
        <v>0</v>
      </c>
      <c r="B191" s="45">
        <v>0</v>
      </c>
      <c r="C191" s="45">
        <v>0</v>
      </c>
      <c r="D191" s="34">
        <v>384001</v>
      </c>
      <c r="E191" s="35" t="s">
        <v>211</v>
      </c>
      <c r="F191" s="42">
        <f t="shared" si="7"/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v>0</v>
      </c>
    </row>
    <row r="192" spans="1:18" ht="12.75" hidden="1" customHeight="1">
      <c r="A192" s="45">
        <v>0</v>
      </c>
      <c r="B192" s="45">
        <v>0</v>
      </c>
      <c r="C192" s="45">
        <v>0</v>
      </c>
      <c r="D192" s="34">
        <v>385001</v>
      </c>
      <c r="E192" s="35" t="s">
        <v>212</v>
      </c>
      <c r="F192" s="42">
        <f t="shared" si="7"/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v>0</v>
      </c>
    </row>
    <row r="193" spans="1:18" ht="12.75" hidden="1" customHeight="1">
      <c r="A193" s="45">
        <v>0</v>
      </c>
      <c r="B193" s="45">
        <v>0</v>
      </c>
      <c r="C193" s="45">
        <v>0</v>
      </c>
      <c r="D193" s="34">
        <v>391001</v>
      </c>
      <c r="E193" s="35" t="s">
        <v>213</v>
      </c>
      <c r="F193" s="42">
        <f t="shared" si="7"/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v>0</v>
      </c>
    </row>
    <row r="194" spans="1:18" ht="12.75" hidden="1" customHeight="1">
      <c r="A194" s="45">
        <v>0</v>
      </c>
      <c r="B194" s="45">
        <v>0</v>
      </c>
      <c r="C194" s="45">
        <v>0</v>
      </c>
      <c r="D194" s="34">
        <v>392001</v>
      </c>
      <c r="E194" s="35" t="s">
        <v>214</v>
      </c>
      <c r="F194" s="42">
        <f t="shared" si="7"/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v>0</v>
      </c>
    </row>
    <row r="195" spans="1:18" ht="12.75" hidden="1" customHeight="1">
      <c r="A195" s="45">
        <v>0</v>
      </c>
      <c r="B195" s="45">
        <v>0</v>
      </c>
      <c r="C195" s="45">
        <v>0</v>
      </c>
      <c r="D195" s="34">
        <v>392002</v>
      </c>
      <c r="E195" s="35" t="s">
        <v>215</v>
      </c>
      <c r="F195" s="42">
        <f t="shared" si="7"/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v>0</v>
      </c>
    </row>
    <row r="196" spans="1:18" ht="12.75" hidden="1" customHeight="1">
      <c r="A196" s="45">
        <v>0</v>
      </c>
      <c r="B196" s="45">
        <v>0</v>
      </c>
      <c r="C196" s="45">
        <v>0</v>
      </c>
      <c r="D196" s="34">
        <v>392003</v>
      </c>
      <c r="E196" s="35" t="s">
        <v>216</v>
      </c>
      <c r="F196" s="42">
        <f t="shared" si="7"/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v>0</v>
      </c>
    </row>
    <row r="197" spans="1:18" ht="12.75" hidden="1" customHeight="1">
      <c r="A197" s="45">
        <v>0</v>
      </c>
      <c r="B197" s="45">
        <v>0</v>
      </c>
      <c r="C197" s="45">
        <v>0</v>
      </c>
      <c r="D197" s="34">
        <v>392004</v>
      </c>
      <c r="E197" s="35" t="s">
        <v>217</v>
      </c>
      <c r="F197" s="42">
        <f t="shared" si="7"/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</row>
    <row r="198" spans="1:18" ht="12.75" hidden="1" customHeight="1">
      <c r="A198" s="45">
        <v>0</v>
      </c>
      <c r="B198" s="45">
        <v>0</v>
      </c>
      <c r="C198" s="45">
        <v>0</v>
      </c>
      <c r="D198" s="34">
        <v>392005</v>
      </c>
      <c r="E198" s="35" t="s">
        <v>218</v>
      </c>
      <c r="F198" s="42">
        <f t="shared" si="7"/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</row>
    <row r="199" spans="1:18" ht="12.75" hidden="1" customHeight="1">
      <c r="A199" s="45">
        <v>0</v>
      </c>
      <c r="B199" s="45">
        <v>0</v>
      </c>
      <c r="C199" s="45">
        <v>0</v>
      </c>
      <c r="D199" s="34">
        <v>392006</v>
      </c>
      <c r="E199" s="35" t="s">
        <v>219</v>
      </c>
      <c r="F199" s="42">
        <f t="shared" si="7"/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</row>
    <row r="200" spans="1:18" ht="12.75" hidden="1" customHeight="1">
      <c r="A200" s="45">
        <v>0</v>
      </c>
      <c r="B200" s="45">
        <v>0</v>
      </c>
      <c r="C200" s="45">
        <v>0</v>
      </c>
      <c r="D200" s="34">
        <v>393001</v>
      </c>
      <c r="E200" s="35" t="s">
        <v>220</v>
      </c>
      <c r="F200" s="42">
        <f t="shared" si="7"/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</row>
    <row r="201" spans="1:18" ht="12.75" hidden="1" customHeight="1">
      <c r="A201" s="45">
        <v>0</v>
      </c>
      <c r="B201" s="45">
        <v>0</v>
      </c>
      <c r="C201" s="45">
        <v>0</v>
      </c>
      <c r="D201" s="34">
        <v>394001</v>
      </c>
      <c r="E201" s="35" t="s">
        <v>221</v>
      </c>
      <c r="F201" s="42">
        <f t="shared" si="7"/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</row>
    <row r="202" spans="1:18" ht="12.75" hidden="1" customHeight="1">
      <c r="A202" s="45">
        <v>0</v>
      </c>
      <c r="B202" s="45">
        <v>0</v>
      </c>
      <c r="C202" s="45">
        <v>0</v>
      </c>
      <c r="D202" s="34">
        <v>395001</v>
      </c>
      <c r="E202" s="35" t="s">
        <v>222</v>
      </c>
      <c r="F202" s="42">
        <f t="shared" si="7"/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</row>
    <row r="203" spans="1:18" ht="12.75" hidden="1" customHeight="1">
      <c r="A203" s="45">
        <v>0</v>
      </c>
      <c r="B203" s="45">
        <v>0</v>
      </c>
      <c r="C203" s="45">
        <v>0</v>
      </c>
      <c r="D203" s="34">
        <v>396001</v>
      </c>
      <c r="E203" s="35" t="s">
        <v>223</v>
      </c>
      <c r="F203" s="42">
        <f t="shared" si="7"/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</row>
    <row r="204" spans="1:18" ht="12.75" hidden="1" customHeight="1">
      <c r="A204" s="45">
        <v>0</v>
      </c>
      <c r="B204" s="45">
        <v>0</v>
      </c>
      <c r="C204" s="45">
        <v>0</v>
      </c>
      <c r="D204" s="34">
        <v>397001</v>
      </c>
      <c r="E204" s="35" t="s">
        <v>224</v>
      </c>
      <c r="F204" s="42">
        <f t="shared" si="7"/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</row>
    <row r="205" spans="1:18" ht="12.75" hidden="1" customHeight="1">
      <c r="A205" s="45">
        <v>0</v>
      </c>
      <c r="B205" s="45">
        <v>0</v>
      </c>
      <c r="C205" s="45">
        <v>0</v>
      </c>
      <c r="D205" s="34">
        <v>398001</v>
      </c>
      <c r="E205" s="35" t="s">
        <v>225</v>
      </c>
      <c r="F205" s="42">
        <f t="shared" si="7"/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v>0</v>
      </c>
    </row>
    <row r="206" spans="1:18" ht="12.75" hidden="1" customHeight="1">
      <c r="A206" s="45">
        <v>0</v>
      </c>
      <c r="B206" s="45">
        <v>0</v>
      </c>
      <c r="C206" s="45">
        <v>0</v>
      </c>
      <c r="D206" s="34">
        <v>399001</v>
      </c>
      <c r="E206" s="35" t="s">
        <v>226</v>
      </c>
      <c r="F206" s="42">
        <f t="shared" si="7"/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</row>
    <row r="207" spans="1:18" ht="12.75" hidden="1" customHeight="1">
      <c r="A207" s="45">
        <v>0</v>
      </c>
      <c r="B207" s="45">
        <v>0</v>
      </c>
      <c r="C207" s="45">
        <v>0</v>
      </c>
      <c r="D207" s="34">
        <v>399002</v>
      </c>
      <c r="E207" s="35" t="s">
        <v>227</v>
      </c>
      <c r="F207" s="42">
        <f t="shared" si="7"/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</row>
    <row r="208" spans="1:18" ht="12.75" hidden="1" customHeight="1">
      <c r="A208" s="45">
        <v>0</v>
      </c>
      <c r="B208" s="45">
        <v>0</v>
      </c>
      <c r="C208" s="45">
        <v>0</v>
      </c>
      <c r="D208" s="34">
        <v>399003</v>
      </c>
      <c r="E208" s="35" t="s">
        <v>228</v>
      </c>
      <c r="F208" s="42">
        <f t="shared" si="7"/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</row>
    <row r="209" spans="1:18" ht="12.75" hidden="1" customHeight="1">
      <c r="A209" s="45">
        <v>0</v>
      </c>
      <c r="B209" s="45">
        <v>0</v>
      </c>
      <c r="C209" s="45">
        <v>0</v>
      </c>
      <c r="D209" s="34">
        <v>399004</v>
      </c>
      <c r="E209" s="35" t="s">
        <v>229</v>
      </c>
      <c r="F209" s="42">
        <f t="shared" si="7"/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</row>
    <row r="210" spans="1:18" ht="12.75" hidden="1" customHeight="1">
      <c r="A210" s="45">
        <v>0</v>
      </c>
      <c r="B210" s="45">
        <v>0</v>
      </c>
      <c r="C210" s="45">
        <v>0</v>
      </c>
      <c r="D210" s="34">
        <v>399005</v>
      </c>
      <c r="E210" s="35" t="s">
        <v>230</v>
      </c>
      <c r="F210" s="42">
        <f t="shared" si="7"/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</row>
    <row r="211" spans="1:18" ht="12.75" hidden="1" customHeight="1">
      <c r="A211" s="45">
        <v>0</v>
      </c>
      <c r="B211" s="45">
        <v>0</v>
      </c>
      <c r="C211" s="45">
        <v>0</v>
      </c>
      <c r="D211" s="34">
        <v>399006</v>
      </c>
      <c r="E211" s="35" t="s">
        <v>231</v>
      </c>
      <c r="F211" s="42">
        <f t="shared" si="7"/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</row>
    <row r="212" spans="1:18" ht="12.75" customHeight="1">
      <c r="A212" s="42">
        <f>A213</f>
        <v>0</v>
      </c>
      <c r="B212" s="42">
        <v>0</v>
      </c>
      <c r="C212" s="42">
        <v>0</v>
      </c>
      <c r="D212" s="32">
        <v>4000</v>
      </c>
      <c r="E212" s="38" t="s">
        <v>232</v>
      </c>
      <c r="F212" s="42">
        <f>SUM(F213)</f>
        <v>0</v>
      </c>
      <c r="G212" s="109">
        <f>SUM(G213)</f>
        <v>0</v>
      </c>
      <c r="H212" s="109">
        <f t="shared" ref="H212:R212" si="9">SUM(H213)</f>
        <v>0</v>
      </c>
      <c r="I212" s="109">
        <f t="shared" si="9"/>
        <v>0</v>
      </c>
      <c r="J212" s="109">
        <f t="shared" si="9"/>
        <v>0</v>
      </c>
      <c r="K212" s="109">
        <f t="shared" si="9"/>
        <v>0</v>
      </c>
      <c r="L212" s="109">
        <f t="shared" si="9"/>
        <v>0</v>
      </c>
      <c r="M212" s="109">
        <f t="shared" si="9"/>
        <v>0</v>
      </c>
      <c r="N212" s="109">
        <f t="shared" si="9"/>
        <v>0</v>
      </c>
      <c r="O212" s="109">
        <f t="shared" si="9"/>
        <v>0</v>
      </c>
      <c r="P212" s="109">
        <f t="shared" si="9"/>
        <v>0</v>
      </c>
      <c r="Q212" s="109">
        <f t="shared" si="9"/>
        <v>0</v>
      </c>
      <c r="R212" s="109">
        <f t="shared" si="9"/>
        <v>0</v>
      </c>
    </row>
    <row r="213" spans="1:18" ht="12.75" hidden="1" customHeight="1">
      <c r="A213" s="45">
        <f>SUM(A214)</f>
        <v>0</v>
      </c>
      <c r="B213" s="45">
        <v>0</v>
      </c>
      <c r="C213" s="45">
        <v>0</v>
      </c>
      <c r="D213" s="34">
        <v>442001</v>
      </c>
      <c r="E213" s="35" t="s">
        <v>233</v>
      </c>
      <c r="F213" s="42">
        <f>A213+B213+C213</f>
        <v>0</v>
      </c>
      <c r="G213" s="109">
        <v>0</v>
      </c>
      <c r="H213" s="109">
        <v>0</v>
      </c>
      <c r="I213" s="109">
        <v>0</v>
      </c>
      <c r="J213" s="109">
        <v>0</v>
      </c>
      <c r="K213" s="109">
        <v>0</v>
      </c>
      <c r="L213" s="109">
        <v>0</v>
      </c>
      <c r="M213" s="109">
        <v>0</v>
      </c>
      <c r="N213" s="109">
        <v>0</v>
      </c>
      <c r="O213" s="109">
        <v>0</v>
      </c>
      <c r="P213" s="109">
        <v>0</v>
      </c>
      <c r="Q213" s="109">
        <v>0</v>
      </c>
      <c r="R213" s="109">
        <v>0</v>
      </c>
    </row>
    <row r="214" spans="1:18" ht="12.75" customHeight="1">
      <c r="A214" s="42">
        <f>SUM(A215:A247)</f>
        <v>0</v>
      </c>
      <c r="B214" s="42">
        <v>0</v>
      </c>
      <c r="C214" s="42">
        <v>0</v>
      </c>
      <c r="D214" s="32">
        <v>5000</v>
      </c>
      <c r="E214" s="38" t="s">
        <v>234</v>
      </c>
      <c r="F214" s="42">
        <f>SUM(F215:F247)</f>
        <v>0</v>
      </c>
      <c r="G214" s="109">
        <f>SUM(G215:G247)</f>
        <v>0</v>
      </c>
      <c r="H214" s="109">
        <f t="shared" ref="H214:R214" si="10">SUM(H215:H247)</f>
        <v>0</v>
      </c>
      <c r="I214" s="109">
        <f t="shared" si="10"/>
        <v>0</v>
      </c>
      <c r="J214" s="109">
        <f t="shared" si="10"/>
        <v>0</v>
      </c>
      <c r="K214" s="109">
        <f t="shared" si="10"/>
        <v>0</v>
      </c>
      <c r="L214" s="109">
        <f t="shared" si="10"/>
        <v>0</v>
      </c>
      <c r="M214" s="109">
        <f t="shared" si="10"/>
        <v>0</v>
      </c>
      <c r="N214" s="109">
        <f t="shared" si="10"/>
        <v>0</v>
      </c>
      <c r="O214" s="109">
        <f t="shared" si="10"/>
        <v>0</v>
      </c>
      <c r="P214" s="109">
        <f t="shared" si="10"/>
        <v>0</v>
      </c>
      <c r="Q214" s="109">
        <f t="shared" si="10"/>
        <v>0</v>
      </c>
      <c r="R214" s="109">
        <f t="shared" si="10"/>
        <v>0</v>
      </c>
    </row>
    <row r="215" spans="1:18" ht="12.75" hidden="1" customHeight="1">
      <c r="A215" s="45">
        <f>SUM(A216:A247)</f>
        <v>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42">
        <f>A215+B215+C215</f>
        <v>0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09">
        <v>0</v>
      </c>
      <c r="N215" s="109">
        <v>0</v>
      </c>
      <c r="O215" s="109">
        <v>0</v>
      </c>
      <c r="P215" s="109">
        <v>0</v>
      </c>
      <c r="Q215" s="109">
        <v>0</v>
      </c>
      <c r="R215" s="109"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42">
        <f>A216+B216+C216</f>
        <v>0</v>
      </c>
      <c r="G216" s="109">
        <v>0</v>
      </c>
      <c r="H216" s="109">
        <v>0</v>
      </c>
      <c r="I216" s="109">
        <v>0</v>
      </c>
      <c r="J216" s="109">
        <v>0</v>
      </c>
      <c r="K216" s="109">
        <v>0</v>
      </c>
      <c r="L216" s="109">
        <v>0</v>
      </c>
      <c r="M216" s="109">
        <v>0</v>
      </c>
      <c r="N216" s="109">
        <v>0</v>
      </c>
      <c r="O216" s="109">
        <v>0</v>
      </c>
      <c r="P216" s="109">
        <v>0</v>
      </c>
      <c r="Q216" s="109">
        <v>0</v>
      </c>
      <c r="R216" s="109"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42">
        <f t="shared" ref="F217:F247" si="11">A217+B217+C217</f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09">
        <v>0</v>
      </c>
      <c r="O217" s="109">
        <v>0</v>
      </c>
      <c r="P217" s="109">
        <v>0</v>
      </c>
      <c r="Q217" s="109">
        <v>0</v>
      </c>
      <c r="R217" s="109"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42">
        <f t="shared" si="11"/>
        <v>0</v>
      </c>
      <c r="G218" s="109">
        <v>0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>
        <v>0</v>
      </c>
      <c r="N218" s="109">
        <v>0</v>
      </c>
      <c r="O218" s="109">
        <v>0</v>
      </c>
      <c r="P218" s="109">
        <v>0</v>
      </c>
      <c r="Q218" s="109">
        <v>0</v>
      </c>
      <c r="R218" s="109">
        <v>0</v>
      </c>
    </row>
    <row r="219" spans="1:18" ht="12.75" hidden="1" customHeight="1">
      <c r="A219" s="45">
        <v>0</v>
      </c>
      <c r="B219" s="45">
        <v>0</v>
      </c>
      <c r="C219" s="45">
        <v>0</v>
      </c>
      <c r="D219" s="34">
        <v>515001</v>
      </c>
      <c r="E219" s="35" t="s">
        <v>239</v>
      </c>
      <c r="F219" s="42">
        <f t="shared" si="11"/>
        <v>0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</v>
      </c>
      <c r="O219" s="109">
        <v>0</v>
      </c>
      <c r="P219" s="109">
        <v>0</v>
      </c>
      <c r="Q219" s="109">
        <v>0</v>
      </c>
      <c r="R219" s="109">
        <v>0</v>
      </c>
    </row>
    <row r="220" spans="1:18" ht="12.75" hidden="1" customHeight="1">
      <c r="A220" s="45">
        <v>0</v>
      </c>
      <c r="B220" s="45">
        <v>0</v>
      </c>
      <c r="C220" s="45">
        <v>0</v>
      </c>
      <c r="D220" s="34">
        <v>519001</v>
      </c>
      <c r="E220" s="35" t="s">
        <v>240</v>
      </c>
      <c r="F220" s="42">
        <f t="shared" si="11"/>
        <v>0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09">
        <v>0</v>
      </c>
      <c r="N220" s="109">
        <v>0</v>
      </c>
      <c r="O220" s="109">
        <v>0</v>
      </c>
      <c r="P220" s="109">
        <v>0</v>
      </c>
      <c r="Q220" s="109">
        <v>0</v>
      </c>
      <c r="R220" s="109"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42">
        <f t="shared" si="11"/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42">
        <f t="shared" si="11"/>
        <v>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09">
        <v>0</v>
      </c>
      <c r="O222" s="109">
        <v>0</v>
      </c>
      <c r="P222" s="109">
        <v>0</v>
      </c>
      <c r="Q222" s="109">
        <v>0</v>
      </c>
      <c r="R222" s="109"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42">
        <f t="shared" si="11"/>
        <v>0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0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42">
        <f t="shared" si="11"/>
        <v>0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42">
        <f t="shared" si="11"/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42">
        <f t="shared" si="11"/>
        <v>0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42">
        <f t="shared" si="11"/>
        <v>0</v>
      </c>
      <c r="G227" s="109">
        <v>0</v>
      </c>
      <c r="H227" s="109">
        <v>0</v>
      </c>
      <c r="I227" s="109">
        <v>0</v>
      </c>
      <c r="J227" s="109">
        <v>0</v>
      </c>
      <c r="K227" s="109">
        <v>0</v>
      </c>
      <c r="L227" s="109">
        <v>0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42">
        <f t="shared" si="11"/>
        <v>0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</v>
      </c>
      <c r="R228" s="109"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42">
        <f t="shared" si="11"/>
        <v>0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42">
        <f t="shared" si="11"/>
        <v>0</v>
      </c>
      <c r="G230" s="109">
        <v>0</v>
      </c>
      <c r="H230" s="109">
        <v>0</v>
      </c>
      <c r="I230" s="109">
        <v>0</v>
      </c>
      <c r="J230" s="109">
        <v>0</v>
      </c>
      <c r="K230" s="109">
        <v>0</v>
      </c>
      <c r="L230" s="109">
        <v>0</v>
      </c>
      <c r="M230" s="109">
        <v>0</v>
      </c>
      <c r="N230" s="109">
        <v>0</v>
      </c>
      <c r="O230" s="109">
        <v>0</v>
      </c>
      <c r="P230" s="109">
        <v>0</v>
      </c>
      <c r="Q230" s="109">
        <v>0</v>
      </c>
      <c r="R230" s="109"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42">
        <f t="shared" si="11"/>
        <v>0</v>
      </c>
      <c r="G231" s="109">
        <v>0</v>
      </c>
      <c r="H231" s="109">
        <v>0</v>
      </c>
      <c r="I231" s="109">
        <v>0</v>
      </c>
      <c r="J231" s="109">
        <v>0</v>
      </c>
      <c r="K231" s="109">
        <v>0</v>
      </c>
      <c r="L231" s="109">
        <v>0</v>
      </c>
      <c r="M231" s="109">
        <v>0</v>
      </c>
      <c r="N231" s="109">
        <v>0</v>
      </c>
      <c r="O231" s="109">
        <v>0</v>
      </c>
      <c r="P231" s="109">
        <v>0</v>
      </c>
      <c r="Q231" s="109">
        <v>0</v>
      </c>
      <c r="R231" s="109"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42">
        <f t="shared" si="11"/>
        <v>0</v>
      </c>
      <c r="G232" s="109">
        <v>0</v>
      </c>
      <c r="H232" s="109">
        <v>0</v>
      </c>
      <c r="I232" s="109">
        <v>0</v>
      </c>
      <c r="J232" s="109">
        <v>0</v>
      </c>
      <c r="K232" s="109">
        <v>0</v>
      </c>
      <c r="L232" s="109">
        <v>0</v>
      </c>
      <c r="M232" s="109">
        <v>0</v>
      </c>
      <c r="N232" s="109">
        <v>0</v>
      </c>
      <c r="O232" s="109">
        <v>0</v>
      </c>
      <c r="P232" s="109">
        <v>0</v>
      </c>
      <c r="Q232" s="109">
        <v>0</v>
      </c>
      <c r="R232" s="109"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42">
        <f t="shared" si="11"/>
        <v>0</v>
      </c>
      <c r="G233" s="109">
        <v>0</v>
      </c>
      <c r="H233" s="109">
        <v>0</v>
      </c>
      <c r="I233" s="109">
        <v>0</v>
      </c>
      <c r="J233" s="109">
        <v>0</v>
      </c>
      <c r="K233" s="109">
        <v>0</v>
      </c>
      <c r="L233" s="109">
        <v>0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42">
        <f t="shared" si="11"/>
        <v>0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09">
        <v>0</v>
      </c>
      <c r="O234" s="109">
        <v>0</v>
      </c>
      <c r="P234" s="109">
        <v>0</v>
      </c>
      <c r="Q234" s="109">
        <v>0</v>
      </c>
      <c r="R234" s="109"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42">
        <f t="shared" si="11"/>
        <v>0</v>
      </c>
      <c r="G235" s="109">
        <v>0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09">
        <v>0</v>
      </c>
      <c r="N235" s="109">
        <v>0</v>
      </c>
      <c r="O235" s="109">
        <v>0</v>
      </c>
      <c r="P235" s="109">
        <v>0</v>
      </c>
      <c r="Q235" s="109">
        <v>0</v>
      </c>
      <c r="R235" s="109"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42">
        <f t="shared" si="11"/>
        <v>0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</v>
      </c>
      <c r="Q236" s="109">
        <v>0</v>
      </c>
      <c r="R236" s="109"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42">
        <f t="shared" si="11"/>
        <v>0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09">
        <v>0</v>
      </c>
      <c r="N237" s="109">
        <v>0</v>
      </c>
      <c r="O237" s="109">
        <v>0</v>
      </c>
      <c r="P237" s="109">
        <v>0</v>
      </c>
      <c r="Q237" s="109">
        <v>0</v>
      </c>
      <c r="R237" s="109"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42">
        <f t="shared" si="11"/>
        <v>0</v>
      </c>
      <c r="G238" s="109">
        <v>0</v>
      </c>
      <c r="H238" s="109">
        <v>0</v>
      </c>
      <c r="I238" s="109">
        <v>0</v>
      </c>
      <c r="J238" s="109">
        <v>0</v>
      </c>
      <c r="K238" s="109">
        <v>0</v>
      </c>
      <c r="L238" s="109">
        <v>0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42">
        <f t="shared" si="11"/>
        <v>0</v>
      </c>
      <c r="G239" s="109">
        <v>0</v>
      </c>
      <c r="H239" s="109">
        <v>0</v>
      </c>
      <c r="I239" s="109">
        <v>0</v>
      </c>
      <c r="J239" s="109">
        <v>0</v>
      </c>
      <c r="K239" s="109">
        <v>0</v>
      </c>
      <c r="L239" s="109">
        <v>0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42">
        <f t="shared" si="11"/>
        <v>0</v>
      </c>
      <c r="G240" s="109">
        <v>0</v>
      </c>
      <c r="H240" s="109">
        <v>0</v>
      </c>
      <c r="I240" s="109">
        <v>0</v>
      </c>
      <c r="J240" s="109">
        <v>0</v>
      </c>
      <c r="K240" s="109">
        <v>0</v>
      </c>
      <c r="L240" s="109">
        <v>0</v>
      </c>
      <c r="M240" s="109">
        <v>0</v>
      </c>
      <c r="N240" s="109">
        <v>0</v>
      </c>
      <c r="O240" s="109">
        <v>0</v>
      </c>
      <c r="P240" s="109">
        <v>0</v>
      </c>
      <c r="Q240" s="109">
        <v>0</v>
      </c>
      <c r="R240" s="109">
        <v>0</v>
      </c>
    </row>
    <row r="241" spans="1:18" ht="12.75" hidden="1" customHeight="1">
      <c r="A241" s="45">
        <v>0</v>
      </c>
      <c r="B241" s="45">
        <v>0</v>
      </c>
      <c r="C241" s="45">
        <v>0</v>
      </c>
      <c r="D241" s="34">
        <v>569001</v>
      </c>
      <c r="E241" s="35" t="s">
        <v>261</v>
      </c>
      <c r="F241" s="42">
        <f t="shared" si="11"/>
        <v>0</v>
      </c>
      <c r="G241" s="109">
        <v>0</v>
      </c>
      <c r="H241" s="109">
        <v>0</v>
      </c>
      <c r="I241" s="109">
        <v>0</v>
      </c>
      <c r="J241" s="109">
        <v>0</v>
      </c>
      <c r="K241" s="109">
        <v>0</v>
      </c>
      <c r="L241" s="109">
        <v>0</v>
      </c>
      <c r="M241" s="109">
        <v>0</v>
      </c>
      <c r="N241" s="109">
        <v>0</v>
      </c>
      <c r="O241" s="109">
        <v>0</v>
      </c>
      <c r="P241" s="109">
        <v>0</v>
      </c>
      <c r="Q241" s="109">
        <v>0</v>
      </c>
      <c r="R241" s="109"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42">
        <f t="shared" si="11"/>
        <v>0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09">
        <v>0</v>
      </c>
      <c r="N242" s="109">
        <v>0</v>
      </c>
      <c r="O242" s="109">
        <v>0</v>
      </c>
      <c r="P242" s="109">
        <v>0</v>
      </c>
      <c r="Q242" s="109">
        <v>0</v>
      </c>
      <c r="R242" s="109"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42">
        <f t="shared" si="11"/>
        <v>0</v>
      </c>
      <c r="G243" s="109">
        <v>0</v>
      </c>
      <c r="H243" s="109">
        <v>0</v>
      </c>
      <c r="I243" s="109">
        <v>0</v>
      </c>
      <c r="J243" s="109">
        <v>0</v>
      </c>
      <c r="K243" s="109">
        <v>0</v>
      </c>
      <c r="L243" s="109">
        <v>0</v>
      </c>
      <c r="M243" s="109">
        <v>0</v>
      </c>
      <c r="N243" s="109">
        <v>0</v>
      </c>
      <c r="O243" s="109">
        <v>0</v>
      </c>
      <c r="P243" s="109">
        <v>0</v>
      </c>
      <c r="Q243" s="109">
        <v>0</v>
      </c>
      <c r="R243" s="109"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42">
        <f t="shared" si="11"/>
        <v>0</v>
      </c>
      <c r="G244" s="109">
        <v>0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09">
        <v>0</v>
      </c>
      <c r="O244" s="109">
        <v>0</v>
      </c>
      <c r="P244" s="109">
        <v>0</v>
      </c>
      <c r="Q244" s="109">
        <v>0</v>
      </c>
      <c r="R244" s="109"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42">
        <f t="shared" si="11"/>
        <v>0</v>
      </c>
      <c r="G245" s="109">
        <v>0</v>
      </c>
      <c r="H245" s="109">
        <v>0</v>
      </c>
      <c r="I245" s="109">
        <v>0</v>
      </c>
      <c r="J245" s="109">
        <v>0</v>
      </c>
      <c r="K245" s="109">
        <v>0</v>
      </c>
      <c r="L245" s="109">
        <v>0</v>
      </c>
      <c r="M245" s="109">
        <v>0</v>
      </c>
      <c r="N245" s="109">
        <v>0</v>
      </c>
      <c r="O245" s="109">
        <v>0</v>
      </c>
      <c r="P245" s="109">
        <v>0</v>
      </c>
      <c r="Q245" s="109">
        <v>0</v>
      </c>
      <c r="R245" s="109"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42">
        <f t="shared" si="11"/>
        <v>0</v>
      </c>
      <c r="G246" s="109">
        <v>0</v>
      </c>
      <c r="H246" s="109">
        <v>0</v>
      </c>
      <c r="I246" s="109">
        <v>0</v>
      </c>
      <c r="J246" s="109">
        <v>0</v>
      </c>
      <c r="K246" s="109">
        <v>0</v>
      </c>
      <c r="L246" s="109">
        <v>0</v>
      </c>
      <c r="M246" s="109">
        <v>0</v>
      </c>
      <c r="N246" s="109">
        <v>0</v>
      </c>
      <c r="O246" s="109">
        <v>0</v>
      </c>
      <c r="P246" s="109">
        <v>0</v>
      </c>
      <c r="Q246" s="109">
        <v>0</v>
      </c>
      <c r="R246" s="109"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42">
        <f t="shared" si="11"/>
        <v>0</v>
      </c>
      <c r="G247" s="109">
        <v>0</v>
      </c>
      <c r="H247" s="109">
        <v>0</v>
      </c>
      <c r="I247" s="109">
        <v>0</v>
      </c>
      <c r="J247" s="109">
        <v>0</v>
      </c>
      <c r="K247" s="109">
        <v>0</v>
      </c>
      <c r="L247" s="109">
        <v>0</v>
      </c>
      <c r="M247" s="109">
        <v>0</v>
      </c>
      <c r="N247" s="109">
        <v>0</v>
      </c>
      <c r="O247" s="109">
        <v>0</v>
      </c>
      <c r="P247" s="109">
        <v>0</v>
      </c>
      <c r="Q247" s="109">
        <v>0</v>
      </c>
      <c r="R247" s="109">
        <v>0</v>
      </c>
    </row>
    <row r="248" spans="1:18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A12+A31+A101+A212+A214</f>
        <v>352255</v>
      </c>
      <c r="B249" s="42">
        <f>B12+B31+B101+B212+B214</f>
        <v>70512</v>
      </c>
      <c r="C249" s="42">
        <f>C12+C31+C101+C212+C214</f>
        <v>0</v>
      </c>
      <c r="D249" s="42"/>
      <c r="E249" s="42"/>
      <c r="F249" s="42">
        <f>F12+F31+F101+F212+F214</f>
        <v>422767</v>
      </c>
      <c r="G249" s="42">
        <f t="shared" ref="G249:J249" si="12">G12+G31+G101+G212+G214</f>
        <v>0</v>
      </c>
      <c r="H249" s="42">
        <f t="shared" si="12"/>
        <v>0</v>
      </c>
      <c r="I249" s="42">
        <f t="shared" si="12"/>
        <v>124911</v>
      </c>
      <c r="J249" s="42">
        <f t="shared" si="12"/>
        <v>40110</v>
      </c>
      <c r="K249" s="42">
        <f>K101+K31</f>
        <v>57569.35</v>
      </c>
      <c r="L249" s="42">
        <f t="shared" ref="L249:R249" si="13">L101+L31</f>
        <v>9400.65</v>
      </c>
      <c r="M249" s="42">
        <f t="shared" si="13"/>
        <v>24460</v>
      </c>
      <c r="N249" s="42">
        <f t="shared" si="13"/>
        <v>19800</v>
      </c>
      <c r="O249" s="42">
        <f>O101+O31</f>
        <v>59266</v>
      </c>
      <c r="P249" s="42">
        <f t="shared" si="13"/>
        <v>20550</v>
      </c>
      <c r="Q249" s="42">
        <f t="shared" si="13"/>
        <v>66700</v>
      </c>
      <c r="R249" s="42">
        <f t="shared" si="13"/>
        <v>0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</sheetData>
  <mergeCells count="5">
    <mergeCell ref="O1:Q2"/>
    <mergeCell ref="A3:R3"/>
    <mergeCell ref="A5:R5"/>
    <mergeCell ref="A6:R6"/>
    <mergeCell ref="C9:L9"/>
  </mergeCells>
  <pageMargins left="0.74803149606299213" right="0.15748031496062992" top="0.74803149606299213" bottom="0.74803149606299213" header="0.31496062992125984" footer="0.31496062992125984"/>
  <pageSetup scale="57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R250"/>
  <sheetViews>
    <sheetView topLeftCell="A5" zoomScale="90" zoomScaleNormal="90" workbookViewId="0">
      <selection activeCell="E135" sqref="E135"/>
    </sheetView>
  </sheetViews>
  <sheetFormatPr baseColWidth="10" defaultRowHeight="12.75"/>
  <cols>
    <col min="2" max="2" width="14" customWidth="1"/>
    <col min="5" max="5" width="24.140625" customWidth="1"/>
    <col min="6" max="6" width="13.28515625" customWidth="1"/>
    <col min="7" max="18" width="11.7109375" customWidth="1"/>
  </cols>
  <sheetData>
    <row r="1" spans="1:18">
      <c r="L1" s="1"/>
      <c r="M1" s="1"/>
      <c r="N1" s="1"/>
      <c r="O1" s="169"/>
      <c r="P1" s="169"/>
      <c r="Q1" s="169"/>
    </row>
    <row r="2" spans="1:18" ht="28.5" customHeight="1">
      <c r="B2" s="155"/>
      <c r="F2" s="25"/>
      <c r="L2" s="1"/>
      <c r="M2" s="1"/>
      <c r="N2" s="1"/>
      <c r="O2" s="169"/>
      <c r="P2" s="169"/>
      <c r="Q2" s="169"/>
    </row>
    <row r="3" spans="1:18" ht="18">
      <c r="A3" s="170" t="s">
        <v>268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35" customHeight="1">
      <c r="A5" s="171" t="s">
        <v>622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</row>
    <row r="6" spans="1:18" ht="15.75">
      <c r="A6" s="172" t="s">
        <v>29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</row>
    <row r="8" spans="1:18" s="1" customFormat="1" ht="15.75" customHeight="1">
      <c r="A8" s="4" t="s">
        <v>509</v>
      </c>
      <c r="B8" s="107"/>
      <c r="C8" s="107" t="s">
        <v>633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5.75" customHeight="1">
      <c r="A9" s="4" t="s">
        <v>510</v>
      </c>
      <c r="B9" s="7"/>
      <c r="C9" s="173" t="s">
        <v>537</v>
      </c>
      <c r="D9" s="173"/>
      <c r="E9" s="173"/>
      <c r="F9" s="173"/>
      <c r="G9" s="173"/>
      <c r="H9" s="173"/>
      <c r="I9" s="173"/>
      <c r="J9" s="173"/>
      <c r="K9" s="173"/>
      <c r="L9" s="173"/>
    </row>
    <row r="11" spans="1:18" s="3" customFormat="1" ht="4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3" t="s">
        <v>1</v>
      </c>
      <c r="H11" s="23" t="s">
        <v>2</v>
      </c>
      <c r="I11" s="23" t="s">
        <v>3</v>
      </c>
      <c r="J11" s="23" t="s">
        <v>4</v>
      </c>
      <c r="K11" s="23" t="s">
        <v>5</v>
      </c>
      <c r="L11" s="23" t="s">
        <v>6</v>
      </c>
      <c r="M11" s="23" t="s">
        <v>7</v>
      </c>
      <c r="N11" s="23" t="s">
        <v>8</v>
      </c>
      <c r="O11" s="23" t="s">
        <v>9</v>
      </c>
      <c r="P11" s="23" t="s">
        <v>10</v>
      </c>
      <c r="Q11" s="23" t="s">
        <v>11</v>
      </c>
      <c r="R11" s="23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f>SUM(G13:G30)</f>
        <v>0</v>
      </c>
      <c r="H12" s="109">
        <f t="shared" ref="H12:R12" si="0">SUM(H13:H30)</f>
        <v>0</v>
      </c>
      <c r="I12" s="109">
        <f t="shared" si="0"/>
        <v>0</v>
      </c>
      <c r="J12" s="109">
        <f t="shared" si="0"/>
        <v>0</v>
      </c>
      <c r="K12" s="109">
        <f t="shared" si="0"/>
        <v>0</v>
      </c>
      <c r="L12" s="109">
        <f t="shared" si="0"/>
        <v>0</v>
      </c>
      <c r="M12" s="109">
        <f t="shared" si="0"/>
        <v>0</v>
      </c>
      <c r="N12" s="109">
        <f t="shared" si="0"/>
        <v>0</v>
      </c>
      <c r="O12" s="109">
        <f t="shared" si="0"/>
        <v>0</v>
      </c>
      <c r="P12" s="109">
        <f t="shared" si="0"/>
        <v>0</v>
      </c>
      <c r="Q12" s="109">
        <f t="shared" si="0"/>
        <v>0</v>
      </c>
      <c r="R12" s="109">
        <f t="shared" si="0"/>
        <v>0</v>
      </c>
    </row>
    <row r="13" spans="1:18" s="1" customFormat="1" ht="12.6" hidden="1" customHeight="1">
      <c r="A13" s="45">
        <v>0</v>
      </c>
      <c r="B13" s="45">
        <v>0</v>
      </c>
      <c r="C13" s="45">
        <v>0</v>
      </c>
      <c r="D13" s="34">
        <v>113001</v>
      </c>
      <c r="E13" s="35" t="s">
        <v>35</v>
      </c>
      <c r="F13" s="42">
        <f>A13+B13+C13</f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1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42">
        <f t="shared" si="1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42">
        <f t="shared" si="1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</row>
    <row r="17" spans="1:18" s="1" customFormat="1" ht="12.6" hidden="1" customHeight="1">
      <c r="A17" s="45">
        <v>0</v>
      </c>
      <c r="B17" s="45">
        <v>0</v>
      </c>
      <c r="C17" s="45">
        <v>0</v>
      </c>
      <c r="D17" s="34">
        <v>131003</v>
      </c>
      <c r="E17" s="35" t="s">
        <v>39</v>
      </c>
      <c r="F17" s="42">
        <f t="shared" si="1"/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</row>
    <row r="18" spans="1:18" s="1" customFormat="1" ht="12.6" hidden="1" customHeight="1">
      <c r="A18" s="45">
        <v>0</v>
      </c>
      <c r="B18" s="45">
        <v>0</v>
      </c>
      <c r="C18" s="45">
        <v>0</v>
      </c>
      <c r="D18" s="34">
        <v>132001</v>
      </c>
      <c r="E18" s="35" t="s">
        <v>40</v>
      </c>
      <c r="F18" s="42">
        <f t="shared" si="1"/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</row>
    <row r="19" spans="1:18" s="1" customFormat="1" ht="12.6" hidden="1" customHeight="1">
      <c r="A19" s="45">
        <v>0</v>
      </c>
      <c r="B19" s="45">
        <v>0</v>
      </c>
      <c r="C19" s="45">
        <v>0</v>
      </c>
      <c r="D19" s="34">
        <v>132002</v>
      </c>
      <c r="E19" s="35" t="s">
        <v>41</v>
      </c>
      <c r="F19" s="42">
        <f t="shared" si="1"/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42">
        <f t="shared" si="1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</row>
    <row r="21" spans="1:18" s="1" customFormat="1" ht="12.6" hidden="1" customHeight="1">
      <c r="A21" s="45">
        <v>0</v>
      </c>
      <c r="B21" s="45">
        <v>0</v>
      </c>
      <c r="C21" s="45">
        <v>0</v>
      </c>
      <c r="D21" s="34">
        <v>134001</v>
      </c>
      <c r="E21" s="35" t="s">
        <v>43</v>
      </c>
      <c r="F21" s="42">
        <f t="shared" si="1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</row>
    <row r="22" spans="1:18" s="1" customFormat="1" ht="12.6" hidden="1" customHeight="1">
      <c r="A22" s="45">
        <v>0</v>
      </c>
      <c r="B22" s="45">
        <v>0</v>
      </c>
      <c r="C22" s="45">
        <v>0</v>
      </c>
      <c r="D22" s="34">
        <v>141001</v>
      </c>
      <c r="E22" s="35" t="s">
        <v>44</v>
      </c>
      <c r="F22" s="42">
        <f t="shared" si="1"/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</row>
    <row r="23" spans="1:18" s="1" customFormat="1" ht="11.25" hidden="1" customHeight="1">
      <c r="A23" s="45">
        <v>0</v>
      </c>
      <c r="B23" s="45">
        <v>0</v>
      </c>
      <c r="C23" s="45">
        <v>0</v>
      </c>
      <c r="D23" s="34">
        <v>142001</v>
      </c>
      <c r="E23" s="35" t="s">
        <v>45</v>
      </c>
      <c r="F23" s="42">
        <f t="shared" si="1"/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</row>
    <row r="24" spans="1:18" ht="12.75" hidden="1" customHeight="1">
      <c r="A24" s="45">
        <v>0</v>
      </c>
      <c r="B24" s="45">
        <v>0</v>
      </c>
      <c r="C24" s="45">
        <v>0</v>
      </c>
      <c r="D24" s="34">
        <v>143001</v>
      </c>
      <c r="E24" s="35" t="s">
        <v>46</v>
      </c>
      <c r="F24" s="42">
        <f t="shared" si="1"/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42">
        <f t="shared" si="1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42">
        <f t="shared" si="1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</row>
    <row r="27" spans="1:18" ht="12.75" hidden="1" customHeight="1">
      <c r="A27" s="45">
        <v>0</v>
      </c>
      <c r="B27" s="45">
        <v>0</v>
      </c>
      <c r="C27" s="45">
        <v>0</v>
      </c>
      <c r="D27" s="36">
        <v>154004</v>
      </c>
      <c r="E27" s="35" t="s">
        <v>49</v>
      </c>
      <c r="F27" s="42">
        <f t="shared" si="1"/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</row>
    <row r="28" spans="1:18" ht="12.75" hidden="1" customHeight="1">
      <c r="A28" s="45">
        <v>0</v>
      </c>
      <c r="B28" s="45">
        <v>0</v>
      </c>
      <c r="C28" s="45">
        <v>0</v>
      </c>
      <c r="D28" s="34">
        <v>159002</v>
      </c>
      <c r="E28" s="35" t="s">
        <v>50</v>
      </c>
      <c r="F28" s="42">
        <f t="shared" si="1"/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</row>
    <row r="29" spans="1:18" ht="12.75" hidden="1" customHeight="1">
      <c r="A29" s="45">
        <v>0</v>
      </c>
      <c r="B29" s="45">
        <v>0</v>
      </c>
      <c r="C29" s="45">
        <v>0</v>
      </c>
      <c r="D29" s="34">
        <v>161001</v>
      </c>
      <c r="E29" s="37" t="s">
        <v>51</v>
      </c>
      <c r="F29" s="42">
        <f t="shared" si="1"/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</row>
    <row r="30" spans="1:18" ht="12.75" hidden="1" customHeight="1">
      <c r="A30" s="45">
        <v>0</v>
      </c>
      <c r="B30" s="45">
        <v>0</v>
      </c>
      <c r="C30" s="45">
        <v>0</v>
      </c>
      <c r="D30" s="34">
        <v>171001</v>
      </c>
      <c r="E30" s="37" t="s">
        <v>52</v>
      </c>
      <c r="F30" s="42">
        <f t="shared" si="1"/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</row>
    <row r="31" spans="1:18">
      <c r="A31" s="42">
        <f>SUM(A32:A100)</f>
        <v>525</v>
      </c>
      <c r="B31" s="42">
        <f>SUM(B32:B99)</f>
        <v>0</v>
      </c>
      <c r="C31" s="42">
        <f>SUM(C32:C99)</f>
        <v>0</v>
      </c>
      <c r="D31" s="32">
        <v>2000</v>
      </c>
      <c r="E31" s="38" t="s">
        <v>53</v>
      </c>
      <c r="F31" s="42">
        <f>SUM(F32:F99)</f>
        <v>525</v>
      </c>
      <c r="G31" s="42">
        <f t="shared" ref="G31:R31" si="2">SUM(G32:G99)</f>
        <v>0</v>
      </c>
      <c r="H31" s="42">
        <f t="shared" si="2"/>
        <v>0</v>
      </c>
      <c r="I31" s="42">
        <f t="shared" si="2"/>
        <v>273</v>
      </c>
      <c r="J31" s="42">
        <f t="shared" si="2"/>
        <v>0</v>
      </c>
      <c r="K31" s="42">
        <f t="shared" si="2"/>
        <v>0</v>
      </c>
      <c r="L31" s="42">
        <f t="shared" si="2"/>
        <v>252</v>
      </c>
      <c r="M31" s="42">
        <f t="shared" si="2"/>
        <v>0</v>
      </c>
      <c r="N31" s="42">
        <f t="shared" si="2"/>
        <v>0</v>
      </c>
      <c r="O31" s="42">
        <f t="shared" si="2"/>
        <v>0</v>
      </c>
      <c r="P31" s="42">
        <f t="shared" si="2"/>
        <v>0</v>
      </c>
      <c r="Q31" s="42">
        <f t="shared" si="2"/>
        <v>0</v>
      </c>
      <c r="R31" s="42">
        <f t="shared" si="2"/>
        <v>0</v>
      </c>
    </row>
    <row r="32" spans="1:18" ht="12.75" hidden="1" customHeight="1">
      <c r="A32" s="45">
        <v>0</v>
      </c>
      <c r="B32" s="45">
        <v>0</v>
      </c>
      <c r="C32" s="45">
        <v>0</v>
      </c>
      <c r="D32" s="39">
        <v>211001</v>
      </c>
      <c r="E32" s="35" t="s">
        <v>54</v>
      </c>
      <c r="F32" s="42">
        <f>A32+B32+C32</f>
        <v>0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46">
        <v>0</v>
      </c>
      <c r="P32" s="146">
        <v>0</v>
      </c>
      <c r="Q32" s="146">
        <v>0</v>
      </c>
      <c r="R32" s="146">
        <v>0</v>
      </c>
    </row>
    <row r="33" spans="1:18" ht="12.75" hidden="1" customHeight="1">
      <c r="A33" s="45">
        <v>0</v>
      </c>
      <c r="B33" s="45">
        <v>0</v>
      </c>
      <c r="C33" s="45">
        <v>0</v>
      </c>
      <c r="D33" s="34">
        <v>211002</v>
      </c>
      <c r="E33" s="35" t="s">
        <v>55</v>
      </c>
      <c r="F33" s="42">
        <f t="shared" ref="F33:F79" si="3">A33+B33+C33</f>
        <v>0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0</v>
      </c>
      <c r="P33" s="109">
        <v>0</v>
      </c>
      <c r="Q33" s="109">
        <v>0</v>
      </c>
      <c r="R33" s="109">
        <v>0</v>
      </c>
    </row>
    <row r="34" spans="1:18" ht="12.75" hidden="1" customHeight="1">
      <c r="A34" s="45">
        <v>0</v>
      </c>
      <c r="B34" s="45">
        <v>0</v>
      </c>
      <c r="C34" s="45">
        <v>0</v>
      </c>
      <c r="D34" s="34">
        <v>211003</v>
      </c>
      <c r="E34" s="35" t="s">
        <v>520</v>
      </c>
      <c r="F34" s="42">
        <f t="shared" si="3"/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</row>
    <row r="35" spans="1:18" ht="12.75" hidden="1" customHeight="1">
      <c r="A35" s="45">
        <v>0</v>
      </c>
      <c r="B35" s="45">
        <v>0</v>
      </c>
      <c r="C35" s="45">
        <v>0</v>
      </c>
      <c r="D35" s="34">
        <v>212001</v>
      </c>
      <c r="E35" s="35" t="s">
        <v>56</v>
      </c>
      <c r="F35" s="42">
        <f t="shared" si="3"/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</row>
    <row r="36" spans="1:18" ht="12.75" hidden="1" customHeight="1">
      <c r="A36" s="45">
        <v>0</v>
      </c>
      <c r="B36" s="45">
        <v>0</v>
      </c>
      <c r="C36" s="45">
        <v>0</v>
      </c>
      <c r="D36" s="34">
        <v>212002</v>
      </c>
      <c r="E36" s="35" t="s">
        <v>57</v>
      </c>
      <c r="F36" s="42">
        <f t="shared" si="3"/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109">
        <v>0</v>
      </c>
    </row>
    <row r="37" spans="1:18" ht="12.75" hidden="1" customHeight="1">
      <c r="A37" s="45">
        <v>0</v>
      </c>
      <c r="B37" s="45">
        <v>0</v>
      </c>
      <c r="C37" s="45">
        <v>0</v>
      </c>
      <c r="D37" s="34">
        <v>213001</v>
      </c>
      <c r="E37" s="35" t="s">
        <v>58</v>
      </c>
      <c r="F37" s="42">
        <f t="shared" si="3"/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</row>
    <row r="38" spans="1:18" ht="12.75" hidden="1" customHeight="1">
      <c r="A38" s="45">
        <v>0</v>
      </c>
      <c r="B38" s="45">
        <v>0</v>
      </c>
      <c r="C38" s="45">
        <v>0</v>
      </c>
      <c r="D38" s="39">
        <v>214001</v>
      </c>
      <c r="E38" s="35" t="s">
        <v>59</v>
      </c>
      <c r="F38" s="42">
        <f t="shared" si="3"/>
        <v>0</v>
      </c>
      <c r="G38" s="146">
        <v>0</v>
      </c>
      <c r="H38" s="146">
        <v>0</v>
      </c>
      <c r="I38" s="146">
        <v>0</v>
      </c>
      <c r="J38" s="146">
        <v>0</v>
      </c>
      <c r="K38" s="146">
        <v>0</v>
      </c>
      <c r="L38" s="146">
        <v>0</v>
      </c>
      <c r="M38" s="146">
        <v>0</v>
      </c>
      <c r="N38" s="146">
        <v>0</v>
      </c>
      <c r="O38" s="146">
        <v>0</v>
      </c>
      <c r="P38" s="146">
        <v>0</v>
      </c>
      <c r="Q38" s="146">
        <v>0</v>
      </c>
      <c r="R38" s="146">
        <v>0</v>
      </c>
    </row>
    <row r="39" spans="1:18" ht="12.75" hidden="1" customHeight="1">
      <c r="A39" s="45">
        <v>0</v>
      </c>
      <c r="B39" s="45">
        <v>0</v>
      </c>
      <c r="C39" s="45">
        <v>0</v>
      </c>
      <c r="D39" s="34">
        <v>214002</v>
      </c>
      <c r="E39" s="35" t="s">
        <v>60</v>
      </c>
      <c r="F39" s="42">
        <f t="shared" si="3"/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</row>
    <row r="40" spans="1:18" ht="12.75" hidden="1" customHeight="1">
      <c r="A40" s="45">
        <v>0</v>
      </c>
      <c r="B40" s="45">
        <v>0</v>
      </c>
      <c r="C40" s="45">
        <v>0</v>
      </c>
      <c r="D40" s="34">
        <v>215001</v>
      </c>
      <c r="E40" s="35" t="s">
        <v>61</v>
      </c>
      <c r="F40" s="42">
        <f t="shared" si="3"/>
        <v>0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09">
        <v>0</v>
      </c>
      <c r="N40" s="109">
        <v>0</v>
      </c>
      <c r="O40" s="109">
        <v>0</v>
      </c>
      <c r="P40" s="109">
        <v>0</v>
      </c>
      <c r="Q40" s="109">
        <v>0</v>
      </c>
      <c r="R40" s="109">
        <v>0</v>
      </c>
    </row>
    <row r="41" spans="1:18" ht="12.75" hidden="1" customHeight="1">
      <c r="A41" s="45">
        <v>0</v>
      </c>
      <c r="B41" s="45">
        <v>0</v>
      </c>
      <c r="C41" s="45">
        <v>0</v>
      </c>
      <c r="D41" s="40">
        <v>216001</v>
      </c>
      <c r="E41" s="41" t="s">
        <v>62</v>
      </c>
      <c r="F41" s="42">
        <f t="shared" si="3"/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</row>
    <row r="42" spans="1:18" ht="12.75" hidden="1" customHeight="1">
      <c r="A42" s="45">
        <v>0</v>
      </c>
      <c r="B42" s="45">
        <v>0</v>
      </c>
      <c r="C42" s="45">
        <v>0</v>
      </c>
      <c r="D42" s="34">
        <v>217001</v>
      </c>
      <c r="E42" s="35" t="s">
        <v>63</v>
      </c>
      <c r="F42" s="42">
        <f t="shared" si="3"/>
        <v>0</v>
      </c>
      <c r="G42" s="109">
        <v>0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9">
        <v>0</v>
      </c>
      <c r="P42" s="109">
        <v>0</v>
      </c>
      <c r="Q42" s="109">
        <v>0</v>
      </c>
      <c r="R42" s="109">
        <v>0</v>
      </c>
    </row>
    <row r="43" spans="1:18" ht="12.75" hidden="1" customHeight="1">
      <c r="A43" s="45">
        <v>0</v>
      </c>
      <c r="B43" s="45">
        <v>0</v>
      </c>
      <c r="C43" s="45">
        <v>0</v>
      </c>
      <c r="D43" s="34">
        <v>218001</v>
      </c>
      <c r="E43" s="35" t="s">
        <v>64</v>
      </c>
      <c r="F43" s="42">
        <f t="shared" si="3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</row>
    <row r="44" spans="1:18" ht="12.75" hidden="1" customHeight="1">
      <c r="A44" s="45">
        <v>0</v>
      </c>
      <c r="B44" s="45">
        <v>0</v>
      </c>
      <c r="C44" s="45">
        <v>0</v>
      </c>
      <c r="D44" s="34">
        <v>218002</v>
      </c>
      <c r="E44" s="35" t="s">
        <v>65</v>
      </c>
      <c r="F44" s="42">
        <f t="shared" si="3"/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</row>
    <row r="45" spans="1:18" hidden="1">
      <c r="A45" s="45">
        <v>0</v>
      </c>
      <c r="B45" s="45">
        <v>0</v>
      </c>
      <c r="C45" s="45">
        <v>0</v>
      </c>
      <c r="D45" s="34">
        <v>221001</v>
      </c>
      <c r="E45" s="35" t="s">
        <v>66</v>
      </c>
      <c r="F45" s="42">
        <f t="shared" si="3"/>
        <v>0</v>
      </c>
      <c r="G45" s="109">
        <v>0</v>
      </c>
      <c r="H45" s="109">
        <v>0</v>
      </c>
      <c r="I45" s="109">
        <v>0</v>
      </c>
      <c r="J45" s="109">
        <v>0</v>
      </c>
      <c r="K45" s="109">
        <v>0</v>
      </c>
      <c r="L45" s="109">
        <v>0</v>
      </c>
      <c r="M45" s="109">
        <v>0</v>
      </c>
      <c r="N45" s="109">
        <v>0</v>
      </c>
      <c r="O45" s="109">
        <v>0</v>
      </c>
      <c r="P45" s="109">
        <v>0</v>
      </c>
      <c r="Q45" s="109">
        <v>0</v>
      </c>
      <c r="R45" s="109">
        <v>0</v>
      </c>
    </row>
    <row r="46" spans="1:18" ht="12.75" hidden="1" customHeight="1">
      <c r="A46" s="45">
        <v>0</v>
      </c>
      <c r="B46" s="45">
        <v>0</v>
      </c>
      <c r="C46" s="45">
        <v>0</v>
      </c>
      <c r="D46" s="34">
        <v>221002</v>
      </c>
      <c r="E46" s="35" t="s">
        <v>67</v>
      </c>
      <c r="F46" s="42">
        <f t="shared" si="3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</row>
    <row r="47" spans="1:18" ht="12.75" hidden="1" customHeight="1">
      <c r="A47" s="45">
        <v>0</v>
      </c>
      <c r="B47" s="45">
        <v>0</v>
      </c>
      <c r="C47" s="45">
        <v>0</v>
      </c>
      <c r="D47" s="34">
        <v>221006</v>
      </c>
      <c r="E47" s="35" t="s">
        <v>68</v>
      </c>
      <c r="F47" s="42">
        <f t="shared" si="3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</row>
    <row r="48" spans="1:18" ht="12.75" hidden="1" customHeight="1">
      <c r="A48" s="45">
        <v>0</v>
      </c>
      <c r="B48" s="45">
        <v>0</v>
      </c>
      <c r="C48" s="45">
        <v>0</v>
      </c>
      <c r="D48" s="34">
        <v>221007</v>
      </c>
      <c r="E48" s="35" t="s">
        <v>523</v>
      </c>
      <c r="F48" s="42">
        <f t="shared" si="3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</row>
    <row r="49" spans="1:18" ht="12.75" hidden="1" customHeight="1">
      <c r="A49" s="45">
        <v>0</v>
      </c>
      <c r="B49" s="45">
        <v>0</v>
      </c>
      <c r="C49" s="45">
        <v>0</v>
      </c>
      <c r="D49" s="34">
        <v>222001</v>
      </c>
      <c r="E49" s="35" t="s">
        <v>69</v>
      </c>
      <c r="F49" s="42">
        <f t="shared" si="3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</row>
    <row r="50" spans="1:18" ht="12.75" hidden="1" customHeight="1">
      <c r="A50" s="45">
        <v>0</v>
      </c>
      <c r="B50" s="45">
        <v>0</v>
      </c>
      <c r="C50" s="45">
        <v>0</v>
      </c>
      <c r="D50" s="34">
        <v>223001</v>
      </c>
      <c r="E50" s="35" t="s">
        <v>70</v>
      </c>
      <c r="F50" s="42">
        <f t="shared" si="3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</row>
    <row r="51" spans="1:18" ht="12.75" hidden="1" customHeight="1">
      <c r="A51" s="45">
        <v>0</v>
      </c>
      <c r="B51" s="45">
        <v>0</v>
      </c>
      <c r="C51" s="45">
        <v>0</v>
      </c>
      <c r="D51" s="34">
        <v>231001</v>
      </c>
      <c r="E51" s="35" t="s">
        <v>71</v>
      </c>
      <c r="F51" s="42">
        <f t="shared" si="3"/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</row>
    <row r="52" spans="1:18" ht="12.75" hidden="1" customHeight="1">
      <c r="A52" s="45">
        <v>0</v>
      </c>
      <c r="B52" s="45">
        <v>0</v>
      </c>
      <c r="C52" s="45">
        <v>0</v>
      </c>
      <c r="D52" s="34">
        <v>231002</v>
      </c>
      <c r="E52" s="35" t="s">
        <v>72</v>
      </c>
      <c r="F52" s="42">
        <f t="shared" si="3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</row>
    <row r="53" spans="1:18" ht="12.75" hidden="1" customHeight="1">
      <c r="A53" s="45">
        <v>0</v>
      </c>
      <c r="B53" s="45">
        <v>0</v>
      </c>
      <c r="C53" s="45">
        <v>0</v>
      </c>
      <c r="D53" s="34">
        <v>231003</v>
      </c>
      <c r="E53" s="35" t="s">
        <v>73</v>
      </c>
      <c r="F53" s="42">
        <f t="shared" si="3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</row>
    <row r="54" spans="1:18" ht="12.75" hidden="1" customHeight="1">
      <c r="A54" s="45">
        <v>0</v>
      </c>
      <c r="B54" s="45">
        <v>0</v>
      </c>
      <c r="C54" s="45">
        <v>0</v>
      </c>
      <c r="D54" s="34">
        <v>231004</v>
      </c>
      <c r="E54" s="35" t="s">
        <v>74</v>
      </c>
      <c r="F54" s="42">
        <f t="shared" si="3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</row>
    <row r="55" spans="1:18" ht="12.75" hidden="1" customHeight="1">
      <c r="A55" s="45">
        <v>0</v>
      </c>
      <c r="B55" s="45">
        <v>0</v>
      </c>
      <c r="C55" s="45">
        <v>0</v>
      </c>
      <c r="D55" s="34">
        <v>232001</v>
      </c>
      <c r="E55" s="35" t="s">
        <v>75</v>
      </c>
      <c r="F55" s="42">
        <f t="shared" si="3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</row>
    <row r="56" spans="1:18" ht="12.75" hidden="1" customHeight="1">
      <c r="A56" s="45">
        <v>0</v>
      </c>
      <c r="B56" s="45">
        <v>0</v>
      </c>
      <c r="C56" s="45">
        <v>0</v>
      </c>
      <c r="D56" s="34">
        <v>233001</v>
      </c>
      <c r="E56" s="35" t="s">
        <v>76</v>
      </c>
      <c r="F56" s="42">
        <f t="shared" si="3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</row>
    <row r="57" spans="1:18" ht="12.75" hidden="1" customHeight="1">
      <c r="A57" s="45">
        <v>0</v>
      </c>
      <c r="B57" s="45">
        <v>0</v>
      </c>
      <c r="C57" s="45">
        <v>0</v>
      </c>
      <c r="D57" s="34">
        <v>234001</v>
      </c>
      <c r="E57" s="35" t="s">
        <v>77</v>
      </c>
      <c r="F57" s="42">
        <f t="shared" si="3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</row>
    <row r="58" spans="1:18" ht="12.75" hidden="1" customHeight="1">
      <c r="A58" s="45">
        <v>0</v>
      </c>
      <c r="B58" s="45">
        <v>0</v>
      </c>
      <c r="C58" s="45">
        <v>0</v>
      </c>
      <c r="D58" s="34">
        <v>235001</v>
      </c>
      <c r="E58" s="35" t="s">
        <v>78</v>
      </c>
      <c r="F58" s="42">
        <f t="shared" si="3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</row>
    <row r="59" spans="1:18" ht="12.75" hidden="1" customHeight="1">
      <c r="A59" s="45">
        <v>0</v>
      </c>
      <c r="B59" s="45">
        <v>0</v>
      </c>
      <c r="C59" s="45">
        <v>0</v>
      </c>
      <c r="D59" s="34">
        <v>236001</v>
      </c>
      <c r="E59" s="35" t="s">
        <v>79</v>
      </c>
      <c r="F59" s="42">
        <f t="shared" si="3"/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</row>
    <row r="60" spans="1:18" ht="12.75" hidden="1" customHeight="1">
      <c r="A60" s="45">
        <v>0</v>
      </c>
      <c r="B60" s="45">
        <v>0</v>
      </c>
      <c r="C60" s="45">
        <v>0</v>
      </c>
      <c r="D60" s="34">
        <v>237001</v>
      </c>
      <c r="E60" s="35" t="s">
        <v>80</v>
      </c>
      <c r="F60" s="42">
        <f t="shared" si="3"/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</row>
    <row r="61" spans="1:18" ht="12.75" hidden="1" customHeight="1">
      <c r="A61" s="45">
        <v>0</v>
      </c>
      <c r="B61" s="45">
        <v>0</v>
      </c>
      <c r="C61" s="45">
        <v>0</v>
      </c>
      <c r="D61" s="34">
        <v>238001</v>
      </c>
      <c r="E61" s="35" t="s">
        <v>81</v>
      </c>
      <c r="F61" s="42">
        <f t="shared" si="3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</row>
    <row r="62" spans="1:18" ht="12.75" hidden="1" customHeight="1">
      <c r="A62" s="45">
        <v>0</v>
      </c>
      <c r="B62" s="45">
        <v>0</v>
      </c>
      <c r="C62" s="45">
        <v>0</v>
      </c>
      <c r="D62" s="34">
        <v>239001</v>
      </c>
      <c r="E62" s="35" t="s">
        <v>82</v>
      </c>
      <c r="F62" s="42">
        <f t="shared" si="3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</row>
    <row r="63" spans="1:18" ht="12.75" hidden="1" customHeight="1">
      <c r="A63" s="45">
        <v>0</v>
      </c>
      <c r="B63" s="45">
        <v>0</v>
      </c>
      <c r="C63" s="45">
        <v>0</v>
      </c>
      <c r="D63" s="34">
        <v>241001</v>
      </c>
      <c r="E63" s="35" t="s">
        <v>83</v>
      </c>
      <c r="F63" s="42">
        <f t="shared" si="3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</row>
    <row r="64" spans="1:18" ht="12.75" hidden="1" customHeight="1">
      <c r="A64" s="45">
        <v>0</v>
      </c>
      <c r="B64" s="45">
        <v>0</v>
      </c>
      <c r="C64" s="45">
        <v>0</v>
      </c>
      <c r="D64" s="34">
        <v>242001</v>
      </c>
      <c r="E64" s="35" t="s">
        <v>84</v>
      </c>
      <c r="F64" s="42">
        <f t="shared" si="3"/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</row>
    <row r="65" spans="1:18" ht="12.75" hidden="1" customHeight="1">
      <c r="A65" s="45">
        <v>0</v>
      </c>
      <c r="B65" s="45">
        <v>0</v>
      </c>
      <c r="C65" s="45">
        <v>0</v>
      </c>
      <c r="D65" s="34">
        <v>243001</v>
      </c>
      <c r="E65" s="35" t="s">
        <v>85</v>
      </c>
      <c r="F65" s="42">
        <f t="shared" si="3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</row>
    <row r="66" spans="1:18" ht="12.75" hidden="1" customHeight="1">
      <c r="A66" s="45">
        <v>0</v>
      </c>
      <c r="B66" s="45">
        <v>0</v>
      </c>
      <c r="C66" s="45">
        <v>0</v>
      </c>
      <c r="D66" s="34">
        <v>244001</v>
      </c>
      <c r="E66" s="35" t="s">
        <v>86</v>
      </c>
      <c r="F66" s="42">
        <f t="shared" si="3"/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</row>
    <row r="67" spans="1:18" ht="12.75" hidden="1" customHeight="1">
      <c r="A67" s="45">
        <v>0</v>
      </c>
      <c r="B67" s="45">
        <v>0</v>
      </c>
      <c r="C67" s="45">
        <v>0</v>
      </c>
      <c r="D67" s="34">
        <v>245001</v>
      </c>
      <c r="E67" s="35" t="s">
        <v>87</v>
      </c>
      <c r="F67" s="42">
        <f t="shared" si="3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</row>
    <row r="68" spans="1:18" ht="12.75" hidden="1" customHeight="1">
      <c r="A68" s="45">
        <v>0</v>
      </c>
      <c r="B68" s="45">
        <v>0</v>
      </c>
      <c r="C68" s="45">
        <v>0</v>
      </c>
      <c r="D68" s="34">
        <v>246001</v>
      </c>
      <c r="E68" s="35" t="s">
        <v>88</v>
      </c>
      <c r="F68" s="42">
        <f t="shared" si="3"/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</row>
    <row r="69" spans="1:18" ht="12.75" hidden="1" customHeight="1">
      <c r="A69" s="45">
        <v>0</v>
      </c>
      <c r="B69" s="45">
        <v>0</v>
      </c>
      <c r="C69" s="45">
        <v>0</v>
      </c>
      <c r="D69" s="34">
        <v>246002</v>
      </c>
      <c r="E69" s="35" t="s">
        <v>89</v>
      </c>
      <c r="F69" s="42">
        <f t="shared" si="3"/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</row>
    <row r="70" spans="1:18" ht="12.75" hidden="1" customHeight="1">
      <c r="A70" s="45">
        <v>0</v>
      </c>
      <c r="B70" s="45">
        <v>0</v>
      </c>
      <c r="C70" s="45">
        <v>0</v>
      </c>
      <c r="D70" s="34">
        <v>247001</v>
      </c>
      <c r="E70" s="35" t="s">
        <v>90</v>
      </c>
      <c r="F70" s="42">
        <f t="shared" si="3"/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</row>
    <row r="71" spans="1:18" ht="12.75" hidden="1" customHeight="1">
      <c r="A71" s="45">
        <v>0</v>
      </c>
      <c r="B71" s="45">
        <v>0</v>
      </c>
      <c r="C71" s="45">
        <v>0</v>
      </c>
      <c r="D71" s="34">
        <v>248001</v>
      </c>
      <c r="E71" s="35" t="s">
        <v>91</v>
      </c>
      <c r="F71" s="42">
        <f t="shared" si="3"/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</row>
    <row r="72" spans="1:18" ht="12.75" hidden="1" customHeight="1">
      <c r="A72" s="45">
        <v>0</v>
      </c>
      <c r="B72" s="45">
        <v>0</v>
      </c>
      <c r="C72" s="45">
        <v>0</v>
      </c>
      <c r="D72" s="34">
        <v>249001</v>
      </c>
      <c r="E72" s="35" t="s">
        <v>92</v>
      </c>
      <c r="F72" s="42">
        <f t="shared" si="3"/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</row>
    <row r="73" spans="1:18" ht="12.75" hidden="1" customHeight="1">
      <c r="A73" s="45">
        <v>0</v>
      </c>
      <c r="B73" s="45">
        <v>0</v>
      </c>
      <c r="C73" s="45">
        <v>0</v>
      </c>
      <c r="D73" s="34">
        <v>251001</v>
      </c>
      <c r="E73" s="35" t="s">
        <v>93</v>
      </c>
      <c r="F73" s="42">
        <f t="shared" si="3"/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</row>
    <row r="74" spans="1:18" ht="12.75" hidden="1" customHeight="1">
      <c r="A74" s="45">
        <v>0</v>
      </c>
      <c r="B74" s="45">
        <v>0</v>
      </c>
      <c r="C74" s="45">
        <v>0</v>
      </c>
      <c r="D74" s="34">
        <v>252001</v>
      </c>
      <c r="E74" s="35" t="s">
        <v>94</v>
      </c>
      <c r="F74" s="42">
        <f t="shared" si="3"/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</row>
    <row r="75" spans="1:18" ht="12.75" hidden="1" customHeight="1">
      <c r="A75" s="45">
        <v>0</v>
      </c>
      <c r="B75" s="45">
        <v>0</v>
      </c>
      <c r="C75" s="45">
        <v>0</v>
      </c>
      <c r="D75" s="34">
        <v>253001</v>
      </c>
      <c r="E75" s="35" t="s">
        <v>95</v>
      </c>
      <c r="F75" s="42">
        <f t="shared" si="3"/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</row>
    <row r="76" spans="1:18" ht="12.75" hidden="1" customHeight="1">
      <c r="A76" s="45">
        <v>0</v>
      </c>
      <c r="B76" s="45">
        <v>0</v>
      </c>
      <c r="C76" s="45">
        <v>0</v>
      </c>
      <c r="D76" s="34">
        <v>254001</v>
      </c>
      <c r="E76" s="35" t="s">
        <v>96</v>
      </c>
      <c r="F76" s="42">
        <f t="shared" si="3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</row>
    <row r="77" spans="1:18" ht="12.75" hidden="1" customHeight="1">
      <c r="A77" s="45">
        <v>0</v>
      </c>
      <c r="B77" s="45">
        <v>0</v>
      </c>
      <c r="C77" s="45">
        <v>0</v>
      </c>
      <c r="D77" s="34">
        <v>255001</v>
      </c>
      <c r="E77" s="35" t="s">
        <v>97</v>
      </c>
      <c r="F77" s="42">
        <f t="shared" si="3"/>
        <v>0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</row>
    <row r="78" spans="1:18" ht="12.75" hidden="1" customHeight="1">
      <c r="A78" s="45">
        <v>0</v>
      </c>
      <c r="B78" s="45">
        <v>0</v>
      </c>
      <c r="C78" s="45">
        <v>0</v>
      </c>
      <c r="D78" s="34">
        <v>256001</v>
      </c>
      <c r="E78" s="35" t="s">
        <v>98</v>
      </c>
      <c r="F78" s="42">
        <f t="shared" si="3"/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</row>
    <row r="79" spans="1:18" ht="12.75" hidden="1" customHeight="1">
      <c r="A79" s="45">
        <v>0</v>
      </c>
      <c r="B79" s="45">
        <v>0</v>
      </c>
      <c r="C79" s="45">
        <v>0</v>
      </c>
      <c r="D79" s="39">
        <v>259001</v>
      </c>
      <c r="E79" s="35" t="s">
        <v>99</v>
      </c>
      <c r="F79" s="42">
        <f t="shared" si="3"/>
        <v>0</v>
      </c>
      <c r="G79" s="146">
        <v>0</v>
      </c>
      <c r="H79" s="146">
        <v>0</v>
      </c>
      <c r="I79" s="146">
        <v>0</v>
      </c>
      <c r="J79" s="146">
        <v>0</v>
      </c>
      <c r="K79" s="146">
        <v>0</v>
      </c>
      <c r="L79" s="146">
        <v>0</v>
      </c>
      <c r="M79" s="146">
        <v>0</v>
      </c>
      <c r="N79" s="146">
        <v>0</v>
      </c>
      <c r="O79" s="146">
        <v>0</v>
      </c>
      <c r="P79" s="146">
        <v>0</v>
      </c>
      <c r="Q79" s="146">
        <v>0</v>
      </c>
      <c r="R79" s="146">
        <v>0</v>
      </c>
    </row>
    <row r="80" spans="1:18">
      <c r="A80" s="45">
        <v>525</v>
      </c>
      <c r="B80" s="45">
        <v>0</v>
      </c>
      <c r="C80" s="45">
        <v>0</v>
      </c>
      <c r="D80" s="34">
        <v>261001</v>
      </c>
      <c r="E80" s="35" t="s">
        <v>100</v>
      </c>
      <c r="F80" s="42">
        <f>A80</f>
        <v>525</v>
      </c>
      <c r="G80" s="109">
        <v>0</v>
      </c>
      <c r="H80" s="109">
        <v>0</v>
      </c>
      <c r="I80" s="109">
        <v>273</v>
      </c>
      <c r="J80" s="109">
        <v>0</v>
      </c>
      <c r="K80" s="109">
        <v>0</v>
      </c>
      <c r="L80" s="109">
        <v>252</v>
      </c>
      <c r="M80" s="109">
        <v>0</v>
      </c>
      <c r="N80" s="109">
        <v>0</v>
      </c>
      <c r="O80" s="109">
        <v>0</v>
      </c>
      <c r="P80" s="109">
        <v>0</v>
      </c>
      <c r="Q80" s="109">
        <v>0</v>
      </c>
      <c r="R80" s="109">
        <v>0</v>
      </c>
    </row>
    <row r="81" spans="1:18" ht="12.75" hidden="1" customHeight="1">
      <c r="A81" s="45">
        <v>0</v>
      </c>
      <c r="B81" s="45">
        <v>0</v>
      </c>
      <c r="C81" s="45">
        <v>0</v>
      </c>
      <c r="D81" s="34">
        <v>261002</v>
      </c>
      <c r="E81" s="35" t="s">
        <v>101</v>
      </c>
      <c r="F81" s="42">
        <f t="shared" ref="F81:F97" si="4">A81+B81+C81</f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</row>
    <row r="82" spans="1:18" ht="12.75" hidden="1" customHeight="1">
      <c r="A82" s="45">
        <v>0</v>
      </c>
      <c r="B82" s="45">
        <v>0</v>
      </c>
      <c r="C82" s="45">
        <v>0</v>
      </c>
      <c r="D82" s="34">
        <v>261003</v>
      </c>
      <c r="E82" s="35" t="s">
        <v>102</v>
      </c>
      <c r="F82" s="42">
        <f t="shared" si="4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</row>
    <row r="83" spans="1:18" ht="12.75" hidden="1" customHeight="1">
      <c r="A83" s="45">
        <v>0</v>
      </c>
      <c r="B83" s="45">
        <v>0</v>
      </c>
      <c r="C83" s="45">
        <v>0</v>
      </c>
      <c r="D83" s="34">
        <v>262001</v>
      </c>
      <c r="E83" s="35" t="s">
        <v>103</v>
      </c>
      <c r="F83" s="42">
        <f t="shared" si="4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</row>
    <row r="84" spans="1:18" ht="12.75" hidden="1" customHeight="1">
      <c r="A84" s="45">
        <v>0</v>
      </c>
      <c r="B84" s="45">
        <v>0</v>
      </c>
      <c r="C84" s="45">
        <v>0</v>
      </c>
      <c r="D84" s="34">
        <v>271001</v>
      </c>
      <c r="E84" s="35" t="s">
        <v>104</v>
      </c>
      <c r="F84" s="42">
        <f t="shared" si="4"/>
        <v>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9">
        <v>0</v>
      </c>
      <c r="P84" s="109">
        <v>0</v>
      </c>
      <c r="Q84" s="109">
        <v>0</v>
      </c>
      <c r="R84" s="109">
        <v>0</v>
      </c>
    </row>
    <row r="85" spans="1:18" ht="12.75" hidden="1" customHeight="1">
      <c r="A85" s="45">
        <v>0</v>
      </c>
      <c r="B85" s="45">
        <v>0</v>
      </c>
      <c r="C85" s="45">
        <v>0</v>
      </c>
      <c r="D85" s="34">
        <v>272001</v>
      </c>
      <c r="E85" s="35" t="s">
        <v>105</v>
      </c>
      <c r="F85" s="42">
        <f t="shared" si="4"/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0</v>
      </c>
    </row>
    <row r="86" spans="1:18" ht="12.75" hidden="1" customHeight="1">
      <c r="A86" s="45">
        <v>0</v>
      </c>
      <c r="B86" s="45">
        <v>0</v>
      </c>
      <c r="C86" s="45">
        <v>0</v>
      </c>
      <c r="D86" s="34">
        <v>273001</v>
      </c>
      <c r="E86" s="35" t="s">
        <v>106</v>
      </c>
      <c r="F86" s="42">
        <f t="shared" si="4"/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0</v>
      </c>
      <c r="P86" s="109">
        <v>0</v>
      </c>
      <c r="Q86" s="109">
        <v>0</v>
      </c>
      <c r="R86" s="109">
        <v>0</v>
      </c>
    </row>
    <row r="87" spans="1:18" ht="12.75" hidden="1" customHeight="1">
      <c r="A87" s="45">
        <v>0</v>
      </c>
      <c r="B87" s="45">
        <v>0</v>
      </c>
      <c r="C87" s="45">
        <v>0</v>
      </c>
      <c r="D87" s="34">
        <v>274001</v>
      </c>
      <c r="E87" s="35" t="s">
        <v>107</v>
      </c>
      <c r="F87" s="42">
        <f t="shared" si="4"/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</row>
    <row r="88" spans="1:18" ht="12.75" hidden="1" customHeight="1">
      <c r="A88" s="45">
        <v>0</v>
      </c>
      <c r="B88" s="45">
        <v>0</v>
      </c>
      <c r="C88" s="45">
        <v>0</v>
      </c>
      <c r="D88" s="34">
        <v>275001</v>
      </c>
      <c r="E88" s="35" t="s">
        <v>108</v>
      </c>
      <c r="F88" s="42">
        <f t="shared" si="4"/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9">
        <v>0</v>
      </c>
      <c r="P88" s="109">
        <v>0</v>
      </c>
      <c r="Q88" s="109">
        <v>0</v>
      </c>
      <c r="R88" s="109">
        <v>0</v>
      </c>
    </row>
    <row r="89" spans="1:18" ht="12.75" hidden="1" customHeight="1">
      <c r="A89" s="45">
        <v>0</v>
      </c>
      <c r="B89" s="45">
        <v>0</v>
      </c>
      <c r="C89" s="45">
        <v>0</v>
      </c>
      <c r="D89" s="34">
        <v>281001</v>
      </c>
      <c r="E89" s="35" t="s">
        <v>109</v>
      </c>
      <c r="F89" s="42">
        <f t="shared" si="4"/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</row>
    <row r="90" spans="1:18" ht="12.75" hidden="1" customHeight="1">
      <c r="A90" s="45">
        <v>0</v>
      </c>
      <c r="B90" s="45">
        <v>0</v>
      </c>
      <c r="C90" s="45">
        <v>0</v>
      </c>
      <c r="D90" s="34">
        <v>282001</v>
      </c>
      <c r="E90" s="35" t="s">
        <v>110</v>
      </c>
      <c r="F90" s="42">
        <f t="shared" si="4"/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</row>
    <row r="91" spans="1:18" ht="12.75" hidden="1" customHeight="1">
      <c r="A91" s="45">
        <v>0</v>
      </c>
      <c r="B91" s="45">
        <v>0</v>
      </c>
      <c r="C91" s="45">
        <v>0</v>
      </c>
      <c r="D91" s="34">
        <v>283001</v>
      </c>
      <c r="E91" s="35" t="s">
        <v>111</v>
      </c>
      <c r="F91" s="42">
        <f t="shared" si="4"/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</row>
    <row r="92" spans="1:18" ht="12.75" hidden="1" customHeight="1">
      <c r="A92" s="45">
        <v>0</v>
      </c>
      <c r="B92" s="45">
        <v>0</v>
      </c>
      <c r="C92" s="45">
        <v>0</v>
      </c>
      <c r="D92" s="34">
        <v>291001</v>
      </c>
      <c r="E92" s="35" t="s">
        <v>112</v>
      </c>
      <c r="F92" s="42">
        <f t="shared" si="4"/>
        <v>0</v>
      </c>
      <c r="G92" s="109">
        <v>0</v>
      </c>
      <c r="H92" s="109">
        <v>0</v>
      </c>
      <c r="I92" s="109">
        <v>0</v>
      </c>
      <c r="J92" s="109">
        <v>0</v>
      </c>
      <c r="K92" s="109">
        <v>0</v>
      </c>
      <c r="L92" s="109">
        <v>0</v>
      </c>
      <c r="M92" s="109">
        <v>0</v>
      </c>
      <c r="N92" s="109">
        <v>0</v>
      </c>
      <c r="O92" s="109">
        <v>0</v>
      </c>
      <c r="P92" s="109">
        <v>0</v>
      </c>
      <c r="Q92" s="109">
        <v>0</v>
      </c>
      <c r="R92" s="109">
        <v>0</v>
      </c>
    </row>
    <row r="93" spans="1:18" ht="12.75" hidden="1" customHeight="1">
      <c r="A93" s="45">
        <v>0</v>
      </c>
      <c r="B93" s="45">
        <v>0</v>
      </c>
      <c r="C93" s="45">
        <v>0</v>
      </c>
      <c r="D93" s="34">
        <v>292001</v>
      </c>
      <c r="E93" s="35" t="s">
        <v>113</v>
      </c>
      <c r="F93" s="42">
        <f t="shared" si="4"/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</row>
    <row r="94" spans="1:18" ht="12.75" hidden="1" customHeight="1">
      <c r="A94" s="45">
        <v>0</v>
      </c>
      <c r="B94" s="45">
        <v>0</v>
      </c>
      <c r="C94" s="45">
        <v>0</v>
      </c>
      <c r="D94" s="34">
        <v>293001</v>
      </c>
      <c r="E94" s="35" t="s">
        <v>114</v>
      </c>
      <c r="F94" s="42">
        <f t="shared" si="4"/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0</v>
      </c>
      <c r="R94" s="109">
        <v>0</v>
      </c>
    </row>
    <row r="95" spans="1:18" ht="12.75" hidden="1" customHeight="1">
      <c r="A95" s="45">
        <v>0</v>
      </c>
      <c r="B95" s="45">
        <v>0</v>
      </c>
      <c r="C95" s="45">
        <v>0</v>
      </c>
      <c r="D95" s="34">
        <v>294001</v>
      </c>
      <c r="E95" s="35" t="s">
        <v>115</v>
      </c>
      <c r="F95" s="42">
        <f t="shared" si="4"/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</row>
    <row r="96" spans="1:18" ht="12.75" hidden="1" customHeight="1">
      <c r="A96" s="45">
        <v>0</v>
      </c>
      <c r="B96" s="45">
        <v>0</v>
      </c>
      <c r="C96" s="45">
        <v>0</v>
      </c>
      <c r="D96" s="34">
        <v>295001</v>
      </c>
      <c r="E96" s="35" t="s">
        <v>116</v>
      </c>
      <c r="F96" s="42">
        <f t="shared" si="4"/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09">
        <v>0</v>
      </c>
      <c r="O96" s="109">
        <v>0</v>
      </c>
      <c r="P96" s="109">
        <v>0</v>
      </c>
      <c r="Q96" s="109">
        <v>0</v>
      </c>
      <c r="R96" s="109">
        <v>0</v>
      </c>
    </row>
    <row r="97" spans="1:18" ht="12.75" hidden="1" customHeight="1">
      <c r="A97" s="45">
        <v>0</v>
      </c>
      <c r="B97" s="45">
        <v>0</v>
      </c>
      <c r="C97" s="45">
        <v>0</v>
      </c>
      <c r="D97" s="34">
        <v>296001</v>
      </c>
      <c r="E97" s="35" t="s">
        <v>117</v>
      </c>
      <c r="F97" s="42">
        <f t="shared" si="4"/>
        <v>0</v>
      </c>
      <c r="G97" s="109">
        <v>0</v>
      </c>
      <c r="H97" s="109">
        <v>0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09">
        <v>0</v>
      </c>
      <c r="O97" s="109">
        <v>0</v>
      </c>
      <c r="P97" s="109">
        <v>0</v>
      </c>
      <c r="Q97" s="109">
        <v>0</v>
      </c>
      <c r="R97" s="109">
        <v>0</v>
      </c>
    </row>
    <row r="98" spans="1:18" ht="12.75" hidden="1" customHeight="1">
      <c r="A98" s="45">
        <v>0</v>
      </c>
      <c r="B98" s="45">
        <v>0</v>
      </c>
      <c r="C98" s="45">
        <v>0</v>
      </c>
      <c r="D98" s="34">
        <v>297001</v>
      </c>
      <c r="E98" s="35" t="s">
        <v>118</v>
      </c>
      <c r="F98" s="42">
        <f>A98+B98+C98</f>
        <v>0</v>
      </c>
      <c r="G98" s="109">
        <v>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9">
        <v>0</v>
      </c>
      <c r="P98" s="109">
        <v>0</v>
      </c>
      <c r="Q98" s="109">
        <v>0</v>
      </c>
      <c r="R98" s="109">
        <v>0</v>
      </c>
    </row>
    <row r="99" spans="1:18" ht="12.75" hidden="1" customHeight="1">
      <c r="A99" s="45">
        <v>0</v>
      </c>
      <c r="B99" s="45">
        <v>0</v>
      </c>
      <c r="C99" s="45">
        <v>0</v>
      </c>
      <c r="D99" s="34">
        <v>298001</v>
      </c>
      <c r="E99" s="35" t="s">
        <v>119</v>
      </c>
      <c r="F99" s="42">
        <f>A99+B99+C99</f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9">
        <v>0</v>
      </c>
      <c r="P99" s="109">
        <v>0</v>
      </c>
      <c r="Q99" s="109">
        <v>0</v>
      </c>
      <c r="R99" s="109">
        <v>0</v>
      </c>
    </row>
    <row r="100" spans="1:18" ht="12.75" hidden="1" customHeight="1">
      <c r="A100" s="45">
        <v>0</v>
      </c>
      <c r="B100" s="45">
        <v>0</v>
      </c>
      <c r="C100" s="45">
        <v>0</v>
      </c>
      <c r="D100" s="34">
        <v>299001</v>
      </c>
      <c r="E100" s="35" t="s">
        <v>120</v>
      </c>
      <c r="F100" s="42">
        <f>A100+B100+C100</f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09">
        <v>0</v>
      </c>
      <c r="O100" s="109">
        <v>0</v>
      </c>
      <c r="P100" s="109">
        <v>0</v>
      </c>
      <c r="Q100" s="109">
        <v>0</v>
      </c>
      <c r="R100" s="109">
        <v>0</v>
      </c>
    </row>
    <row r="101" spans="1:18" ht="12.75" customHeight="1">
      <c r="A101" s="42">
        <f>SUM(A102:A211)</f>
        <v>6500</v>
      </c>
      <c r="B101" s="42">
        <f>SUM(B102:B211)</f>
        <v>0</v>
      </c>
      <c r="C101" s="42">
        <f>SUM(C102:C211)</f>
        <v>0</v>
      </c>
      <c r="D101" s="32">
        <v>3000</v>
      </c>
      <c r="E101" s="38" t="s">
        <v>121</v>
      </c>
      <c r="F101" s="42">
        <f>SUM(F102:F211)</f>
        <v>6500</v>
      </c>
      <c r="G101" s="147">
        <f>SUM(G102:G211)</f>
        <v>0</v>
      </c>
      <c r="H101" s="147">
        <f t="shared" ref="H101:R101" si="5">SUM(H102:H211)</f>
        <v>0</v>
      </c>
      <c r="I101" s="147">
        <f t="shared" si="5"/>
        <v>3250</v>
      </c>
      <c r="J101" s="147">
        <f t="shared" si="5"/>
        <v>0</v>
      </c>
      <c r="K101" s="147">
        <f t="shared" si="5"/>
        <v>0</v>
      </c>
      <c r="L101" s="147">
        <f t="shared" si="5"/>
        <v>3250</v>
      </c>
      <c r="M101" s="147">
        <f t="shared" si="5"/>
        <v>0</v>
      </c>
      <c r="N101" s="147">
        <f t="shared" si="5"/>
        <v>0</v>
      </c>
      <c r="O101" s="147">
        <f t="shared" si="5"/>
        <v>0</v>
      </c>
      <c r="P101" s="147">
        <f t="shared" si="5"/>
        <v>0</v>
      </c>
      <c r="Q101" s="147">
        <f t="shared" si="5"/>
        <v>0</v>
      </c>
      <c r="R101" s="147">
        <f t="shared" si="5"/>
        <v>0</v>
      </c>
    </row>
    <row r="102" spans="1:18" hidden="1">
      <c r="A102" s="45">
        <v>0</v>
      </c>
      <c r="B102" s="45">
        <v>0</v>
      </c>
      <c r="C102" s="45">
        <v>0</v>
      </c>
      <c r="D102" s="34">
        <v>311001</v>
      </c>
      <c r="E102" s="35" t="s">
        <v>122</v>
      </c>
      <c r="F102" s="42">
        <f>A102+B102+C102</f>
        <v>0</v>
      </c>
      <c r="G102" s="109">
        <v>0</v>
      </c>
      <c r="H102" s="109">
        <v>0</v>
      </c>
      <c r="I102" s="109">
        <v>0</v>
      </c>
      <c r="J102" s="109">
        <v>0</v>
      </c>
      <c r="K102" s="109">
        <v>0</v>
      </c>
      <c r="L102" s="109">
        <v>0</v>
      </c>
      <c r="M102" s="109">
        <v>0</v>
      </c>
      <c r="N102" s="109">
        <v>0</v>
      </c>
      <c r="O102" s="109">
        <v>0</v>
      </c>
      <c r="P102" s="109">
        <v>0</v>
      </c>
      <c r="Q102" s="109">
        <v>0</v>
      </c>
      <c r="R102" s="109">
        <v>0</v>
      </c>
    </row>
    <row r="103" spans="1:18" ht="12.75" hidden="1" customHeight="1">
      <c r="A103" s="45">
        <v>0</v>
      </c>
      <c r="B103" s="45">
        <v>0</v>
      </c>
      <c r="C103" s="45">
        <v>0</v>
      </c>
      <c r="D103" s="34">
        <v>312001</v>
      </c>
      <c r="E103" s="35" t="s">
        <v>123</v>
      </c>
      <c r="F103" s="42">
        <f>A103+B103+C103</f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0</v>
      </c>
      <c r="Q103" s="109">
        <v>0</v>
      </c>
      <c r="R103" s="109">
        <v>0</v>
      </c>
    </row>
    <row r="104" spans="1:18" ht="12.75" hidden="1" customHeight="1">
      <c r="A104" s="45">
        <v>0</v>
      </c>
      <c r="B104" s="45">
        <v>0</v>
      </c>
      <c r="C104" s="45">
        <v>0</v>
      </c>
      <c r="D104" s="34">
        <v>313001</v>
      </c>
      <c r="E104" s="35" t="s">
        <v>124</v>
      </c>
      <c r="F104" s="42">
        <f t="shared" ref="F104:F167" si="6">A104+B104+C104</f>
        <v>0</v>
      </c>
      <c r="G104" s="109">
        <v>0</v>
      </c>
      <c r="H104" s="109">
        <v>0</v>
      </c>
      <c r="I104" s="109">
        <v>0</v>
      </c>
      <c r="J104" s="109">
        <v>0</v>
      </c>
      <c r="K104" s="109">
        <v>0</v>
      </c>
      <c r="L104" s="109">
        <v>0</v>
      </c>
      <c r="M104" s="109">
        <v>0</v>
      </c>
      <c r="N104" s="109">
        <v>0</v>
      </c>
      <c r="O104" s="109">
        <v>0</v>
      </c>
      <c r="P104" s="109">
        <v>0</v>
      </c>
      <c r="Q104" s="109">
        <v>0</v>
      </c>
      <c r="R104" s="109">
        <v>0</v>
      </c>
    </row>
    <row r="105" spans="1:18" ht="12.75" hidden="1" customHeight="1">
      <c r="A105" s="45">
        <v>0</v>
      </c>
      <c r="B105" s="45">
        <v>0</v>
      </c>
      <c r="C105" s="45">
        <v>0</v>
      </c>
      <c r="D105" s="34">
        <v>314001</v>
      </c>
      <c r="E105" s="35" t="s">
        <v>125</v>
      </c>
      <c r="F105" s="42">
        <f t="shared" si="6"/>
        <v>0</v>
      </c>
      <c r="G105" s="109">
        <v>0</v>
      </c>
      <c r="H105" s="109">
        <v>0</v>
      </c>
      <c r="I105" s="109">
        <v>0</v>
      </c>
      <c r="J105" s="109">
        <v>0</v>
      </c>
      <c r="K105" s="109">
        <v>0</v>
      </c>
      <c r="L105" s="109">
        <v>0</v>
      </c>
      <c r="M105" s="109">
        <v>0</v>
      </c>
      <c r="N105" s="109">
        <v>0</v>
      </c>
      <c r="O105" s="109">
        <v>0</v>
      </c>
      <c r="P105" s="109">
        <v>0</v>
      </c>
      <c r="Q105" s="109">
        <v>0</v>
      </c>
      <c r="R105" s="109">
        <v>0</v>
      </c>
    </row>
    <row r="106" spans="1:18" ht="12.75" hidden="1" customHeight="1">
      <c r="A106" s="45">
        <v>0</v>
      </c>
      <c r="B106" s="45">
        <v>0</v>
      </c>
      <c r="C106" s="45">
        <v>0</v>
      </c>
      <c r="D106" s="34">
        <v>315001</v>
      </c>
      <c r="E106" s="35" t="s">
        <v>126</v>
      </c>
      <c r="F106" s="42">
        <f t="shared" si="6"/>
        <v>0</v>
      </c>
      <c r="G106" s="109">
        <v>0</v>
      </c>
      <c r="H106" s="109">
        <v>0</v>
      </c>
      <c r="I106" s="109">
        <v>0</v>
      </c>
      <c r="J106" s="109">
        <v>0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0</v>
      </c>
    </row>
    <row r="107" spans="1:18" ht="12.75" hidden="1" customHeight="1">
      <c r="A107" s="45">
        <v>0</v>
      </c>
      <c r="B107" s="45">
        <v>0</v>
      </c>
      <c r="C107" s="45">
        <v>0</v>
      </c>
      <c r="D107" s="34">
        <v>316001</v>
      </c>
      <c r="E107" s="35" t="s">
        <v>127</v>
      </c>
      <c r="F107" s="42">
        <f t="shared" si="6"/>
        <v>0</v>
      </c>
      <c r="G107" s="109">
        <v>0</v>
      </c>
      <c r="H107" s="109">
        <v>0</v>
      </c>
      <c r="I107" s="109">
        <v>0</v>
      </c>
      <c r="J107" s="109">
        <v>0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</row>
    <row r="108" spans="1:18" ht="12.75" hidden="1" customHeight="1">
      <c r="A108" s="45">
        <v>0</v>
      </c>
      <c r="B108" s="45">
        <v>0</v>
      </c>
      <c r="C108" s="45">
        <v>0</v>
      </c>
      <c r="D108" s="34">
        <v>316002</v>
      </c>
      <c r="E108" s="35" t="s">
        <v>128</v>
      </c>
      <c r="F108" s="42">
        <f t="shared" si="6"/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0</v>
      </c>
      <c r="P108" s="109">
        <v>0</v>
      </c>
      <c r="Q108" s="109">
        <v>0</v>
      </c>
      <c r="R108" s="109">
        <v>0</v>
      </c>
    </row>
    <row r="109" spans="1:18" ht="12.75" hidden="1" customHeight="1">
      <c r="A109" s="45">
        <v>0</v>
      </c>
      <c r="B109" s="45">
        <v>0</v>
      </c>
      <c r="C109" s="45">
        <v>0</v>
      </c>
      <c r="D109" s="34">
        <v>316003</v>
      </c>
      <c r="E109" s="35" t="s">
        <v>129</v>
      </c>
      <c r="F109" s="42">
        <f t="shared" si="6"/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</row>
    <row r="110" spans="1:18" ht="12.75" hidden="1" customHeight="1">
      <c r="A110" s="45">
        <v>0</v>
      </c>
      <c r="B110" s="45">
        <v>0</v>
      </c>
      <c r="C110" s="45">
        <v>0</v>
      </c>
      <c r="D110" s="34">
        <v>317001</v>
      </c>
      <c r="E110" s="35" t="s">
        <v>130</v>
      </c>
      <c r="F110" s="42">
        <f t="shared" si="6"/>
        <v>0</v>
      </c>
      <c r="G110" s="109">
        <v>0</v>
      </c>
      <c r="H110" s="109">
        <v>0</v>
      </c>
      <c r="I110" s="109">
        <v>0</v>
      </c>
      <c r="J110" s="109">
        <v>0</v>
      </c>
      <c r="K110" s="109">
        <v>0</v>
      </c>
      <c r="L110" s="109">
        <v>0</v>
      </c>
      <c r="M110" s="109">
        <v>0</v>
      </c>
      <c r="N110" s="109">
        <v>0</v>
      </c>
      <c r="O110" s="109">
        <v>0</v>
      </c>
      <c r="P110" s="109">
        <v>0</v>
      </c>
      <c r="Q110" s="109">
        <v>0</v>
      </c>
      <c r="R110" s="109">
        <v>0</v>
      </c>
    </row>
    <row r="111" spans="1:18" ht="12.75" hidden="1" customHeight="1">
      <c r="A111" s="45">
        <v>0</v>
      </c>
      <c r="B111" s="45">
        <v>0</v>
      </c>
      <c r="C111" s="45">
        <v>0</v>
      </c>
      <c r="D111" s="34">
        <v>318001</v>
      </c>
      <c r="E111" s="35" t="s">
        <v>131</v>
      </c>
      <c r="F111" s="42">
        <f t="shared" si="6"/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0</v>
      </c>
      <c r="P111" s="109">
        <v>0</v>
      </c>
      <c r="Q111" s="109">
        <v>0</v>
      </c>
      <c r="R111" s="109">
        <v>0</v>
      </c>
    </row>
    <row r="112" spans="1:18" ht="12.75" hidden="1" customHeight="1">
      <c r="A112" s="45">
        <v>0</v>
      </c>
      <c r="B112" s="45">
        <v>0</v>
      </c>
      <c r="C112" s="45">
        <v>0</v>
      </c>
      <c r="D112" s="34">
        <v>318002</v>
      </c>
      <c r="E112" s="35" t="s">
        <v>132</v>
      </c>
      <c r="F112" s="42">
        <f t="shared" si="6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</row>
    <row r="113" spans="1:18" ht="12.75" hidden="1" customHeight="1">
      <c r="A113" s="45">
        <v>0</v>
      </c>
      <c r="B113" s="45">
        <v>0</v>
      </c>
      <c r="C113" s="45">
        <v>0</v>
      </c>
      <c r="D113" s="34">
        <v>319001</v>
      </c>
      <c r="E113" s="35" t="s">
        <v>133</v>
      </c>
      <c r="F113" s="42">
        <f t="shared" si="6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</row>
    <row r="114" spans="1:18" ht="12.75" hidden="1" customHeight="1">
      <c r="A114" s="45">
        <v>0</v>
      </c>
      <c r="B114" s="45">
        <v>0</v>
      </c>
      <c r="C114" s="45">
        <v>0</v>
      </c>
      <c r="D114" s="34">
        <v>319004</v>
      </c>
      <c r="E114" s="35" t="s">
        <v>134</v>
      </c>
      <c r="F114" s="42">
        <f t="shared" si="6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</row>
    <row r="115" spans="1:18" ht="12.75" hidden="1" customHeight="1">
      <c r="A115" s="45">
        <v>0</v>
      </c>
      <c r="B115" s="45">
        <v>0</v>
      </c>
      <c r="C115" s="45">
        <v>0</v>
      </c>
      <c r="D115" s="34">
        <v>321001</v>
      </c>
      <c r="E115" s="35" t="s">
        <v>135</v>
      </c>
      <c r="F115" s="42">
        <f t="shared" si="6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</row>
    <row r="116" spans="1:18" ht="12.75" hidden="1" customHeight="1">
      <c r="A116" s="45">
        <v>0</v>
      </c>
      <c r="B116" s="45">
        <v>0</v>
      </c>
      <c r="C116" s="45">
        <v>0</v>
      </c>
      <c r="D116" s="34">
        <v>322001</v>
      </c>
      <c r="E116" s="35" t="s">
        <v>136</v>
      </c>
      <c r="F116" s="42">
        <f t="shared" si="6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</row>
    <row r="117" spans="1:18" ht="12.75" hidden="1" customHeight="1">
      <c r="A117" s="45">
        <v>0</v>
      </c>
      <c r="B117" s="45">
        <v>0</v>
      </c>
      <c r="C117" s="45">
        <v>0</v>
      </c>
      <c r="D117" s="34">
        <v>323001</v>
      </c>
      <c r="E117" s="35" t="s">
        <v>137</v>
      </c>
      <c r="F117" s="42">
        <f t="shared" si="6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</row>
    <row r="118" spans="1:18" ht="12.75" hidden="1" customHeight="1">
      <c r="A118" s="45">
        <v>0</v>
      </c>
      <c r="B118" s="45">
        <v>0</v>
      </c>
      <c r="C118" s="45">
        <v>0</v>
      </c>
      <c r="D118" s="34">
        <v>323002</v>
      </c>
      <c r="E118" s="35" t="s">
        <v>138</v>
      </c>
      <c r="F118" s="42">
        <f t="shared" si="6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</row>
    <row r="119" spans="1:18" ht="12.75" hidden="1" customHeight="1">
      <c r="A119" s="45">
        <v>0</v>
      </c>
      <c r="B119" s="45">
        <v>0</v>
      </c>
      <c r="C119" s="45">
        <v>0</v>
      </c>
      <c r="D119" s="34">
        <v>323004</v>
      </c>
      <c r="E119" s="35" t="s">
        <v>139</v>
      </c>
      <c r="F119" s="42">
        <f t="shared" si="6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</row>
    <row r="120" spans="1:18" ht="12.75" hidden="1" customHeight="1">
      <c r="A120" s="45">
        <v>0</v>
      </c>
      <c r="B120" s="45">
        <v>0</v>
      </c>
      <c r="C120" s="45">
        <v>0</v>
      </c>
      <c r="D120" s="34">
        <v>324001</v>
      </c>
      <c r="E120" s="35" t="s">
        <v>140</v>
      </c>
      <c r="F120" s="42">
        <f t="shared" si="6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</row>
    <row r="121" spans="1:18" ht="12.75" hidden="1" customHeight="1">
      <c r="A121" s="45">
        <v>0</v>
      </c>
      <c r="B121" s="45">
        <v>0</v>
      </c>
      <c r="C121" s="45">
        <v>0</v>
      </c>
      <c r="D121" s="34">
        <v>325001</v>
      </c>
      <c r="E121" s="35" t="s">
        <v>141</v>
      </c>
      <c r="F121" s="42">
        <f t="shared" si="6"/>
        <v>0</v>
      </c>
      <c r="G121" s="109"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0</v>
      </c>
      <c r="Q121" s="109">
        <v>0</v>
      </c>
      <c r="R121" s="109">
        <v>0</v>
      </c>
    </row>
    <row r="122" spans="1:18" ht="12.75" hidden="1" customHeight="1">
      <c r="A122" s="45">
        <v>0</v>
      </c>
      <c r="B122" s="45">
        <v>0</v>
      </c>
      <c r="C122" s="45">
        <v>0</v>
      </c>
      <c r="D122" s="34">
        <v>326001</v>
      </c>
      <c r="E122" s="35" t="s">
        <v>142</v>
      </c>
      <c r="F122" s="42">
        <f t="shared" si="6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</row>
    <row r="123" spans="1:18" ht="12.75" hidden="1" customHeight="1">
      <c r="A123" s="45">
        <v>0</v>
      </c>
      <c r="B123" s="45">
        <v>0</v>
      </c>
      <c r="C123" s="45">
        <v>0</v>
      </c>
      <c r="D123" s="34">
        <v>327001</v>
      </c>
      <c r="E123" s="35" t="s">
        <v>143</v>
      </c>
      <c r="F123" s="42">
        <f t="shared" si="6"/>
        <v>0</v>
      </c>
      <c r="G123" s="109">
        <v>0</v>
      </c>
      <c r="H123" s="109">
        <v>0</v>
      </c>
      <c r="I123" s="109">
        <v>0</v>
      </c>
      <c r="J123" s="109">
        <v>0</v>
      </c>
      <c r="K123" s="109">
        <v>0</v>
      </c>
      <c r="L123" s="109">
        <v>0</v>
      </c>
      <c r="M123" s="109">
        <v>0</v>
      </c>
      <c r="N123" s="109">
        <v>0</v>
      </c>
      <c r="O123" s="109">
        <v>0</v>
      </c>
      <c r="P123" s="109">
        <v>0</v>
      </c>
      <c r="Q123" s="109">
        <v>0</v>
      </c>
      <c r="R123" s="109">
        <v>0</v>
      </c>
    </row>
    <row r="124" spans="1:18" ht="12.75" hidden="1" customHeight="1">
      <c r="A124" s="45">
        <v>0</v>
      </c>
      <c r="B124" s="45">
        <v>0</v>
      </c>
      <c r="C124" s="45">
        <v>0</v>
      </c>
      <c r="D124" s="34">
        <v>328001</v>
      </c>
      <c r="E124" s="35" t="s">
        <v>144</v>
      </c>
      <c r="F124" s="42">
        <f t="shared" si="6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8" ht="12.75" hidden="1" customHeight="1">
      <c r="A125" s="45">
        <v>0</v>
      </c>
      <c r="B125" s="45">
        <v>0</v>
      </c>
      <c r="C125" s="45">
        <v>0</v>
      </c>
      <c r="D125" s="34">
        <v>329001</v>
      </c>
      <c r="E125" s="35" t="s">
        <v>145</v>
      </c>
      <c r="F125" s="42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</row>
    <row r="126" spans="1:18" ht="12.75" hidden="1" customHeight="1">
      <c r="A126" s="45">
        <v>0</v>
      </c>
      <c r="B126" s="45">
        <v>0</v>
      </c>
      <c r="C126" s="45">
        <v>0</v>
      </c>
      <c r="D126" s="34">
        <v>331001</v>
      </c>
      <c r="E126" s="35" t="s">
        <v>146</v>
      </c>
      <c r="F126" s="42">
        <f t="shared" si="6"/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</row>
    <row r="127" spans="1:18" ht="12.75" hidden="1" customHeight="1">
      <c r="A127" s="45">
        <v>0</v>
      </c>
      <c r="B127" s="45">
        <v>0</v>
      </c>
      <c r="C127" s="45">
        <v>0</v>
      </c>
      <c r="D127" s="34">
        <v>331002</v>
      </c>
      <c r="E127" s="35" t="s">
        <v>147</v>
      </c>
      <c r="F127" s="42">
        <f t="shared" si="6"/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</row>
    <row r="128" spans="1:18" ht="12.75" hidden="1" customHeight="1">
      <c r="A128" s="45">
        <v>0</v>
      </c>
      <c r="B128" s="45">
        <v>0</v>
      </c>
      <c r="C128" s="45">
        <v>0</v>
      </c>
      <c r="D128" s="34">
        <v>331003</v>
      </c>
      <c r="E128" s="35" t="s">
        <v>148</v>
      </c>
      <c r="F128" s="42">
        <f t="shared" si="6"/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</row>
    <row r="129" spans="1:18" ht="12.75" hidden="1" customHeight="1">
      <c r="A129" s="45">
        <v>0</v>
      </c>
      <c r="B129" s="45">
        <v>0</v>
      </c>
      <c r="C129" s="45">
        <v>0</v>
      </c>
      <c r="D129" s="34">
        <v>332001</v>
      </c>
      <c r="E129" s="35" t="s">
        <v>149</v>
      </c>
      <c r="F129" s="42">
        <f t="shared" si="6"/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</row>
    <row r="130" spans="1:18" ht="12.75" hidden="1" customHeight="1">
      <c r="A130" s="45">
        <v>0</v>
      </c>
      <c r="B130" s="45">
        <v>0</v>
      </c>
      <c r="C130" s="45">
        <v>0</v>
      </c>
      <c r="D130" s="34">
        <v>333001</v>
      </c>
      <c r="E130" s="35" t="s">
        <v>150</v>
      </c>
      <c r="F130" s="42">
        <f t="shared" si="6"/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</row>
    <row r="131" spans="1:18" ht="12.75" hidden="1" customHeight="1">
      <c r="A131" s="45">
        <v>0</v>
      </c>
      <c r="B131" s="45">
        <v>0</v>
      </c>
      <c r="C131" s="45">
        <v>0</v>
      </c>
      <c r="D131" s="34">
        <v>334001</v>
      </c>
      <c r="E131" s="35" t="s">
        <v>151</v>
      </c>
      <c r="F131" s="42">
        <f t="shared" si="6"/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</row>
    <row r="132" spans="1:18" hidden="1">
      <c r="A132" s="45">
        <v>0</v>
      </c>
      <c r="B132" s="45">
        <v>0</v>
      </c>
      <c r="C132" s="45">
        <v>0</v>
      </c>
      <c r="D132" s="34">
        <v>334002</v>
      </c>
      <c r="E132" s="35" t="s">
        <v>152</v>
      </c>
      <c r="F132" s="42">
        <f t="shared" si="6"/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</row>
    <row r="133" spans="1:18" ht="12.75" hidden="1" customHeight="1">
      <c r="A133" s="45">
        <v>0</v>
      </c>
      <c r="B133" s="45">
        <v>0</v>
      </c>
      <c r="C133" s="45">
        <v>0</v>
      </c>
      <c r="D133" s="34">
        <v>334003</v>
      </c>
      <c r="E133" s="35" t="s">
        <v>153</v>
      </c>
      <c r="F133" s="42">
        <f t="shared" si="6"/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</row>
    <row r="134" spans="1:18" ht="12.75" hidden="1" customHeight="1">
      <c r="A134" s="45">
        <v>0</v>
      </c>
      <c r="B134" s="45">
        <v>0</v>
      </c>
      <c r="C134" s="45">
        <v>0</v>
      </c>
      <c r="D134" s="34">
        <v>335001</v>
      </c>
      <c r="E134" s="35" t="s">
        <v>154</v>
      </c>
      <c r="F134" s="42">
        <f t="shared" si="6"/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</row>
    <row r="135" spans="1:18" ht="12.75" hidden="1" customHeight="1">
      <c r="A135" s="45">
        <v>0</v>
      </c>
      <c r="B135" s="45">
        <v>0</v>
      </c>
      <c r="C135" s="45">
        <v>0</v>
      </c>
      <c r="D135" s="34">
        <v>336001</v>
      </c>
      <c r="E135" s="35" t="s">
        <v>155</v>
      </c>
      <c r="F135" s="42">
        <f t="shared" si="6"/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</row>
    <row r="136" spans="1:18" ht="12.75" hidden="1" customHeight="1">
      <c r="A136" s="45">
        <v>0</v>
      </c>
      <c r="B136" s="45">
        <v>0</v>
      </c>
      <c r="C136" s="45">
        <v>0</v>
      </c>
      <c r="D136" s="34">
        <v>336002</v>
      </c>
      <c r="E136" s="35" t="s">
        <v>156</v>
      </c>
      <c r="F136" s="42">
        <f t="shared" si="6"/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</row>
    <row r="137" spans="1:18" ht="12.75" hidden="1" customHeight="1">
      <c r="A137" s="45">
        <v>0</v>
      </c>
      <c r="B137" s="45">
        <v>0</v>
      </c>
      <c r="C137" s="45">
        <v>0</v>
      </c>
      <c r="D137" s="34">
        <v>336003</v>
      </c>
      <c r="E137" s="35" t="s">
        <v>157</v>
      </c>
      <c r="F137" s="42">
        <f t="shared" si="6"/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</row>
    <row r="138" spans="1:18" ht="12.75" hidden="1" customHeight="1">
      <c r="A138" s="45">
        <v>0</v>
      </c>
      <c r="B138" s="45">
        <v>0</v>
      </c>
      <c r="C138" s="45">
        <v>0</v>
      </c>
      <c r="D138" s="34">
        <v>336006</v>
      </c>
      <c r="E138" s="35" t="s">
        <v>158</v>
      </c>
      <c r="F138" s="42">
        <f t="shared" si="6"/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</row>
    <row r="139" spans="1:18" ht="12.75" hidden="1" customHeight="1">
      <c r="A139" s="45">
        <v>0</v>
      </c>
      <c r="B139" s="45">
        <v>0</v>
      </c>
      <c r="C139" s="45">
        <v>0</v>
      </c>
      <c r="D139" s="34">
        <v>337001</v>
      </c>
      <c r="E139" s="35" t="s">
        <v>159</v>
      </c>
      <c r="F139" s="42">
        <f t="shared" si="6"/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</row>
    <row r="140" spans="1:18" ht="12.75" hidden="1" customHeight="1">
      <c r="A140" s="45">
        <v>0</v>
      </c>
      <c r="B140" s="45">
        <v>0</v>
      </c>
      <c r="C140" s="45">
        <v>0</v>
      </c>
      <c r="D140" s="34">
        <v>338001</v>
      </c>
      <c r="E140" s="35" t="s">
        <v>160</v>
      </c>
      <c r="F140" s="42">
        <f t="shared" si="6"/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</row>
    <row r="141" spans="1:18" ht="12.75" hidden="1" customHeight="1">
      <c r="A141" s="45">
        <v>0</v>
      </c>
      <c r="B141" s="45">
        <v>0</v>
      </c>
      <c r="C141" s="45">
        <v>0</v>
      </c>
      <c r="D141" s="34">
        <v>339001</v>
      </c>
      <c r="E141" s="35" t="s">
        <v>161</v>
      </c>
      <c r="F141" s="42">
        <f t="shared" si="6"/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</row>
    <row r="142" spans="1:18" ht="12.75" hidden="1" customHeight="1">
      <c r="A142" s="45">
        <v>0</v>
      </c>
      <c r="B142" s="45">
        <v>0</v>
      </c>
      <c r="C142" s="45">
        <v>0</v>
      </c>
      <c r="D142" s="34">
        <v>339002</v>
      </c>
      <c r="E142" s="35" t="s">
        <v>162</v>
      </c>
      <c r="F142" s="42">
        <f t="shared" si="6"/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</row>
    <row r="143" spans="1:18" ht="12.75" hidden="1" customHeight="1">
      <c r="A143" s="45">
        <v>0</v>
      </c>
      <c r="B143" s="45">
        <v>0</v>
      </c>
      <c r="C143" s="45">
        <v>0</v>
      </c>
      <c r="D143" s="34">
        <v>339003</v>
      </c>
      <c r="E143" s="35" t="s">
        <v>163</v>
      </c>
      <c r="F143" s="42">
        <f t="shared" si="6"/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</row>
    <row r="144" spans="1:18" ht="12.75" hidden="1" customHeight="1">
      <c r="A144" s="45">
        <v>0</v>
      </c>
      <c r="B144" s="45">
        <v>0</v>
      </c>
      <c r="C144" s="45">
        <v>0</v>
      </c>
      <c r="D144" s="34">
        <v>341001</v>
      </c>
      <c r="E144" s="35" t="s">
        <v>164</v>
      </c>
      <c r="F144" s="42">
        <f t="shared" si="6"/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</row>
    <row r="145" spans="1:18" ht="12.75" hidden="1" customHeight="1">
      <c r="A145" s="45">
        <v>0</v>
      </c>
      <c r="B145" s="45">
        <v>0</v>
      </c>
      <c r="C145" s="45">
        <v>0</v>
      </c>
      <c r="D145" s="34">
        <v>342001</v>
      </c>
      <c r="E145" s="35" t="s">
        <v>165</v>
      </c>
      <c r="F145" s="42">
        <f t="shared" si="6"/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</row>
    <row r="146" spans="1:18" ht="12.75" hidden="1" customHeight="1">
      <c r="A146" s="45">
        <v>0</v>
      </c>
      <c r="B146" s="45">
        <v>0</v>
      </c>
      <c r="C146" s="45">
        <v>0</v>
      </c>
      <c r="D146" s="34">
        <v>343001</v>
      </c>
      <c r="E146" s="35" t="s">
        <v>166</v>
      </c>
      <c r="F146" s="42">
        <f t="shared" si="6"/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</row>
    <row r="147" spans="1:18" ht="12.75" hidden="1" customHeight="1">
      <c r="A147" s="45">
        <v>0</v>
      </c>
      <c r="B147" s="45">
        <v>0</v>
      </c>
      <c r="C147" s="45">
        <v>0</v>
      </c>
      <c r="D147" s="34">
        <v>344001</v>
      </c>
      <c r="E147" s="35" t="s">
        <v>167</v>
      </c>
      <c r="F147" s="42">
        <f t="shared" si="6"/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</row>
    <row r="148" spans="1:18" ht="12.75" hidden="1" customHeight="1">
      <c r="A148" s="45">
        <v>0</v>
      </c>
      <c r="B148" s="45">
        <v>0</v>
      </c>
      <c r="C148" s="45">
        <v>0</v>
      </c>
      <c r="D148" s="34">
        <v>345001</v>
      </c>
      <c r="E148" s="35" t="s">
        <v>168</v>
      </c>
      <c r="F148" s="42">
        <f t="shared" si="6"/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</row>
    <row r="149" spans="1:18" ht="12.75" hidden="1" customHeight="1">
      <c r="A149" s="45">
        <v>0</v>
      </c>
      <c r="B149" s="45">
        <v>0</v>
      </c>
      <c r="C149" s="45">
        <v>0</v>
      </c>
      <c r="D149" s="34">
        <v>345002</v>
      </c>
      <c r="E149" s="35" t="s">
        <v>169</v>
      </c>
      <c r="F149" s="42">
        <f t="shared" si="6"/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</row>
    <row r="150" spans="1:18" ht="12.75" hidden="1" customHeight="1">
      <c r="A150" s="45">
        <v>0</v>
      </c>
      <c r="B150" s="45">
        <v>0</v>
      </c>
      <c r="C150" s="45">
        <v>0</v>
      </c>
      <c r="D150" s="34">
        <v>345003</v>
      </c>
      <c r="E150" s="35" t="s">
        <v>170</v>
      </c>
      <c r="F150" s="42">
        <f t="shared" si="6"/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</row>
    <row r="151" spans="1:18" ht="12.75" hidden="1" customHeight="1">
      <c r="A151" s="45">
        <v>0</v>
      </c>
      <c r="B151" s="45">
        <v>0</v>
      </c>
      <c r="C151" s="45">
        <v>0</v>
      </c>
      <c r="D151" s="34">
        <v>345004</v>
      </c>
      <c r="E151" s="35" t="s">
        <v>171</v>
      </c>
      <c r="F151" s="42">
        <f t="shared" si="6"/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</row>
    <row r="152" spans="1:18" ht="12.75" hidden="1" customHeight="1">
      <c r="A152" s="45">
        <v>0</v>
      </c>
      <c r="B152" s="45">
        <v>0</v>
      </c>
      <c r="C152" s="45">
        <v>0</v>
      </c>
      <c r="D152" s="34">
        <v>346001</v>
      </c>
      <c r="E152" s="35" t="s">
        <v>172</v>
      </c>
      <c r="F152" s="42">
        <f t="shared" si="6"/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</row>
    <row r="153" spans="1:18" ht="12.75" hidden="1" customHeight="1">
      <c r="A153" s="45">
        <v>0</v>
      </c>
      <c r="B153" s="45">
        <v>0</v>
      </c>
      <c r="C153" s="45">
        <v>0</v>
      </c>
      <c r="D153" s="34">
        <v>347001</v>
      </c>
      <c r="E153" s="35" t="s">
        <v>173</v>
      </c>
      <c r="F153" s="42">
        <f t="shared" si="6"/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</row>
    <row r="154" spans="1:18" ht="12.75" hidden="1" customHeight="1">
      <c r="A154" s="45">
        <v>0</v>
      </c>
      <c r="B154" s="45">
        <v>0</v>
      </c>
      <c r="C154" s="45">
        <v>0</v>
      </c>
      <c r="D154" s="34">
        <v>348001</v>
      </c>
      <c r="E154" s="35" t="s">
        <v>174</v>
      </c>
      <c r="F154" s="42">
        <f t="shared" si="6"/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</row>
    <row r="155" spans="1:18" ht="12.75" hidden="1" customHeight="1">
      <c r="A155" s="45">
        <v>0</v>
      </c>
      <c r="B155" s="45">
        <v>0</v>
      </c>
      <c r="C155" s="45">
        <v>0</v>
      </c>
      <c r="D155" s="34">
        <v>349001</v>
      </c>
      <c r="E155" s="35" t="s">
        <v>175</v>
      </c>
      <c r="F155" s="42">
        <f t="shared" si="6"/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</row>
    <row r="156" spans="1:18" ht="12.75" hidden="1" customHeight="1">
      <c r="A156" s="45">
        <v>0</v>
      </c>
      <c r="B156" s="45">
        <v>0</v>
      </c>
      <c r="C156" s="45">
        <v>0</v>
      </c>
      <c r="D156" s="34">
        <v>351001</v>
      </c>
      <c r="E156" s="35" t="s">
        <v>176</v>
      </c>
      <c r="F156" s="42">
        <f t="shared" si="6"/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</row>
    <row r="157" spans="1:18" ht="12.75" hidden="1" customHeight="1">
      <c r="A157" s="45">
        <v>0</v>
      </c>
      <c r="B157" s="45">
        <v>0</v>
      </c>
      <c r="C157" s="45">
        <v>0</v>
      </c>
      <c r="D157" s="34">
        <v>352001</v>
      </c>
      <c r="E157" s="35" t="s">
        <v>177</v>
      </c>
      <c r="F157" s="42">
        <f t="shared" si="6"/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</row>
    <row r="158" spans="1:18" ht="12.75" hidden="1" customHeight="1">
      <c r="A158" s="45">
        <v>0</v>
      </c>
      <c r="B158" s="45">
        <v>0</v>
      </c>
      <c r="C158" s="45">
        <v>0</v>
      </c>
      <c r="D158" s="34">
        <v>352002</v>
      </c>
      <c r="E158" s="35" t="s">
        <v>178</v>
      </c>
      <c r="F158" s="42">
        <f t="shared" si="6"/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</row>
    <row r="159" spans="1:18" ht="12.75" hidden="1" customHeight="1">
      <c r="A159" s="45">
        <v>0</v>
      </c>
      <c r="B159" s="45">
        <v>0</v>
      </c>
      <c r="C159" s="45">
        <v>0</v>
      </c>
      <c r="D159" s="34">
        <v>353001</v>
      </c>
      <c r="E159" s="35" t="s">
        <v>179</v>
      </c>
      <c r="F159" s="42">
        <f t="shared" si="6"/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</row>
    <row r="160" spans="1:18" ht="12.75" hidden="1" customHeight="1">
      <c r="A160" s="45">
        <v>0</v>
      </c>
      <c r="B160" s="45">
        <v>0</v>
      </c>
      <c r="C160" s="45">
        <v>0</v>
      </c>
      <c r="D160" s="34">
        <v>354001</v>
      </c>
      <c r="E160" s="35" t="s">
        <v>180</v>
      </c>
      <c r="F160" s="42">
        <f t="shared" si="6"/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</row>
    <row r="161" spans="1:18" ht="12.75" hidden="1" customHeight="1">
      <c r="A161" s="45">
        <v>0</v>
      </c>
      <c r="B161" s="45">
        <v>0</v>
      </c>
      <c r="C161" s="45">
        <v>0</v>
      </c>
      <c r="D161" s="34">
        <v>355001</v>
      </c>
      <c r="E161" s="35" t="s">
        <v>181</v>
      </c>
      <c r="F161" s="42">
        <f t="shared" si="6"/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</row>
    <row r="162" spans="1:18" ht="12.75" hidden="1" customHeight="1">
      <c r="A162" s="45">
        <v>0</v>
      </c>
      <c r="B162" s="45">
        <v>0</v>
      </c>
      <c r="C162" s="45">
        <v>0</v>
      </c>
      <c r="D162" s="34">
        <v>355002</v>
      </c>
      <c r="E162" s="35" t="s">
        <v>182</v>
      </c>
      <c r="F162" s="42">
        <f t="shared" si="6"/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</row>
    <row r="163" spans="1:18" ht="12.75" hidden="1" customHeight="1">
      <c r="A163" s="45">
        <v>0</v>
      </c>
      <c r="B163" s="45">
        <v>0</v>
      </c>
      <c r="C163" s="45">
        <v>0</v>
      </c>
      <c r="D163" s="34">
        <v>355003</v>
      </c>
      <c r="E163" s="35" t="s">
        <v>183</v>
      </c>
      <c r="F163" s="42">
        <f t="shared" si="6"/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</row>
    <row r="164" spans="1:18" ht="12.75" hidden="1" customHeight="1">
      <c r="A164" s="45">
        <v>0</v>
      </c>
      <c r="B164" s="45">
        <v>0</v>
      </c>
      <c r="C164" s="45">
        <v>0</v>
      </c>
      <c r="D164" s="34">
        <v>356001</v>
      </c>
      <c r="E164" s="35" t="s">
        <v>184</v>
      </c>
      <c r="F164" s="42">
        <f t="shared" si="6"/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</row>
    <row r="165" spans="1:18" ht="12.75" hidden="1" customHeight="1">
      <c r="A165" s="45">
        <v>0</v>
      </c>
      <c r="B165" s="45">
        <v>0</v>
      </c>
      <c r="C165" s="45">
        <v>0</v>
      </c>
      <c r="D165" s="34">
        <v>357001</v>
      </c>
      <c r="E165" s="35" t="s">
        <v>185</v>
      </c>
      <c r="F165" s="42">
        <f t="shared" si="6"/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</row>
    <row r="166" spans="1:18" ht="12.75" hidden="1" customHeight="1">
      <c r="A166" s="45">
        <v>0</v>
      </c>
      <c r="B166" s="45">
        <v>0</v>
      </c>
      <c r="C166" s="45">
        <v>0</v>
      </c>
      <c r="D166" s="34">
        <v>357002</v>
      </c>
      <c r="E166" s="35" t="s">
        <v>186</v>
      </c>
      <c r="F166" s="42">
        <f t="shared" si="6"/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</row>
    <row r="167" spans="1:18" ht="12.75" hidden="1" customHeight="1">
      <c r="A167" s="45">
        <v>0</v>
      </c>
      <c r="B167" s="45">
        <v>0</v>
      </c>
      <c r="C167" s="45">
        <v>0</v>
      </c>
      <c r="D167" s="34">
        <v>357003</v>
      </c>
      <c r="E167" s="35" t="s">
        <v>187</v>
      </c>
      <c r="F167" s="42">
        <f t="shared" si="6"/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</row>
    <row r="168" spans="1:18" ht="12.75" hidden="1" customHeight="1">
      <c r="A168" s="45">
        <v>0</v>
      </c>
      <c r="B168" s="45">
        <v>0</v>
      </c>
      <c r="C168" s="45">
        <v>0</v>
      </c>
      <c r="D168" s="34">
        <v>358001</v>
      </c>
      <c r="E168" s="35" t="s">
        <v>188</v>
      </c>
      <c r="F168" s="42">
        <f t="shared" ref="F168:F211" si="7">A168+B168+C168</f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</row>
    <row r="169" spans="1:18" ht="12.75" hidden="1" customHeight="1">
      <c r="A169" s="45">
        <v>0</v>
      </c>
      <c r="B169" s="45">
        <v>0</v>
      </c>
      <c r="C169" s="45">
        <v>0</v>
      </c>
      <c r="D169" s="34">
        <v>359001</v>
      </c>
      <c r="E169" s="35" t="s">
        <v>189</v>
      </c>
      <c r="F169" s="42">
        <f t="shared" si="7"/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</row>
    <row r="170" spans="1:18" ht="12.75" hidden="1" customHeight="1">
      <c r="A170" s="45">
        <v>0</v>
      </c>
      <c r="B170" s="45">
        <v>0</v>
      </c>
      <c r="C170" s="45">
        <v>0</v>
      </c>
      <c r="D170" s="34">
        <v>361001</v>
      </c>
      <c r="E170" s="35" t="s">
        <v>190</v>
      </c>
      <c r="F170" s="42">
        <f t="shared" si="7"/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</row>
    <row r="171" spans="1:18" ht="12.75" hidden="1" customHeight="1">
      <c r="A171" s="45">
        <v>0</v>
      </c>
      <c r="B171" s="45">
        <v>0</v>
      </c>
      <c r="C171" s="45">
        <v>0</v>
      </c>
      <c r="D171" s="34">
        <v>361002</v>
      </c>
      <c r="E171" s="35" t="s">
        <v>191</v>
      </c>
      <c r="F171" s="42">
        <f>A171+B171+C171</f>
        <v>0</v>
      </c>
      <c r="G171" s="148">
        <v>0</v>
      </c>
      <c r="H171" s="148">
        <v>0</v>
      </c>
      <c r="I171" s="148">
        <v>0</v>
      </c>
      <c r="J171" s="148">
        <v>0</v>
      </c>
      <c r="K171" s="148">
        <v>0</v>
      </c>
      <c r="L171" s="148">
        <v>0</v>
      </c>
      <c r="M171" s="146">
        <v>0</v>
      </c>
      <c r="N171" s="146">
        <v>0</v>
      </c>
      <c r="O171" s="146">
        <v>0</v>
      </c>
      <c r="P171" s="146">
        <v>0</v>
      </c>
      <c r="Q171" s="146">
        <v>0</v>
      </c>
      <c r="R171" s="146">
        <v>0</v>
      </c>
    </row>
    <row r="172" spans="1:18" ht="12.75" hidden="1" customHeight="1">
      <c r="A172" s="45">
        <v>0</v>
      </c>
      <c r="B172" s="45">
        <v>0</v>
      </c>
      <c r="C172" s="45">
        <v>0</v>
      </c>
      <c r="D172" s="34">
        <v>362001</v>
      </c>
      <c r="E172" s="35" t="s">
        <v>192</v>
      </c>
      <c r="F172" s="42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</row>
    <row r="173" spans="1:18" ht="12.75" hidden="1" customHeight="1">
      <c r="A173" s="45">
        <v>0</v>
      </c>
      <c r="B173" s="45">
        <v>0</v>
      </c>
      <c r="C173" s="45">
        <v>0</v>
      </c>
      <c r="D173" s="34">
        <v>363001</v>
      </c>
      <c r="E173" s="35" t="s">
        <v>193</v>
      </c>
      <c r="F173" s="42">
        <f t="shared" si="7"/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</row>
    <row r="174" spans="1:18" ht="12.75" hidden="1" customHeight="1">
      <c r="A174" s="45">
        <v>0</v>
      </c>
      <c r="B174" s="45">
        <v>0</v>
      </c>
      <c r="C174" s="45">
        <v>0</v>
      </c>
      <c r="D174" s="34">
        <v>364001</v>
      </c>
      <c r="E174" s="35" t="s">
        <v>194</v>
      </c>
      <c r="F174" s="42">
        <f t="shared" si="7"/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</row>
    <row r="175" spans="1:18" ht="12.75" hidden="1" customHeight="1">
      <c r="A175" s="45">
        <v>0</v>
      </c>
      <c r="B175" s="45">
        <v>0</v>
      </c>
      <c r="C175" s="45">
        <v>0</v>
      </c>
      <c r="D175" s="34">
        <v>366001</v>
      </c>
      <c r="E175" s="35" t="s">
        <v>195</v>
      </c>
      <c r="F175" s="42">
        <f t="shared" si="7"/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</row>
    <row r="176" spans="1:18" ht="12.75" hidden="1" customHeight="1">
      <c r="A176" s="45">
        <v>0</v>
      </c>
      <c r="B176" s="45">
        <v>0</v>
      </c>
      <c r="C176" s="45">
        <v>0</v>
      </c>
      <c r="D176" s="34">
        <v>369001</v>
      </c>
      <c r="E176" s="35" t="s">
        <v>196</v>
      </c>
      <c r="F176" s="42">
        <f t="shared" si="7"/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</row>
    <row r="177" spans="1:18" ht="12.75" hidden="1" customHeight="1">
      <c r="A177" s="45">
        <v>0</v>
      </c>
      <c r="B177" s="45">
        <v>0</v>
      </c>
      <c r="C177" s="45">
        <v>0</v>
      </c>
      <c r="D177" s="34">
        <v>371001</v>
      </c>
      <c r="E177" s="35" t="s">
        <v>197</v>
      </c>
      <c r="F177" s="42">
        <f t="shared" si="7"/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</row>
    <row r="178" spans="1:18" ht="12.75" hidden="1" customHeight="1">
      <c r="A178" s="45">
        <v>0</v>
      </c>
      <c r="B178" s="45">
        <v>0</v>
      </c>
      <c r="C178" s="45">
        <v>0</v>
      </c>
      <c r="D178" s="34">
        <v>372001</v>
      </c>
      <c r="E178" s="35" t="s">
        <v>198</v>
      </c>
      <c r="F178" s="42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v>0</v>
      </c>
    </row>
    <row r="179" spans="1:18" ht="12.75" hidden="1" customHeight="1">
      <c r="A179" s="45">
        <v>0</v>
      </c>
      <c r="B179" s="45">
        <v>0</v>
      </c>
      <c r="C179" s="45">
        <v>0</v>
      </c>
      <c r="D179" s="34">
        <v>372007</v>
      </c>
      <c r="E179" s="35" t="s">
        <v>199</v>
      </c>
      <c r="F179" s="42">
        <f t="shared" si="7"/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</row>
    <row r="180" spans="1:18" ht="12.75" hidden="1" customHeight="1">
      <c r="A180" s="45">
        <v>0</v>
      </c>
      <c r="B180" s="45">
        <v>0</v>
      </c>
      <c r="C180" s="45">
        <v>0</v>
      </c>
      <c r="D180" s="34">
        <v>373001</v>
      </c>
      <c r="E180" s="35" t="s">
        <v>200</v>
      </c>
      <c r="F180" s="42">
        <f t="shared" si="7"/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</row>
    <row r="181" spans="1:18" ht="12.75" hidden="1" customHeight="1">
      <c r="A181" s="45">
        <v>0</v>
      </c>
      <c r="B181" s="45">
        <v>0</v>
      </c>
      <c r="C181" s="45">
        <v>0</v>
      </c>
      <c r="D181" s="34">
        <v>374001</v>
      </c>
      <c r="E181" s="35" t="s">
        <v>201</v>
      </c>
      <c r="F181" s="42">
        <f t="shared" si="7"/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</row>
    <row r="182" spans="1:18" ht="12.75" customHeight="1">
      <c r="A182" s="45">
        <v>6500</v>
      </c>
      <c r="B182" s="45">
        <v>0</v>
      </c>
      <c r="C182" s="45">
        <v>0</v>
      </c>
      <c r="D182" s="39">
        <v>375001</v>
      </c>
      <c r="E182" s="35" t="s">
        <v>202</v>
      </c>
      <c r="F182" s="42">
        <f>A182+B182+C182</f>
        <v>6500</v>
      </c>
      <c r="G182" s="129">
        <v>0</v>
      </c>
      <c r="H182" s="129">
        <v>0</v>
      </c>
      <c r="I182" s="129">
        <v>3250</v>
      </c>
      <c r="J182" s="129">
        <v>0</v>
      </c>
      <c r="K182" s="129">
        <v>0</v>
      </c>
      <c r="L182" s="129">
        <v>3250</v>
      </c>
      <c r="M182" s="129">
        <v>0</v>
      </c>
      <c r="N182" s="129">
        <v>0</v>
      </c>
      <c r="O182" s="129">
        <v>0</v>
      </c>
      <c r="P182" s="129">
        <v>0</v>
      </c>
      <c r="Q182" s="129">
        <v>0</v>
      </c>
      <c r="R182" s="129">
        <v>0</v>
      </c>
    </row>
    <row r="183" spans="1:18" hidden="1">
      <c r="A183" s="45">
        <v>0</v>
      </c>
      <c r="B183" s="45">
        <v>0</v>
      </c>
      <c r="C183" s="45">
        <v>0</v>
      </c>
      <c r="D183" s="34">
        <v>376001</v>
      </c>
      <c r="E183" s="35" t="s">
        <v>203</v>
      </c>
      <c r="F183" s="42">
        <f t="shared" si="7"/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</row>
    <row r="184" spans="1:18" ht="12.75" hidden="1" customHeight="1">
      <c r="A184" s="45">
        <v>0</v>
      </c>
      <c r="B184" s="45">
        <v>0</v>
      </c>
      <c r="C184" s="45">
        <v>0</v>
      </c>
      <c r="D184" s="34">
        <v>377001</v>
      </c>
      <c r="E184" s="35" t="s">
        <v>204</v>
      </c>
      <c r="F184" s="42">
        <f t="shared" si="7"/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</row>
    <row r="185" spans="1:18" ht="12.75" hidden="1" customHeight="1">
      <c r="A185" s="45">
        <v>0</v>
      </c>
      <c r="B185" s="45">
        <v>0</v>
      </c>
      <c r="C185" s="45">
        <v>0</v>
      </c>
      <c r="D185" s="43">
        <v>378001</v>
      </c>
      <c r="E185" s="35" t="s">
        <v>205</v>
      </c>
      <c r="F185" s="42">
        <f t="shared" si="7"/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</row>
    <row r="186" spans="1:18" ht="12.75" hidden="1" customHeight="1">
      <c r="A186" s="45">
        <v>0</v>
      </c>
      <c r="B186" s="45">
        <v>0</v>
      </c>
      <c r="C186" s="45">
        <v>0</v>
      </c>
      <c r="D186" s="44">
        <v>379001</v>
      </c>
      <c r="E186" s="35" t="s">
        <v>206</v>
      </c>
      <c r="F186" s="42">
        <f t="shared" si="7"/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v>0</v>
      </c>
    </row>
    <row r="187" spans="1:18" ht="12.75" hidden="1" customHeight="1">
      <c r="A187" s="45">
        <v>0</v>
      </c>
      <c r="B187" s="45">
        <v>0</v>
      </c>
      <c r="C187" s="45">
        <v>0</v>
      </c>
      <c r="D187" s="44">
        <v>381001</v>
      </c>
      <c r="E187" s="35" t="s">
        <v>207</v>
      </c>
      <c r="F187" s="42">
        <f t="shared" si="7"/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</row>
    <row r="188" spans="1:18" ht="12.75" hidden="1" customHeight="1">
      <c r="A188" s="45">
        <v>0</v>
      </c>
      <c r="B188" s="45">
        <v>0</v>
      </c>
      <c r="C188" s="45">
        <v>0</v>
      </c>
      <c r="D188" s="44">
        <v>382001</v>
      </c>
      <c r="E188" s="35" t="s">
        <v>208</v>
      </c>
      <c r="F188" s="42">
        <f t="shared" si="7"/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</row>
    <row r="189" spans="1:18" ht="12.75" hidden="1" customHeight="1">
      <c r="A189" s="45">
        <v>0</v>
      </c>
      <c r="B189" s="45">
        <v>0</v>
      </c>
      <c r="C189" s="45">
        <v>0</v>
      </c>
      <c r="D189" s="34">
        <v>382002</v>
      </c>
      <c r="E189" s="35" t="s">
        <v>209</v>
      </c>
      <c r="F189" s="42">
        <f t="shared" si="7"/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</row>
    <row r="190" spans="1:18" ht="12.75" hidden="1" customHeight="1">
      <c r="A190" s="45">
        <v>0</v>
      </c>
      <c r="B190" s="45">
        <v>0</v>
      </c>
      <c r="C190" s="45">
        <v>0</v>
      </c>
      <c r="D190" s="34">
        <v>383001</v>
      </c>
      <c r="E190" s="35" t="s">
        <v>210</v>
      </c>
      <c r="F190" s="42">
        <f t="shared" si="7"/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29">
        <v>0</v>
      </c>
    </row>
    <row r="191" spans="1:18" ht="12.75" hidden="1" customHeight="1">
      <c r="A191" s="45">
        <v>0</v>
      </c>
      <c r="B191" s="45">
        <v>0</v>
      </c>
      <c r="C191" s="45">
        <v>0</v>
      </c>
      <c r="D191" s="34">
        <v>384001</v>
      </c>
      <c r="E191" s="35" t="s">
        <v>211</v>
      </c>
      <c r="F191" s="42">
        <f t="shared" si="7"/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v>0</v>
      </c>
    </row>
    <row r="192" spans="1:18" ht="12.75" hidden="1" customHeight="1">
      <c r="A192" s="45">
        <v>0</v>
      </c>
      <c r="B192" s="45">
        <v>0</v>
      </c>
      <c r="C192" s="45">
        <v>0</v>
      </c>
      <c r="D192" s="34">
        <v>385001</v>
      </c>
      <c r="E192" s="35" t="s">
        <v>212</v>
      </c>
      <c r="F192" s="42">
        <f t="shared" si="7"/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v>0</v>
      </c>
    </row>
    <row r="193" spans="1:18" ht="12.75" hidden="1" customHeight="1">
      <c r="A193" s="45">
        <v>0</v>
      </c>
      <c r="B193" s="45">
        <v>0</v>
      </c>
      <c r="C193" s="45">
        <v>0</v>
      </c>
      <c r="D193" s="34">
        <v>391001</v>
      </c>
      <c r="E193" s="35" t="s">
        <v>213</v>
      </c>
      <c r="F193" s="42">
        <f t="shared" si="7"/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v>0</v>
      </c>
    </row>
    <row r="194" spans="1:18" ht="12.75" hidden="1" customHeight="1">
      <c r="A194" s="45">
        <v>0</v>
      </c>
      <c r="B194" s="45">
        <v>0</v>
      </c>
      <c r="C194" s="45">
        <v>0</v>
      </c>
      <c r="D194" s="34">
        <v>392001</v>
      </c>
      <c r="E194" s="35" t="s">
        <v>214</v>
      </c>
      <c r="F194" s="42">
        <f t="shared" si="7"/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v>0</v>
      </c>
    </row>
    <row r="195" spans="1:18" ht="12.75" hidden="1" customHeight="1">
      <c r="A195" s="45">
        <v>0</v>
      </c>
      <c r="B195" s="45">
        <v>0</v>
      </c>
      <c r="C195" s="45">
        <v>0</v>
      </c>
      <c r="D195" s="34">
        <v>392002</v>
      </c>
      <c r="E195" s="35" t="s">
        <v>215</v>
      </c>
      <c r="F195" s="42">
        <f t="shared" si="7"/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v>0</v>
      </c>
    </row>
    <row r="196" spans="1:18" ht="12.75" hidden="1" customHeight="1">
      <c r="A196" s="45">
        <v>0</v>
      </c>
      <c r="B196" s="45">
        <v>0</v>
      </c>
      <c r="C196" s="45">
        <v>0</v>
      </c>
      <c r="D196" s="34">
        <v>392003</v>
      </c>
      <c r="E196" s="35" t="s">
        <v>216</v>
      </c>
      <c r="F196" s="42">
        <f t="shared" si="7"/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v>0</v>
      </c>
    </row>
    <row r="197" spans="1:18" ht="12.75" hidden="1" customHeight="1">
      <c r="A197" s="45">
        <v>0</v>
      </c>
      <c r="B197" s="45">
        <v>0</v>
      </c>
      <c r="C197" s="45">
        <v>0</v>
      </c>
      <c r="D197" s="34">
        <v>392004</v>
      </c>
      <c r="E197" s="35" t="s">
        <v>217</v>
      </c>
      <c r="F197" s="42">
        <f t="shared" si="7"/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</row>
    <row r="198" spans="1:18" ht="12.75" hidden="1" customHeight="1">
      <c r="A198" s="45">
        <v>0</v>
      </c>
      <c r="B198" s="45">
        <v>0</v>
      </c>
      <c r="C198" s="45">
        <v>0</v>
      </c>
      <c r="D198" s="34">
        <v>392005</v>
      </c>
      <c r="E198" s="35" t="s">
        <v>218</v>
      </c>
      <c r="F198" s="42">
        <f t="shared" si="7"/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</row>
    <row r="199" spans="1:18" ht="12.75" hidden="1" customHeight="1">
      <c r="A199" s="45">
        <v>0</v>
      </c>
      <c r="B199" s="45">
        <v>0</v>
      </c>
      <c r="C199" s="45">
        <v>0</v>
      </c>
      <c r="D199" s="34">
        <v>392006</v>
      </c>
      <c r="E199" s="35" t="s">
        <v>219</v>
      </c>
      <c r="F199" s="42">
        <f t="shared" si="7"/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</row>
    <row r="200" spans="1:18" ht="12.75" hidden="1" customHeight="1">
      <c r="A200" s="45">
        <v>0</v>
      </c>
      <c r="B200" s="45">
        <v>0</v>
      </c>
      <c r="C200" s="45">
        <v>0</v>
      </c>
      <c r="D200" s="34">
        <v>393001</v>
      </c>
      <c r="E200" s="35" t="s">
        <v>220</v>
      </c>
      <c r="F200" s="42">
        <f t="shared" si="7"/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</row>
    <row r="201" spans="1:18" ht="12.75" hidden="1" customHeight="1">
      <c r="A201" s="45">
        <v>0</v>
      </c>
      <c r="B201" s="45">
        <v>0</v>
      </c>
      <c r="C201" s="45">
        <v>0</v>
      </c>
      <c r="D201" s="34">
        <v>394001</v>
      </c>
      <c r="E201" s="35" t="s">
        <v>221</v>
      </c>
      <c r="F201" s="42">
        <f t="shared" si="7"/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</row>
    <row r="202" spans="1:18" ht="12.75" hidden="1" customHeight="1">
      <c r="A202" s="45">
        <v>0</v>
      </c>
      <c r="B202" s="45">
        <v>0</v>
      </c>
      <c r="C202" s="45">
        <v>0</v>
      </c>
      <c r="D202" s="34">
        <v>395001</v>
      </c>
      <c r="E202" s="35" t="s">
        <v>222</v>
      </c>
      <c r="F202" s="42">
        <f t="shared" si="7"/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</row>
    <row r="203" spans="1:18" ht="12.75" hidden="1" customHeight="1">
      <c r="A203" s="45">
        <v>0</v>
      </c>
      <c r="B203" s="45">
        <v>0</v>
      </c>
      <c r="C203" s="45">
        <v>0</v>
      </c>
      <c r="D203" s="34">
        <v>396001</v>
      </c>
      <c r="E203" s="35" t="s">
        <v>223</v>
      </c>
      <c r="F203" s="42">
        <f t="shared" si="7"/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</row>
    <row r="204" spans="1:18" ht="12.75" hidden="1" customHeight="1">
      <c r="A204" s="45">
        <v>0</v>
      </c>
      <c r="B204" s="45">
        <v>0</v>
      </c>
      <c r="C204" s="45">
        <v>0</v>
      </c>
      <c r="D204" s="34">
        <v>397001</v>
      </c>
      <c r="E204" s="35" t="s">
        <v>224</v>
      </c>
      <c r="F204" s="42">
        <f t="shared" si="7"/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</row>
    <row r="205" spans="1:18" ht="12.75" hidden="1" customHeight="1">
      <c r="A205" s="45">
        <v>0</v>
      </c>
      <c r="B205" s="45">
        <v>0</v>
      </c>
      <c r="C205" s="45">
        <v>0</v>
      </c>
      <c r="D205" s="34">
        <v>398001</v>
      </c>
      <c r="E205" s="35" t="s">
        <v>225</v>
      </c>
      <c r="F205" s="42">
        <f t="shared" si="7"/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v>0</v>
      </c>
    </row>
    <row r="206" spans="1:18" ht="12.75" hidden="1" customHeight="1">
      <c r="A206" s="45">
        <v>0</v>
      </c>
      <c r="B206" s="45">
        <v>0</v>
      </c>
      <c r="C206" s="45">
        <v>0</v>
      </c>
      <c r="D206" s="34">
        <v>399001</v>
      </c>
      <c r="E206" s="35" t="s">
        <v>226</v>
      </c>
      <c r="F206" s="42">
        <f t="shared" si="7"/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</row>
    <row r="207" spans="1:18" ht="12.75" hidden="1" customHeight="1">
      <c r="A207" s="45">
        <v>0</v>
      </c>
      <c r="B207" s="45">
        <v>0</v>
      </c>
      <c r="C207" s="45">
        <v>0</v>
      </c>
      <c r="D207" s="34">
        <v>399002</v>
      </c>
      <c r="E207" s="35" t="s">
        <v>227</v>
      </c>
      <c r="F207" s="42">
        <f t="shared" si="7"/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</row>
    <row r="208" spans="1:18" ht="12.75" hidden="1" customHeight="1">
      <c r="A208" s="45">
        <v>0</v>
      </c>
      <c r="B208" s="45">
        <v>0</v>
      </c>
      <c r="C208" s="45">
        <v>0</v>
      </c>
      <c r="D208" s="34">
        <v>399003</v>
      </c>
      <c r="E208" s="35" t="s">
        <v>228</v>
      </c>
      <c r="F208" s="42">
        <f t="shared" si="7"/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</row>
    <row r="209" spans="1:18" ht="12.75" hidden="1" customHeight="1">
      <c r="A209" s="45">
        <v>0</v>
      </c>
      <c r="B209" s="45">
        <v>0</v>
      </c>
      <c r="C209" s="45">
        <v>0</v>
      </c>
      <c r="D209" s="34">
        <v>399004</v>
      </c>
      <c r="E209" s="35" t="s">
        <v>229</v>
      </c>
      <c r="F209" s="42">
        <f t="shared" si="7"/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</row>
    <row r="210" spans="1:18" ht="12.75" hidden="1" customHeight="1">
      <c r="A210" s="45">
        <v>0</v>
      </c>
      <c r="B210" s="45">
        <v>0</v>
      </c>
      <c r="C210" s="45">
        <v>0</v>
      </c>
      <c r="D210" s="34">
        <v>399005</v>
      </c>
      <c r="E210" s="35" t="s">
        <v>230</v>
      </c>
      <c r="F210" s="42">
        <f t="shared" si="7"/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</row>
    <row r="211" spans="1:18" ht="12.75" hidden="1" customHeight="1">
      <c r="A211" s="45">
        <v>0</v>
      </c>
      <c r="B211" s="45">
        <v>0</v>
      </c>
      <c r="C211" s="45">
        <v>0</v>
      </c>
      <c r="D211" s="34">
        <v>399006</v>
      </c>
      <c r="E211" s="35" t="s">
        <v>231</v>
      </c>
      <c r="F211" s="42">
        <f t="shared" si="7"/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</row>
    <row r="212" spans="1:18" ht="12.75" customHeight="1">
      <c r="A212" s="42">
        <f>A213</f>
        <v>0</v>
      </c>
      <c r="B212" s="42">
        <v>0</v>
      </c>
      <c r="C212" s="42">
        <v>0</v>
      </c>
      <c r="D212" s="32">
        <v>4000</v>
      </c>
      <c r="E212" s="38" t="s">
        <v>232</v>
      </c>
      <c r="F212" s="42">
        <f>SUM(F213)</f>
        <v>0</v>
      </c>
      <c r="G212" s="109">
        <f>SUM(G213)</f>
        <v>0</v>
      </c>
      <c r="H212" s="109">
        <f t="shared" ref="H212:R212" si="8">SUM(H213)</f>
        <v>0</v>
      </c>
      <c r="I212" s="109">
        <f t="shared" si="8"/>
        <v>0</v>
      </c>
      <c r="J212" s="109">
        <f t="shared" si="8"/>
        <v>0</v>
      </c>
      <c r="K212" s="109">
        <f t="shared" si="8"/>
        <v>0</v>
      </c>
      <c r="L212" s="109">
        <f t="shared" si="8"/>
        <v>0</v>
      </c>
      <c r="M212" s="109">
        <f t="shared" si="8"/>
        <v>0</v>
      </c>
      <c r="N212" s="109">
        <f t="shared" si="8"/>
        <v>0</v>
      </c>
      <c r="O212" s="109">
        <f t="shared" si="8"/>
        <v>0</v>
      </c>
      <c r="P212" s="109">
        <f t="shared" si="8"/>
        <v>0</v>
      </c>
      <c r="Q212" s="109">
        <f t="shared" si="8"/>
        <v>0</v>
      </c>
      <c r="R212" s="109">
        <f t="shared" si="8"/>
        <v>0</v>
      </c>
    </row>
    <row r="213" spans="1:18" ht="12.75" hidden="1" customHeight="1">
      <c r="A213" s="45">
        <f>SUM(A214)</f>
        <v>0</v>
      </c>
      <c r="B213" s="45">
        <v>0</v>
      </c>
      <c r="C213" s="45">
        <v>0</v>
      </c>
      <c r="D213" s="34">
        <v>442001</v>
      </c>
      <c r="E213" s="35" t="s">
        <v>233</v>
      </c>
      <c r="F213" s="42">
        <f>A213+B213+C213</f>
        <v>0</v>
      </c>
      <c r="G213" s="109">
        <v>0</v>
      </c>
      <c r="H213" s="109">
        <v>0</v>
      </c>
      <c r="I213" s="109">
        <v>0</v>
      </c>
      <c r="J213" s="109">
        <v>0</v>
      </c>
      <c r="K213" s="109">
        <v>0</v>
      </c>
      <c r="L213" s="109">
        <v>0</v>
      </c>
      <c r="M213" s="109">
        <v>0</v>
      </c>
      <c r="N213" s="109">
        <v>0</v>
      </c>
      <c r="O213" s="109">
        <v>0</v>
      </c>
      <c r="P213" s="109">
        <v>0</v>
      </c>
      <c r="Q213" s="109">
        <v>0</v>
      </c>
      <c r="R213" s="109">
        <v>0</v>
      </c>
    </row>
    <row r="214" spans="1:18" ht="12.75" customHeight="1">
      <c r="A214" s="42">
        <f>SUM(A215:A247)</f>
        <v>0</v>
      </c>
      <c r="B214" s="42">
        <v>0</v>
      </c>
      <c r="C214" s="42">
        <v>0</v>
      </c>
      <c r="D214" s="32">
        <v>5000</v>
      </c>
      <c r="E214" s="38" t="s">
        <v>234</v>
      </c>
      <c r="F214" s="42">
        <f>SUM(F215:F247)</f>
        <v>0</v>
      </c>
      <c r="G214" s="109">
        <f>SUM(G215:G247)</f>
        <v>0</v>
      </c>
      <c r="H214" s="109">
        <f t="shared" ref="H214:R214" si="9">SUM(H215:H247)</f>
        <v>0</v>
      </c>
      <c r="I214" s="109">
        <f t="shared" si="9"/>
        <v>0</v>
      </c>
      <c r="J214" s="109">
        <f t="shared" si="9"/>
        <v>0</v>
      </c>
      <c r="K214" s="109">
        <f t="shared" si="9"/>
        <v>0</v>
      </c>
      <c r="L214" s="109">
        <f t="shared" si="9"/>
        <v>0</v>
      </c>
      <c r="M214" s="109">
        <f t="shared" si="9"/>
        <v>0</v>
      </c>
      <c r="N214" s="109">
        <f t="shared" si="9"/>
        <v>0</v>
      </c>
      <c r="O214" s="109">
        <f t="shared" si="9"/>
        <v>0</v>
      </c>
      <c r="P214" s="109">
        <f t="shared" si="9"/>
        <v>0</v>
      </c>
      <c r="Q214" s="109">
        <f t="shared" si="9"/>
        <v>0</v>
      </c>
      <c r="R214" s="109">
        <f t="shared" si="9"/>
        <v>0</v>
      </c>
    </row>
    <row r="215" spans="1:18" ht="12.75" hidden="1" customHeight="1">
      <c r="A215" s="45">
        <f>SUM(A216:A247)</f>
        <v>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42">
        <f>A215+B215+C215</f>
        <v>0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09">
        <v>0</v>
      </c>
      <c r="N215" s="109">
        <v>0</v>
      </c>
      <c r="O215" s="109">
        <v>0</v>
      </c>
      <c r="P215" s="109">
        <v>0</v>
      </c>
      <c r="Q215" s="109">
        <v>0</v>
      </c>
      <c r="R215" s="109"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42">
        <f>A216+B216+C216</f>
        <v>0</v>
      </c>
      <c r="G216" s="109">
        <v>0</v>
      </c>
      <c r="H216" s="109">
        <v>0</v>
      </c>
      <c r="I216" s="109">
        <v>0</v>
      </c>
      <c r="J216" s="109">
        <v>0</v>
      </c>
      <c r="K216" s="109">
        <v>0</v>
      </c>
      <c r="L216" s="109">
        <v>0</v>
      </c>
      <c r="M216" s="109">
        <v>0</v>
      </c>
      <c r="N216" s="109">
        <v>0</v>
      </c>
      <c r="O216" s="109">
        <v>0</v>
      </c>
      <c r="P216" s="109">
        <v>0</v>
      </c>
      <c r="Q216" s="109">
        <v>0</v>
      </c>
      <c r="R216" s="109"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42">
        <f t="shared" ref="F217:F247" si="10">A217+B217+C217</f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09">
        <v>0</v>
      </c>
      <c r="O217" s="109">
        <v>0</v>
      </c>
      <c r="P217" s="109">
        <v>0</v>
      </c>
      <c r="Q217" s="109">
        <v>0</v>
      </c>
      <c r="R217" s="109"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42">
        <f t="shared" si="10"/>
        <v>0</v>
      </c>
      <c r="G218" s="109">
        <v>0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>
        <v>0</v>
      </c>
      <c r="N218" s="109">
        <v>0</v>
      </c>
      <c r="O218" s="109">
        <v>0</v>
      </c>
      <c r="P218" s="109">
        <v>0</v>
      </c>
      <c r="Q218" s="109">
        <v>0</v>
      </c>
      <c r="R218" s="109">
        <v>0</v>
      </c>
    </row>
    <row r="219" spans="1:18" ht="12.75" hidden="1" customHeight="1">
      <c r="A219" s="45">
        <v>0</v>
      </c>
      <c r="B219" s="45">
        <v>0</v>
      </c>
      <c r="C219" s="45">
        <v>0</v>
      </c>
      <c r="D219" s="34">
        <v>515001</v>
      </c>
      <c r="E219" s="35" t="s">
        <v>239</v>
      </c>
      <c r="F219" s="42">
        <f t="shared" si="10"/>
        <v>0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</v>
      </c>
      <c r="O219" s="109">
        <v>0</v>
      </c>
      <c r="P219" s="109">
        <v>0</v>
      </c>
      <c r="Q219" s="109">
        <v>0</v>
      </c>
      <c r="R219" s="109">
        <v>0</v>
      </c>
    </row>
    <row r="220" spans="1:18" ht="12.75" hidden="1" customHeight="1">
      <c r="A220" s="45">
        <v>0</v>
      </c>
      <c r="B220" s="45">
        <v>0</v>
      </c>
      <c r="C220" s="45">
        <v>0</v>
      </c>
      <c r="D220" s="34">
        <v>519001</v>
      </c>
      <c r="E220" s="35" t="s">
        <v>240</v>
      </c>
      <c r="F220" s="42">
        <f t="shared" si="10"/>
        <v>0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09">
        <v>0</v>
      </c>
      <c r="N220" s="109">
        <v>0</v>
      </c>
      <c r="O220" s="109">
        <v>0</v>
      </c>
      <c r="P220" s="109">
        <v>0</v>
      </c>
      <c r="Q220" s="109">
        <v>0</v>
      </c>
      <c r="R220" s="109"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42">
        <f t="shared" si="10"/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42">
        <f t="shared" si="10"/>
        <v>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09">
        <v>0</v>
      </c>
      <c r="O222" s="109">
        <v>0</v>
      </c>
      <c r="P222" s="109">
        <v>0</v>
      </c>
      <c r="Q222" s="109">
        <v>0</v>
      </c>
      <c r="R222" s="109"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42">
        <f t="shared" si="10"/>
        <v>0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0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42">
        <f t="shared" si="10"/>
        <v>0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42">
        <f t="shared" si="10"/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42">
        <f t="shared" si="10"/>
        <v>0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42">
        <f t="shared" si="10"/>
        <v>0</v>
      </c>
      <c r="G227" s="109">
        <v>0</v>
      </c>
      <c r="H227" s="109">
        <v>0</v>
      </c>
      <c r="I227" s="109">
        <v>0</v>
      </c>
      <c r="J227" s="109">
        <v>0</v>
      </c>
      <c r="K227" s="109">
        <v>0</v>
      </c>
      <c r="L227" s="109">
        <v>0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42">
        <f t="shared" si="10"/>
        <v>0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</v>
      </c>
      <c r="R228" s="109"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42">
        <f t="shared" si="10"/>
        <v>0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42">
        <f t="shared" si="10"/>
        <v>0</v>
      </c>
      <c r="G230" s="109">
        <v>0</v>
      </c>
      <c r="H230" s="109">
        <v>0</v>
      </c>
      <c r="I230" s="109">
        <v>0</v>
      </c>
      <c r="J230" s="109">
        <v>0</v>
      </c>
      <c r="K230" s="109">
        <v>0</v>
      </c>
      <c r="L230" s="109">
        <v>0</v>
      </c>
      <c r="M230" s="109">
        <v>0</v>
      </c>
      <c r="N230" s="109">
        <v>0</v>
      </c>
      <c r="O230" s="109">
        <v>0</v>
      </c>
      <c r="P230" s="109">
        <v>0</v>
      </c>
      <c r="Q230" s="109">
        <v>0</v>
      </c>
      <c r="R230" s="109"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42">
        <f t="shared" si="10"/>
        <v>0</v>
      </c>
      <c r="G231" s="109">
        <v>0</v>
      </c>
      <c r="H231" s="109">
        <v>0</v>
      </c>
      <c r="I231" s="109">
        <v>0</v>
      </c>
      <c r="J231" s="109">
        <v>0</v>
      </c>
      <c r="K231" s="109">
        <v>0</v>
      </c>
      <c r="L231" s="109">
        <v>0</v>
      </c>
      <c r="M231" s="109">
        <v>0</v>
      </c>
      <c r="N231" s="109">
        <v>0</v>
      </c>
      <c r="O231" s="109">
        <v>0</v>
      </c>
      <c r="P231" s="109">
        <v>0</v>
      </c>
      <c r="Q231" s="109">
        <v>0</v>
      </c>
      <c r="R231" s="109"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42">
        <f t="shared" si="10"/>
        <v>0</v>
      </c>
      <c r="G232" s="109">
        <v>0</v>
      </c>
      <c r="H232" s="109">
        <v>0</v>
      </c>
      <c r="I232" s="109">
        <v>0</v>
      </c>
      <c r="J232" s="109">
        <v>0</v>
      </c>
      <c r="K232" s="109">
        <v>0</v>
      </c>
      <c r="L232" s="109">
        <v>0</v>
      </c>
      <c r="M232" s="109">
        <v>0</v>
      </c>
      <c r="N232" s="109">
        <v>0</v>
      </c>
      <c r="O232" s="109">
        <v>0</v>
      </c>
      <c r="P232" s="109">
        <v>0</v>
      </c>
      <c r="Q232" s="109">
        <v>0</v>
      </c>
      <c r="R232" s="109"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42">
        <f t="shared" si="10"/>
        <v>0</v>
      </c>
      <c r="G233" s="109">
        <v>0</v>
      </c>
      <c r="H233" s="109">
        <v>0</v>
      </c>
      <c r="I233" s="109">
        <v>0</v>
      </c>
      <c r="J233" s="109">
        <v>0</v>
      </c>
      <c r="K233" s="109">
        <v>0</v>
      </c>
      <c r="L233" s="109">
        <v>0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42">
        <f t="shared" si="10"/>
        <v>0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09">
        <v>0</v>
      </c>
      <c r="O234" s="109">
        <v>0</v>
      </c>
      <c r="P234" s="109">
        <v>0</v>
      </c>
      <c r="Q234" s="109">
        <v>0</v>
      </c>
      <c r="R234" s="109"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42">
        <f t="shared" si="10"/>
        <v>0</v>
      </c>
      <c r="G235" s="109">
        <v>0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09">
        <v>0</v>
      </c>
      <c r="N235" s="109">
        <v>0</v>
      </c>
      <c r="O235" s="109">
        <v>0</v>
      </c>
      <c r="P235" s="109">
        <v>0</v>
      </c>
      <c r="Q235" s="109">
        <v>0</v>
      </c>
      <c r="R235" s="109"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42">
        <f t="shared" si="10"/>
        <v>0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</v>
      </c>
      <c r="Q236" s="109">
        <v>0</v>
      </c>
      <c r="R236" s="109"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42">
        <f t="shared" si="10"/>
        <v>0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09">
        <v>0</v>
      </c>
      <c r="N237" s="109">
        <v>0</v>
      </c>
      <c r="O237" s="109">
        <v>0</v>
      </c>
      <c r="P237" s="109">
        <v>0</v>
      </c>
      <c r="Q237" s="109">
        <v>0</v>
      </c>
      <c r="R237" s="109"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42">
        <f t="shared" si="10"/>
        <v>0</v>
      </c>
      <c r="G238" s="109">
        <v>0</v>
      </c>
      <c r="H238" s="109">
        <v>0</v>
      </c>
      <c r="I238" s="109">
        <v>0</v>
      </c>
      <c r="J238" s="109">
        <v>0</v>
      </c>
      <c r="K238" s="109">
        <v>0</v>
      </c>
      <c r="L238" s="109">
        <v>0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42">
        <f t="shared" si="10"/>
        <v>0</v>
      </c>
      <c r="G239" s="109">
        <v>0</v>
      </c>
      <c r="H239" s="109">
        <v>0</v>
      </c>
      <c r="I239" s="109">
        <v>0</v>
      </c>
      <c r="J239" s="109">
        <v>0</v>
      </c>
      <c r="K239" s="109">
        <v>0</v>
      </c>
      <c r="L239" s="109">
        <v>0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42">
        <f t="shared" si="10"/>
        <v>0</v>
      </c>
      <c r="G240" s="109">
        <v>0</v>
      </c>
      <c r="H240" s="109">
        <v>0</v>
      </c>
      <c r="I240" s="109">
        <v>0</v>
      </c>
      <c r="J240" s="109">
        <v>0</v>
      </c>
      <c r="K240" s="109">
        <v>0</v>
      </c>
      <c r="L240" s="109">
        <v>0</v>
      </c>
      <c r="M240" s="109">
        <v>0</v>
      </c>
      <c r="N240" s="109">
        <v>0</v>
      </c>
      <c r="O240" s="109">
        <v>0</v>
      </c>
      <c r="P240" s="109">
        <v>0</v>
      </c>
      <c r="Q240" s="109">
        <v>0</v>
      </c>
      <c r="R240" s="109">
        <v>0</v>
      </c>
    </row>
    <row r="241" spans="1:18" ht="12.75" hidden="1" customHeight="1">
      <c r="A241" s="45">
        <v>0</v>
      </c>
      <c r="B241" s="45">
        <v>0</v>
      </c>
      <c r="C241" s="45">
        <v>0</v>
      </c>
      <c r="D241" s="34">
        <v>569001</v>
      </c>
      <c r="E241" s="35" t="s">
        <v>261</v>
      </c>
      <c r="F241" s="42">
        <f t="shared" si="10"/>
        <v>0</v>
      </c>
      <c r="G241" s="109">
        <v>0</v>
      </c>
      <c r="H241" s="109">
        <v>0</v>
      </c>
      <c r="I241" s="109">
        <v>0</v>
      </c>
      <c r="J241" s="109">
        <v>0</v>
      </c>
      <c r="K241" s="109">
        <v>0</v>
      </c>
      <c r="L241" s="109">
        <v>0</v>
      </c>
      <c r="M241" s="109">
        <v>0</v>
      </c>
      <c r="N241" s="109">
        <v>0</v>
      </c>
      <c r="O241" s="109">
        <v>0</v>
      </c>
      <c r="P241" s="109">
        <v>0</v>
      </c>
      <c r="Q241" s="109">
        <v>0</v>
      </c>
      <c r="R241" s="109"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42">
        <f t="shared" si="10"/>
        <v>0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09">
        <v>0</v>
      </c>
      <c r="N242" s="109">
        <v>0</v>
      </c>
      <c r="O242" s="109">
        <v>0</v>
      </c>
      <c r="P242" s="109">
        <v>0</v>
      </c>
      <c r="Q242" s="109">
        <v>0</v>
      </c>
      <c r="R242" s="109"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42">
        <f t="shared" si="10"/>
        <v>0</v>
      </c>
      <c r="G243" s="109">
        <v>0</v>
      </c>
      <c r="H243" s="109">
        <v>0</v>
      </c>
      <c r="I243" s="109">
        <v>0</v>
      </c>
      <c r="J243" s="109">
        <v>0</v>
      </c>
      <c r="K243" s="109">
        <v>0</v>
      </c>
      <c r="L243" s="109">
        <v>0</v>
      </c>
      <c r="M243" s="109">
        <v>0</v>
      </c>
      <c r="N243" s="109">
        <v>0</v>
      </c>
      <c r="O243" s="109">
        <v>0</v>
      </c>
      <c r="P243" s="109">
        <v>0</v>
      </c>
      <c r="Q243" s="109">
        <v>0</v>
      </c>
      <c r="R243" s="109"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42">
        <f t="shared" si="10"/>
        <v>0</v>
      </c>
      <c r="G244" s="109">
        <v>0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09">
        <v>0</v>
      </c>
      <c r="O244" s="109">
        <v>0</v>
      </c>
      <c r="P244" s="109">
        <v>0</v>
      </c>
      <c r="Q244" s="109">
        <v>0</v>
      </c>
      <c r="R244" s="109"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42">
        <f t="shared" si="10"/>
        <v>0</v>
      </c>
      <c r="G245" s="109">
        <v>0</v>
      </c>
      <c r="H245" s="109">
        <v>0</v>
      </c>
      <c r="I245" s="109">
        <v>0</v>
      </c>
      <c r="J245" s="109">
        <v>0</v>
      </c>
      <c r="K245" s="109">
        <v>0</v>
      </c>
      <c r="L245" s="109">
        <v>0</v>
      </c>
      <c r="M245" s="109">
        <v>0</v>
      </c>
      <c r="N245" s="109">
        <v>0</v>
      </c>
      <c r="O245" s="109">
        <v>0</v>
      </c>
      <c r="P245" s="109">
        <v>0</v>
      </c>
      <c r="Q245" s="109">
        <v>0</v>
      </c>
      <c r="R245" s="109"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42">
        <f t="shared" si="10"/>
        <v>0</v>
      </c>
      <c r="G246" s="109">
        <v>0</v>
      </c>
      <c r="H246" s="109">
        <v>0</v>
      </c>
      <c r="I246" s="109">
        <v>0</v>
      </c>
      <c r="J246" s="109">
        <v>0</v>
      </c>
      <c r="K246" s="109">
        <v>0</v>
      </c>
      <c r="L246" s="109">
        <v>0</v>
      </c>
      <c r="M246" s="109">
        <v>0</v>
      </c>
      <c r="N246" s="109">
        <v>0</v>
      </c>
      <c r="O246" s="109">
        <v>0</v>
      </c>
      <c r="P246" s="109">
        <v>0</v>
      </c>
      <c r="Q246" s="109">
        <v>0</v>
      </c>
      <c r="R246" s="109"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42">
        <f t="shared" si="10"/>
        <v>0</v>
      </c>
      <c r="G247" s="109">
        <v>0</v>
      </c>
      <c r="H247" s="109">
        <v>0</v>
      </c>
      <c r="I247" s="109">
        <v>0</v>
      </c>
      <c r="J247" s="109">
        <v>0</v>
      </c>
      <c r="K247" s="109">
        <v>0</v>
      </c>
      <c r="L247" s="109">
        <v>0</v>
      </c>
      <c r="M247" s="109">
        <v>0</v>
      </c>
      <c r="N247" s="109">
        <v>0</v>
      </c>
      <c r="O247" s="109">
        <v>0</v>
      </c>
      <c r="P247" s="109">
        <v>0</v>
      </c>
      <c r="Q247" s="109">
        <v>0</v>
      </c>
      <c r="R247" s="109">
        <v>0</v>
      </c>
    </row>
    <row r="248" spans="1:18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A12+A31+A101+A212+A214</f>
        <v>7025</v>
      </c>
      <c r="B249" s="42">
        <f>B12+B31+B101+B212+B214</f>
        <v>0</v>
      </c>
      <c r="C249" s="42">
        <f>C12+C31+C101+C212+C214</f>
        <v>0</v>
      </c>
      <c r="D249" s="42"/>
      <c r="E249" s="42"/>
      <c r="F249" s="42">
        <f>F12+F31+F101+F212+F214</f>
        <v>7025</v>
      </c>
      <c r="G249" s="42">
        <f t="shared" ref="G249:R249" si="11">G12+G31+G101+G212+G214</f>
        <v>0</v>
      </c>
      <c r="H249" s="42">
        <f t="shared" si="11"/>
        <v>0</v>
      </c>
      <c r="I249" s="42">
        <f t="shared" si="11"/>
        <v>3523</v>
      </c>
      <c r="J249" s="42">
        <f t="shared" si="11"/>
        <v>0</v>
      </c>
      <c r="K249" s="42">
        <f t="shared" si="11"/>
        <v>0</v>
      </c>
      <c r="L249" s="42">
        <f t="shared" si="11"/>
        <v>3502</v>
      </c>
      <c r="M249" s="42">
        <f t="shared" si="11"/>
        <v>0</v>
      </c>
      <c r="N249" s="42">
        <f t="shared" si="11"/>
        <v>0</v>
      </c>
      <c r="O249" s="42">
        <f t="shared" si="11"/>
        <v>0</v>
      </c>
      <c r="P249" s="42">
        <f t="shared" si="11"/>
        <v>0</v>
      </c>
      <c r="Q249" s="42">
        <f t="shared" si="11"/>
        <v>0</v>
      </c>
      <c r="R249" s="42">
        <f t="shared" si="11"/>
        <v>0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</sheetData>
  <mergeCells count="5">
    <mergeCell ref="O1:Q2"/>
    <mergeCell ref="A3:R3"/>
    <mergeCell ref="A5:R5"/>
    <mergeCell ref="A6:R6"/>
    <mergeCell ref="C9:L9"/>
  </mergeCells>
  <pageMargins left="0.74803149606299213" right="0.15748031496062992" top="0.74803149606299213" bottom="0.74803149606299213" header="0.31496062992125984" footer="0.31496062992125984"/>
  <pageSetup scale="5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R250"/>
  <sheetViews>
    <sheetView topLeftCell="A5" zoomScaleNormal="100" workbookViewId="0">
      <selection activeCell="A6" sqref="A6:R6"/>
    </sheetView>
  </sheetViews>
  <sheetFormatPr baseColWidth="10" defaultRowHeight="12.75"/>
  <cols>
    <col min="1" max="1" width="14.7109375" customWidth="1"/>
    <col min="2" max="2" width="12.42578125" customWidth="1"/>
    <col min="3" max="3" width="13" customWidth="1"/>
    <col min="5" max="5" width="22.7109375" customWidth="1"/>
    <col min="6" max="6" width="13.28515625" customWidth="1"/>
    <col min="7" max="9" width="11.7109375" customWidth="1"/>
    <col min="10" max="10" width="12.85546875" customWidth="1"/>
    <col min="11" max="12" width="12.7109375" customWidth="1"/>
    <col min="13" max="13" width="11.7109375" customWidth="1"/>
    <col min="14" max="14" width="12.7109375" customWidth="1"/>
    <col min="15" max="15" width="11.7109375" customWidth="1"/>
    <col min="16" max="16" width="13.42578125" customWidth="1"/>
    <col min="17" max="18" width="11.7109375" customWidth="1"/>
  </cols>
  <sheetData>
    <row r="1" spans="1:18">
      <c r="L1" s="1"/>
      <c r="M1" s="1"/>
      <c r="N1" s="1"/>
      <c r="O1" s="169"/>
      <c r="P1" s="169"/>
      <c r="Q1" s="169"/>
    </row>
    <row r="2" spans="1:18" ht="28.5" customHeight="1">
      <c r="B2" s="133"/>
      <c r="F2" s="25"/>
      <c r="L2" s="1"/>
      <c r="M2" s="1"/>
      <c r="N2" s="1"/>
      <c r="O2" s="169"/>
      <c r="P2" s="169"/>
      <c r="Q2" s="169"/>
    </row>
    <row r="3" spans="1:18" ht="18">
      <c r="A3" s="170" t="s">
        <v>268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35" customHeight="1">
      <c r="A5" s="171" t="s">
        <v>658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</row>
    <row r="6" spans="1:18" ht="15.75">
      <c r="A6" s="172" t="s">
        <v>29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</row>
    <row r="8" spans="1:18" s="1" customFormat="1" ht="15.75" customHeight="1">
      <c r="A8" s="4" t="s">
        <v>650</v>
      </c>
      <c r="B8" s="107"/>
      <c r="C8" s="107" t="s">
        <v>513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6.5" customHeight="1">
      <c r="A9" s="4"/>
      <c r="B9" s="7"/>
      <c r="C9" s="174"/>
      <c r="D9" s="174"/>
      <c r="E9" s="174"/>
      <c r="F9" s="174"/>
      <c r="G9" s="174"/>
      <c r="H9" s="174"/>
      <c r="I9" s="174"/>
      <c r="J9" s="174"/>
      <c r="K9" s="174"/>
      <c r="L9" s="174"/>
    </row>
    <row r="11" spans="1:18" s="3" customFormat="1" ht="49.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4" t="s">
        <v>1</v>
      </c>
      <c r="H11" s="24" t="s">
        <v>2</v>
      </c>
      <c r="I11" s="24" t="s">
        <v>3</v>
      </c>
      <c r="J11" s="24" t="s">
        <v>4</v>
      </c>
      <c r="K11" s="24" t="s">
        <v>5</v>
      </c>
      <c r="L11" s="24" t="s">
        <v>6</v>
      </c>
      <c r="M11" s="24" t="s">
        <v>7</v>
      </c>
      <c r="N11" s="24" t="s">
        <v>8</v>
      </c>
      <c r="O11" s="24" t="s">
        <v>9</v>
      </c>
      <c r="P11" s="24" t="s">
        <v>10</v>
      </c>
      <c r="Q11" s="24" t="s">
        <v>11</v>
      </c>
      <c r="R11" s="24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v>0</v>
      </c>
      <c r="H12" s="109">
        <v>0</v>
      </c>
      <c r="I12" s="109">
        <v>0</v>
      </c>
      <c r="J12" s="109">
        <v>0</v>
      </c>
      <c r="K12" s="109">
        <v>0</v>
      </c>
      <c r="L12" s="109">
        <v>0</v>
      </c>
      <c r="M12" s="109">
        <v>0</v>
      </c>
      <c r="N12" s="109">
        <v>0</v>
      </c>
      <c r="O12" s="109">
        <v>0</v>
      </c>
      <c r="P12" s="109">
        <v>0</v>
      </c>
      <c r="Q12" s="109">
        <v>0</v>
      </c>
      <c r="R12" s="109">
        <v>0</v>
      </c>
    </row>
    <row r="13" spans="1:18" s="1" customFormat="1" ht="12.6" hidden="1" customHeight="1">
      <c r="A13" s="45">
        <v>0</v>
      </c>
      <c r="B13" s="45">
        <v>0</v>
      </c>
      <c r="C13" s="45">
        <v>0</v>
      </c>
      <c r="D13" s="34">
        <v>113001</v>
      </c>
      <c r="E13" s="35" t="s">
        <v>35</v>
      </c>
      <c r="F13" s="42">
        <f>A13+B13+C13</f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0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118">
        <f t="shared" si="0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118">
        <f t="shared" si="0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</row>
    <row r="17" spans="1:18" s="1" customFormat="1" ht="12.6" hidden="1" customHeight="1">
      <c r="A17" s="45">
        <v>0</v>
      </c>
      <c r="B17" s="45">
        <v>0</v>
      </c>
      <c r="C17" s="45">
        <v>0</v>
      </c>
      <c r="D17" s="34">
        <v>131003</v>
      </c>
      <c r="E17" s="35" t="s">
        <v>39</v>
      </c>
      <c r="F17" s="118">
        <f t="shared" si="0"/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</row>
    <row r="18" spans="1:18" s="1" customFormat="1" ht="12.6" hidden="1" customHeight="1">
      <c r="A18" s="45">
        <v>0</v>
      </c>
      <c r="B18" s="45">
        <v>0</v>
      </c>
      <c r="C18" s="45">
        <v>0</v>
      </c>
      <c r="D18" s="34">
        <v>132001</v>
      </c>
      <c r="E18" s="35" t="s">
        <v>40</v>
      </c>
      <c r="F18" s="118">
        <f t="shared" si="0"/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</row>
    <row r="19" spans="1:18" s="1" customFormat="1" ht="12.6" hidden="1" customHeight="1">
      <c r="A19" s="45">
        <v>0</v>
      </c>
      <c r="B19" s="45">
        <v>0</v>
      </c>
      <c r="C19" s="45">
        <v>0</v>
      </c>
      <c r="D19" s="34">
        <v>132002</v>
      </c>
      <c r="E19" s="35" t="s">
        <v>41</v>
      </c>
      <c r="F19" s="118">
        <f t="shared" si="0"/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118">
        <f t="shared" si="0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</row>
    <row r="21" spans="1:18" s="1" customFormat="1" ht="12.6" hidden="1" customHeight="1">
      <c r="A21" s="45">
        <v>0</v>
      </c>
      <c r="B21" s="45">
        <v>0</v>
      </c>
      <c r="C21" s="45">
        <v>0</v>
      </c>
      <c r="D21" s="34">
        <v>134001</v>
      </c>
      <c r="E21" s="35" t="s">
        <v>43</v>
      </c>
      <c r="F21" s="118">
        <f t="shared" si="0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</row>
    <row r="22" spans="1:18" s="1" customFormat="1" ht="12.6" hidden="1" customHeight="1">
      <c r="A22" s="45">
        <v>0</v>
      </c>
      <c r="B22" s="45">
        <v>0</v>
      </c>
      <c r="C22" s="45">
        <v>0</v>
      </c>
      <c r="D22" s="34">
        <v>141001</v>
      </c>
      <c r="E22" s="35" t="s">
        <v>44</v>
      </c>
      <c r="F22" s="118">
        <f t="shared" si="0"/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</row>
    <row r="23" spans="1:18" s="1" customFormat="1" ht="11.25" hidden="1" customHeight="1">
      <c r="A23" s="45">
        <v>0</v>
      </c>
      <c r="B23" s="45">
        <v>0</v>
      </c>
      <c r="C23" s="45">
        <v>0</v>
      </c>
      <c r="D23" s="34">
        <v>142001</v>
      </c>
      <c r="E23" s="35" t="s">
        <v>45</v>
      </c>
      <c r="F23" s="118">
        <f t="shared" si="0"/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</row>
    <row r="24" spans="1:18" ht="12.75" hidden="1" customHeight="1">
      <c r="A24" s="45">
        <v>0</v>
      </c>
      <c r="B24" s="45">
        <v>0</v>
      </c>
      <c r="C24" s="45">
        <v>0</v>
      </c>
      <c r="D24" s="34">
        <v>143001</v>
      </c>
      <c r="E24" s="35" t="s">
        <v>46</v>
      </c>
      <c r="F24" s="118">
        <f t="shared" si="0"/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118">
        <f t="shared" si="0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118">
        <f t="shared" si="0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</row>
    <row r="27" spans="1:18" ht="12.75" hidden="1" customHeight="1">
      <c r="A27" s="45">
        <v>0</v>
      </c>
      <c r="B27" s="45">
        <v>0</v>
      </c>
      <c r="C27" s="45">
        <v>0</v>
      </c>
      <c r="D27" s="36">
        <v>154004</v>
      </c>
      <c r="E27" s="35" t="s">
        <v>49</v>
      </c>
      <c r="F27" s="118">
        <f t="shared" si="0"/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</row>
    <row r="28" spans="1:18" ht="12.75" hidden="1" customHeight="1">
      <c r="A28" s="45">
        <v>0</v>
      </c>
      <c r="B28" s="45">
        <v>0</v>
      </c>
      <c r="C28" s="45">
        <v>0</v>
      </c>
      <c r="D28" s="34">
        <v>159002</v>
      </c>
      <c r="E28" s="35" t="s">
        <v>50</v>
      </c>
      <c r="F28" s="118">
        <f t="shared" si="0"/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</row>
    <row r="29" spans="1:18" ht="12.75" hidden="1" customHeight="1">
      <c r="A29" s="45">
        <v>0</v>
      </c>
      <c r="B29" s="45">
        <v>0</v>
      </c>
      <c r="C29" s="45">
        <v>0</v>
      </c>
      <c r="D29" s="34">
        <v>161001</v>
      </c>
      <c r="E29" s="37" t="s">
        <v>51</v>
      </c>
      <c r="F29" s="118">
        <f t="shared" si="0"/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</row>
    <row r="30" spans="1:18" ht="12.75" hidden="1" customHeight="1">
      <c r="A30" s="45">
        <v>0</v>
      </c>
      <c r="B30" s="45">
        <v>0</v>
      </c>
      <c r="C30" s="45">
        <v>0</v>
      </c>
      <c r="D30" s="34">
        <v>171001</v>
      </c>
      <c r="E30" s="37" t="s">
        <v>52</v>
      </c>
      <c r="F30" s="118">
        <f t="shared" si="0"/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</row>
    <row r="31" spans="1:18">
      <c r="A31" s="42">
        <f>SUM(A32:A100)</f>
        <v>264087</v>
      </c>
      <c r="B31" s="42">
        <f>SUM(B32:B100)</f>
        <v>0</v>
      </c>
      <c r="C31" s="42">
        <f>SUM(C32:C99)</f>
        <v>0</v>
      </c>
      <c r="D31" s="32">
        <v>2000</v>
      </c>
      <c r="E31" s="38" t="s">
        <v>53</v>
      </c>
      <c r="F31" s="118">
        <f>SUM(F32:F100)</f>
        <v>264087</v>
      </c>
      <c r="G31" s="109">
        <f>SUM(G32:G99)</f>
        <v>0</v>
      </c>
      <c r="H31" s="109">
        <f t="shared" ref="H31:R31" si="1">SUM(H32:H99)</f>
        <v>13000</v>
      </c>
      <c r="I31" s="109">
        <f t="shared" si="1"/>
        <v>108014</v>
      </c>
      <c r="J31" s="109">
        <f t="shared" si="1"/>
        <v>35330</v>
      </c>
      <c r="K31" s="109">
        <f t="shared" si="1"/>
        <v>34854</v>
      </c>
      <c r="L31" s="109">
        <f t="shared" si="1"/>
        <v>27296</v>
      </c>
      <c r="M31" s="109">
        <f t="shared" si="1"/>
        <v>9080</v>
      </c>
      <c r="N31" s="109">
        <f t="shared" si="1"/>
        <v>11100</v>
      </c>
      <c r="O31" s="109">
        <f t="shared" si="1"/>
        <v>11180</v>
      </c>
      <c r="P31" s="109">
        <f t="shared" si="1"/>
        <v>9460</v>
      </c>
      <c r="Q31" s="109">
        <f t="shared" si="1"/>
        <v>4773</v>
      </c>
      <c r="R31" s="109">
        <f t="shared" si="1"/>
        <v>0</v>
      </c>
    </row>
    <row r="32" spans="1:18" ht="12.75" customHeight="1">
      <c r="A32" s="45">
        <v>7988</v>
      </c>
      <c r="B32" s="45">
        <v>0</v>
      </c>
      <c r="C32" s="45">
        <f>'C3A1'!C32+'C3A2'!C32</f>
        <v>0</v>
      </c>
      <c r="D32" s="39">
        <v>211001</v>
      </c>
      <c r="E32" s="35" t="s">
        <v>54</v>
      </c>
      <c r="F32" s="118">
        <f>A32+B32+C32</f>
        <v>7988</v>
      </c>
      <c r="G32" s="109">
        <v>0</v>
      </c>
      <c r="H32" s="109">
        <v>0</v>
      </c>
      <c r="I32" s="109">
        <v>0</v>
      </c>
      <c r="J32" s="109">
        <v>0</v>
      </c>
      <c r="K32" s="109">
        <v>0</v>
      </c>
      <c r="L32" s="109">
        <v>7988</v>
      </c>
      <c r="M32" s="109">
        <v>0</v>
      </c>
      <c r="N32" s="109">
        <v>0</v>
      </c>
      <c r="O32" s="109">
        <v>0</v>
      </c>
      <c r="P32" s="109">
        <v>0</v>
      </c>
      <c r="Q32" s="109">
        <v>0</v>
      </c>
      <c r="R32" s="109">
        <v>0</v>
      </c>
    </row>
    <row r="33" spans="1:18" ht="12.75" customHeight="1">
      <c r="A33" s="45">
        <v>1000</v>
      </c>
      <c r="B33" s="45">
        <v>0</v>
      </c>
      <c r="C33" s="45">
        <f>'C3A1'!C33+'C3A2'!C33</f>
        <v>0</v>
      </c>
      <c r="D33" s="34">
        <v>211002</v>
      </c>
      <c r="E33" s="35" t="s">
        <v>55</v>
      </c>
      <c r="F33" s="118">
        <f t="shared" ref="F33:F97" si="2">A33+B33+C33</f>
        <v>1000</v>
      </c>
      <c r="G33" s="109">
        <v>0</v>
      </c>
      <c r="H33" s="109">
        <v>1000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0</v>
      </c>
      <c r="P33" s="109">
        <v>0</v>
      </c>
      <c r="Q33" s="109">
        <v>0</v>
      </c>
      <c r="R33" s="109">
        <v>0</v>
      </c>
    </row>
    <row r="34" spans="1:18" ht="12.75" hidden="1" customHeight="1">
      <c r="A34" s="45">
        <v>0</v>
      </c>
      <c r="B34" s="45">
        <v>0</v>
      </c>
      <c r="C34" s="45">
        <f>'C3A1'!C34+'C3A2'!C34</f>
        <v>0</v>
      </c>
      <c r="D34" s="34">
        <v>211003</v>
      </c>
      <c r="E34" s="35" t="s">
        <v>520</v>
      </c>
      <c r="F34" s="118">
        <f t="shared" si="2"/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</row>
    <row r="35" spans="1:18" ht="12.75" hidden="1" customHeight="1">
      <c r="A35" s="45">
        <v>0</v>
      </c>
      <c r="B35" s="45">
        <v>0</v>
      </c>
      <c r="C35" s="45">
        <f>'C3A1'!C35+'C3A2'!C35</f>
        <v>0</v>
      </c>
      <c r="D35" s="34">
        <v>212001</v>
      </c>
      <c r="E35" s="35" t="s">
        <v>56</v>
      </c>
      <c r="F35" s="118">
        <f t="shared" si="2"/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</row>
    <row r="36" spans="1:18" ht="12.75" hidden="1" customHeight="1">
      <c r="A36" s="45">
        <v>0</v>
      </c>
      <c r="B36" s="45">
        <v>0</v>
      </c>
      <c r="C36" s="45">
        <f>'C3A1'!C36+'C3A2'!C36</f>
        <v>0</v>
      </c>
      <c r="D36" s="34">
        <v>212002</v>
      </c>
      <c r="E36" s="35" t="s">
        <v>57</v>
      </c>
      <c r="F36" s="118">
        <f t="shared" si="2"/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109">
        <v>0</v>
      </c>
    </row>
    <row r="37" spans="1:18" ht="12.75" hidden="1" customHeight="1">
      <c r="A37" s="45">
        <v>0</v>
      </c>
      <c r="B37" s="45">
        <v>0</v>
      </c>
      <c r="C37" s="45">
        <f>'C3A1'!C37+'C3A2'!C37</f>
        <v>0</v>
      </c>
      <c r="D37" s="34">
        <v>213001</v>
      </c>
      <c r="E37" s="35" t="s">
        <v>58</v>
      </c>
      <c r="F37" s="118">
        <f t="shared" si="2"/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</row>
    <row r="38" spans="1:18" ht="12.75" customHeight="1">
      <c r="A38" s="45">
        <v>13898</v>
      </c>
      <c r="B38" s="45">
        <v>0</v>
      </c>
      <c r="C38" s="45">
        <f>'C3A1'!C38+'C3A2'!C38</f>
        <v>0</v>
      </c>
      <c r="D38" s="39">
        <v>214001</v>
      </c>
      <c r="E38" s="35" t="s">
        <v>59</v>
      </c>
      <c r="F38" s="118">
        <f t="shared" si="2"/>
        <v>13898</v>
      </c>
      <c r="G38" s="109">
        <v>0</v>
      </c>
      <c r="H38" s="109">
        <v>0</v>
      </c>
      <c r="I38" s="109">
        <v>0</v>
      </c>
      <c r="J38" s="109">
        <v>0</v>
      </c>
      <c r="K38" s="109">
        <v>0</v>
      </c>
      <c r="L38" s="109">
        <v>13898</v>
      </c>
      <c r="M38" s="109">
        <v>0</v>
      </c>
      <c r="N38" s="109">
        <v>0</v>
      </c>
      <c r="O38" s="109">
        <v>0</v>
      </c>
      <c r="P38" s="109">
        <v>0</v>
      </c>
      <c r="Q38" s="109">
        <v>0</v>
      </c>
      <c r="R38" s="109">
        <v>0</v>
      </c>
    </row>
    <row r="39" spans="1:18" ht="12.75" hidden="1" customHeight="1">
      <c r="A39" s="45">
        <v>0</v>
      </c>
      <c r="B39" s="45">
        <v>0</v>
      </c>
      <c r="C39" s="45">
        <f>'C3A1'!C39+'C3A2'!C39</f>
        <v>0</v>
      </c>
      <c r="D39" s="34">
        <v>214002</v>
      </c>
      <c r="E39" s="35" t="s">
        <v>60</v>
      </c>
      <c r="F39" s="118">
        <f t="shared" si="2"/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</row>
    <row r="40" spans="1:18" ht="12.75" customHeight="1">
      <c r="A40" s="45">
        <v>39138</v>
      </c>
      <c r="B40" s="45">
        <v>0</v>
      </c>
      <c r="C40" s="45">
        <f>'C3A1'!C40+'C3A2'!C40</f>
        <v>0</v>
      </c>
      <c r="D40" s="34">
        <v>215001</v>
      </c>
      <c r="E40" s="138" t="s">
        <v>61</v>
      </c>
      <c r="F40" s="118">
        <f t="shared" si="2"/>
        <v>39138</v>
      </c>
      <c r="G40" s="109">
        <v>0</v>
      </c>
      <c r="H40" s="109">
        <v>12000</v>
      </c>
      <c r="I40" s="109">
        <v>0</v>
      </c>
      <c r="J40" s="109">
        <v>0</v>
      </c>
      <c r="K40" s="109">
        <v>0</v>
      </c>
      <c r="L40" s="109">
        <v>0</v>
      </c>
      <c r="M40" s="109">
        <v>1500</v>
      </c>
      <c r="N40" s="109">
        <v>10000</v>
      </c>
      <c r="O40" s="109">
        <v>7800</v>
      </c>
      <c r="P40" s="109">
        <v>6000</v>
      </c>
      <c r="Q40" s="109">
        <v>1838</v>
      </c>
      <c r="R40" s="109">
        <v>0</v>
      </c>
    </row>
    <row r="41" spans="1:18" ht="12.75" hidden="1" customHeight="1">
      <c r="A41" s="45">
        <v>0</v>
      </c>
      <c r="B41" s="45">
        <v>0</v>
      </c>
      <c r="C41" s="45">
        <f>'C3A1'!C41+'C3A2'!C41</f>
        <v>0</v>
      </c>
      <c r="D41" s="40">
        <v>216001</v>
      </c>
      <c r="E41" s="41" t="s">
        <v>62</v>
      </c>
      <c r="F41" s="118">
        <f t="shared" si="2"/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</row>
    <row r="42" spans="1:18" ht="12.75" hidden="1" customHeight="1">
      <c r="A42" s="45">
        <v>0</v>
      </c>
      <c r="B42" s="45">
        <v>0</v>
      </c>
      <c r="C42" s="45">
        <f>'C3A1'!C42+'C3A2'!C42</f>
        <v>0</v>
      </c>
      <c r="D42" s="34">
        <v>217001</v>
      </c>
      <c r="E42" s="35" t="s">
        <v>63</v>
      </c>
      <c r="F42" s="118">
        <f t="shared" si="2"/>
        <v>0</v>
      </c>
      <c r="G42" s="109">
        <v>0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9">
        <v>0</v>
      </c>
      <c r="P42" s="109">
        <v>0</v>
      </c>
      <c r="Q42" s="109">
        <v>0</v>
      </c>
      <c r="R42" s="109">
        <v>0</v>
      </c>
    </row>
    <row r="43" spans="1:18" ht="12.75" hidden="1" customHeight="1">
      <c r="A43" s="45">
        <v>0</v>
      </c>
      <c r="B43" s="45">
        <v>0</v>
      </c>
      <c r="C43" s="45">
        <f>'C3A1'!C43+'C3A2'!C43</f>
        <v>0</v>
      </c>
      <c r="D43" s="34">
        <v>218001</v>
      </c>
      <c r="E43" s="35" t="s">
        <v>64</v>
      </c>
      <c r="F43" s="118">
        <f t="shared" si="2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</row>
    <row r="44" spans="1:18" ht="12.75" hidden="1" customHeight="1">
      <c r="A44" s="45">
        <v>0</v>
      </c>
      <c r="B44" s="45">
        <v>0</v>
      </c>
      <c r="C44" s="45">
        <f>'C3A1'!C44+'C3A2'!C44</f>
        <v>0</v>
      </c>
      <c r="D44" s="34">
        <v>218002</v>
      </c>
      <c r="E44" s="35" t="s">
        <v>65</v>
      </c>
      <c r="F44" s="118">
        <f t="shared" si="2"/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</row>
    <row r="45" spans="1:18" hidden="1">
      <c r="A45" s="45">
        <v>0</v>
      </c>
      <c r="B45" s="45">
        <v>0</v>
      </c>
      <c r="C45" s="45">
        <f>'C3A1'!C45+'C3A2'!C45</f>
        <v>0</v>
      </c>
      <c r="D45" s="34">
        <v>221001</v>
      </c>
      <c r="E45" s="35" t="s">
        <v>66</v>
      </c>
      <c r="F45" s="118">
        <f t="shared" si="2"/>
        <v>0</v>
      </c>
      <c r="G45" s="109">
        <v>0</v>
      </c>
      <c r="H45" s="109">
        <v>0</v>
      </c>
      <c r="I45" s="109">
        <v>0</v>
      </c>
      <c r="J45" s="109">
        <v>0</v>
      </c>
      <c r="K45" s="109">
        <v>0</v>
      </c>
      <c r="L45" s="109">
        <v>0</v>
      </c>
      <c r="M45" s="109">
        <v>0</v>
      </c>
      <c r="N45" s="109">
        <v>0</v>
      </c>
      <c r="O45" s="109">
        <v>0</v>
      </c>
      <c r="P45" s="109">
        <v>0</v>
      </c>
      <c r="Q45" s="109">
        <v>0</v>
      </c>
      <c r="R45" s="109">
        <v>0</v>
      </c>
    </row>
    <row r="46" spans="1:18" ht="12.75" hidden="1" customHeight="1">
      <c r="A46" s="45">
        <v>0</v>
      </c>
      <c r="B46" s="45">
        <v>0</v>
      </c>
      <c r="C46" s="45">
        <f>'C3A1'!C46+'C3A2'!C46</f>
        <v>0</v>
      </c>
      <c r="D46" s="34">
        <v>221002</v>
      </c>
      <c r="E46" s="35" t="s">
        <v>67</v>
      </c>
      <c r="F46" s="118">
        <f t="shared" si="2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</row>
    <row r="47" spans="1:18" ht="12.75" hidden="1" customHeight="1">
      <c r="A47" s="45">
        <v>0</v>
      </c>
      <c r="B47" s="45">
        <v>0</v>
      </c>
      <c r="C47" s="45">
        <f>'C3A1'!C47+'C3A2'!C47</f>
        <v>0</v>
      </c>
      <c r="D47" s="34">
        <v>221006</v>
      </c>
      <c r="E47" s="35" t="s">
        <v>68</v>
      </c>
      <c r="F47" s="118">
        <f t="shared" si="2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</row>
    <row r="48" spans="1:18" ht="12.75" hidden="1" customHeight="1">
      <c r="A48" s="45">
        <v>0</v>
      </c>
      <c r="B48" s="45">
        <v>0</v>
      </c>
      <c r="C48" s="45">
        <f>'C3A1'!C48+'C3A2'!C48</f>
        <v>0</v>
      </c>
      <c r="D48" s="34">
        <v>221007</v>
      </c>
      <c r="E48" s="35" t="s">
        <v>523</v>
      </c>
      <c r="F48" s="118">
        <f t="shared" si="2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</row>
    <row r="49" spans="1:18" ht="12.75" hidden="1" customHeight="1">
      <c r="A49" s="45">
        <v>0</v>
      </c>
      <c r="B49" s="45">
        <v>0</v>
      </c>
      <c r="C49" s="45">
        <f>'C3A1'!C49+'C3A2'!C49</f>
        <v>0</v>
      </c>
      <c r="D49" s="34">
        <v>222001</v>
      </c>
      <c r="E49" s="35" t="s">
        <v>69</v>
      </c>
      <c r="F49" s="118">
        <f t="shared" si="2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</row>
    <row r="50" spans="1:18" ht="12.75" hidden="1" customHeight="1">
      <c r="A50" s="45">
        <v>0</v>
      </c>
      <c r="B50" s="45">
        <v>0</v>
      </c>
      <c r="C50" s="45">
        <f>'C3A1'!C50+'C3A2'!C50</f>
        <v>0</v>
      </c>
      <c r="D50" s="34">
        <v>223001</v>
      </c>
      <c r="E50" s="35" t="s">
        <v>70</v>
      </c>
      <c r="F50" s="118">
        <f t="shared" si="2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</row>
    <row r="51" spans="1:18" ht="12.75" customHeight="1">
      <c r="A51" s="45">
        <v>96600</v>
      </c>
      <c r="B51" s="45">
        <v>0</v>
      </c>
      <c r="C51" s="45">
        <f>'C3A1'!C51+'C3A2'!C51</f>
        <v>0</v>
      </c>
      <c r="D51" s="34">
        <v>231001</v>
      </c>
      <c r="E51" s="35" t="s">
        <v>71</v>
      </c>
      <c r="F51" s="118">
        <f t="shared" si="2"/>
        <v>96600</v>
      </c>
      <c r="G51" s="109">
        <v>0</v>
      </c>
      <c r="H51" s="109">
        <v>0</v>
      </c>
      <c r="I51" s="109">
        <v>96600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</row>
    <row r="52" spans="1:18" ht="12.75" hidden="1" customHeight="1">
      <c r="A52" s="45">
        <v>0</v>
      </c>
      <c r="B52" s="45">
        <v>0</v>
      </c>
      <c r="C52" s="45">
        <f>'C3A1'!C52+'C3A2'!C52</f>
        <v>0</v>
      </c>
      <c r="D52" s="34">
        <v>231002</v>
      </c>
      <c r="E52" s="35" t="s">
        <v>72</v>
      </c>
      <c r="F52" s="118">
        <f t="shared" si="2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</row>
    <row r="53" spans="1:18" ht="12.75" hidden="1" customHeight="1">
      <c r="A53" s="45">
        <v>0</v>
      </c>
      <c r="B53" s="45">
        <v>0</v>
      </c>
      <c r="C53" s="45">
        <f>'C3A1'!C53+'C3A2'!C53</f>
        <v>0</v>
      </c>
      <c r="D53" s="34">
        <v>231003</v>
      </c>
      <c r="E53" s="35" t="s">
        <v>73</v>
      </c>
      <c r="F53" s="118">
        <f t="shared" si="2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</row>
    <row r="54" spans="1:18" ht="12.75" hidden="1" customHeight="1">
      <c r="A54" s="45">
        <v>0</v>
      </c>
      <c r="B54" s="45">
        <v>0</v>
      </c>
      <c r="C54" s="45">
        <f>'C3A1'!C54+'C3A2'!C54</f>
        <v>0</v>
      </c>
      <c r="D54" s="34">
        <v>231004</v>
      </c>
      <c r="E54" s="35" t="s">
        <v>74</v>
      </c>
      <c r="F54" s="118">
        <f t="shared" si="2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</row>
    <row r="55" spans="1:18" ht="12.75" hidden="1" customHeight="1">
      <c r="A55" s="45">
        <v>0</v>
      </c>
      <c r="B55" s="45">
        <v>0</v>
      </c>
      <c r="C55" s="45">
        <f>'C3A1'!C55+'C3A2'!C55</f>
        <v>0</v>
      </c>
      <c r="D55" s="34">
        <v>232001</v>
      </c>
      <c r="E55" s="35" t="s">
        <v>75</v>
      </c>
      <c r="F55" s="118">
        <f t="shared" si="2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</row>
    <row r="56" spans="1:18" ht="12.75" hidden="1" customHeight="1">
      <c r="A56" s="45">
        <v>0</v>
      </c>
      <c r="B56" s="45">
        <v>0</v>
      </c>
      <c r="C56" s="45">
        <f>'C3A1'!C56+'C3A2'!C56</f>
        <v>0</v>
      </c>
      <c r="D56" s="34">
        <v>233001</v>
      </c>
      <c r="E56" s="35" t="s">
        <v>76</v>
      </c>
      <c r="F56" s="118">
        <f t="shared" si="2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</row>
    <row r="57" spans="1:18" ht="12.75" hidden="1" customHeight="1">
      <c r="A57" s="45">
        <v>0</v>
      </c>
      <c r="B57" s="45">
        <v>0</v>
      </c>
      <c r="C57" s="45">
        <f>'C3A1'!C57+'C3A2'!C57</f>
        <v>0</v>
      </c>
      <c r="D57" s="34">
        <v>234001</v>
      </c>
      <c r="E57" s="35" t="s">
        <v>77</v>
      </c>
      <c r="F57" s="118">
        <f t="shared" si="2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</row>
    <row r="58" spans="1:18" ht="12.75" hidden="1" customHeight="1">
      <c r="A58" s="45">
        <v>0</v>
      </c>
      <c r="B58" s="45">
        <v>0</v>
      </c>
      <c r="C58" s="45">
        <f>'C3A1'!C58+'C3A2'!C58</f>
        <v>0</v>
      </c>
      <c r="D58" s="34">
        <v>235001</v>
      </c>
      <c r="E58" s="35" t="s">
        <v>78</v>
      </c>
      <c r="F58" s="118">
        <f t="shared" si="2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</row>
    <row r="59" spans="1:18" ht="12.75" hidden="1" customHeight="1">
      <c r="A59" s="45">
        <v>0</v>
      </c>
      <c r="B59" s="45">
        <v>0</v>
      </c>
      <c r="C59" s="45">
        <f>'C3A1'!C59+'C3A2'!C59</f>
        <v>0</v>
      </c>
      <c r="D59" s="34">
        <v>236001</v>
      </c>
      <c r="E59" s="35" t="s">
        <v>79</v>
      </c>
      <c r="F59" s="118">
        <f t="shared" si="2"/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</row>
    <row r="60" spans="1:18" ht="12.75" hidden="1" customHeight="1">
      <c r="A60" s="45">
        <v>0</v>
      </c>
      <c r="B60" s="45">
        <v>0</v>
      </c>
      <c r="C60" s="45">
        <f>'C3A1'!C60+'C3A2'!C60</f>
        <v>0</v>
      </c>
      <c r="D60" s="34">
        <v>237001</v>
      </c>
      <c r="E60" s="35" t="s">
        <v>80</v>
      </c>
      <c r="F60" s="118">
        <f t="shared" si="2"/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</row>
    <row r="61" spans="1:18" ht="12.75" hidden="1" customHeight="1">
      <c r="A61" s="45">
        <v>0</v>
      </c>
      <c r="B61" s="45">
        <v>0</v>
      </c>
      <c r="C61" s="45">
        <f>'C3A1'!C61+'C3A2'!C61</f>
        <v>0</v>
      </c>
      <c r="D61" s="34">
        <v>238001</v>
      </c>
      <c r="E61" s="35" t="s">
        <v>81</v>
      </c>
      <c r="F61" s="118">
        <f t="shared" si="2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</row>
    <row r="62" spans="1:18" ht="12.75" hidden="1" customHeight="1">
      <c r="A62" s="45">
        <v>0</v>
      </c>
      <c r="B62" s="45">
        <v>0</v>
      </c>
      <c r="C62" s="45">
        <f>'C3A1'!C62+'C3A2'!C62</f>
        <v>0</v>
      </c>
      <c r="D62" s="34">
        <v>239001</v>
      </c>
      <c r="E62" s="35" t="s">
        <v>82</v>
      </c>
      <c r="F62" s="118">
        <f t="shared" si="2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</row>
    <row r="63" spans="1:18" ht="12.75" hidden="1" customHeight="1">
      <c r="A63" s="45">
        <v>0</v>
      </c>
      <c r="B63" s="45">
        <v>0</v>
      </c>
      <c r="C63" s="45">
        <f>'C3A1'!C63+'C3A2'!C63</f>
        <v>0</v>
      </c>
      <c r="D63" s="34">
        <v>241001</v>
      </c>
      <c r="E63" s="35" t="s">
        <v>83</v>
      </c>
      <c r="F63" s="118">
        <f t="shared" si="2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</row>
    <row r="64" spans="1:18" ht="12.75" hidden="1" customHeight="1">
      <c r="A64" s="45">
        <v>0</v>
      </c>
      <c r="B64" s="45">
        <v>0</v>
      </c>
      <c r="C64" s="45">
        <f>'C3A1'!C64+'C3A2'!C64</f>
        <v>0</v>
      </c>
      <c r="D64" s="34">
        <v>242001</v>
      </c>
      <c r="E64" s="35" t="s">
        <v>84</v>
      </c>
      <c r="F64" s="118">
        <f t="shared" si="2"/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</row>
    <row r="65" spans="1:18" ht="12.75" hidden="1" customHeight="1">
      <c r="A65" s="45">
        <v>0</v>
      </c>
      <c r="B65" s="45">
        <v>0</v>
      </c>
      <c r="C65" s="45">
        <f>'C3A1'!C65+'C3A2'!C65</f>
        <v>0</v>
      </c>
      <c r="D65" s="34">
        <v>243001</v>
      </c>
      <c r="E65" s="35" t="s">
        <v>85</v>
      </c>
      <c r="F65" s="118">
        <f t="shared" si="2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</row>
    <row r="66" spans="1:18" ht="12.75" hidden="1" customHeight="1">
      <c r="A66" s="45">
        <v>0</v>
      </c>
      <c r="B66" s="45">
        <v>0</v>
      </c>
      <c r="C66" s="45">
        <f>'C3A1'!C66+'C3A2'!C66</f>
        <v>0</v>
      </c>
      <c r="D66" s="34">
        <v>244001</v>
      </c>
      <c r="E66" s="35" t="s">
        <v>86</v>
      </c>
      <c r="F66" s="118">
        <f t="shared" si="2"/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</row>
    <row r="67" spans="1:18" ht="12.75" hidden="1" customHeight="1">
      <c r="A67" s="45">
        <v>0</v>
      </c>
      <c r="B67" s="45">
        <v>0</v>
      </c>
      <c r="C67" s="45">
        <f>'C3A1'!C67+'C3A2'!C67</f>
        <v>0</v>
      </c>
      <c r="D67" s="34">
        <v>245001</v>
      </c>
      <c r="E67" s="35" t="s">
        <v>87</v>
      </c>
      <c r="F67" s="118">
        <f t="shared" si="2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</row>
    <row r="68" spans="1:18" ht="12.75" customHeight="1">
      <c r="A68" s="45">
        <v>145</v>
      </c>
      <c r="B68" s="45">
        <v>0</v>
      </c>
      <c r="C68" s="45">
        <f>'C3A1'!C68+'C3A2'!C68</f>
        <v>0</v>
      </c>
      <c r="D68" s="34">
        <v>246001</v>
      </c>
      <c r="E68" s="35" t="s">
        <v>88</v>
      </c>
      <c r="F68" s="118">
        <f t="shared" si="2"/>
        <v>145</v>
      </c>
      <c r="G68" s="109">
        <v>0</v>
      </c>
      <c r="H68" s="109">
        <v>0</v>
      </c>
      <c r="I68" s="109">
        <v>145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</row>
    <row r="69" spans="1:18" ht="12.75" customHeight="1">
      <c r="A69" s="45">
        <v>3560</v>
      </c>
      <c r="B69" s="45">
        <v>0</v>
      </c>
      <c r="C69" s="45">
        <f>'C3A1'!C69+'C3A2'!C69</f>
        <v>0</v>
      </c>
      <c r="D69" s="34">
        <v>246002</v>
      </c>
      <c r="E69" s="35" t="s">
        <v>89</v>
      </c>
      <c r="F69" s="118">
        <f t="shared" si="2"/>
        <v>3560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3560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</row>
    <row r="70" spans="1:18" ht="12.75" hidden="1" customHeight="1">
      <c r="A70" s="45">
        <v>0</v>
      </c>
      <c r="B70" s="45">
        <v>0</v>
      </c>
      <c r="C70" s="45">
        <f>'C3A1'!C70+'C3A2'!C70</f>
        <v>0</v>
      </c>
      <c r="D70" s="34">
        <v>247001</v>
      </c>
      <c r="E70" s="35" t="s">
        <v>90</v>
      </c>
      <c r="F70" s="118">
        <f t="shared" si="2"/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</row>
    <row r="71" spans="1:18" ht="12.75" hidden="1" customHeight="1">
      <c r="A71" s="45">
        <v>0</v>
      </c>
      <c r="B71" s="45">
        <v>0</v>
      </c>
      <c r="C71" s="45">
        <f>'C3A1'!C71+'C3A2'!C71</f>
        <v>0</v>
      </c>
      <c r="D71" s="34">
        <v>248001</v>
      </c>
      <c r="E71" s="35" t="s">
        <v>91</v>
      </c>
      <c r="F71" s="118">
        <f t="shared" si="2"/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</row>
    <row r="72" spans="1:18" ht="12.75" hidden="1" customHeight="1">
      <c r="A72" s="45">
        <v>0</v>
      </c>
      <c r="B72" s="45">
        <v>0</v>
      </c>
      <c r="C72" s="45">
        <f>'C3A1'!C72+'C3A2'!C72</f>
        <v>0</v>
      </c>
      <c r="D72" s="34">
        <v>249001</v>
      </c>
      <c r="E72" s="35" t="s">
        <v>92</v>
      </c>
      <c r="F72" s="118">
        <f t="shared" si="2"/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</row>
    <row r="73" spans="1:18" ht="12.75" hidden="1" customHeight="1">
      <c r="A73" s="45">
        <v>0</v>
      </c>
      <c r="B73" s="45">
        <v>0</v>
      </c>
      <c r="C73" s="45">
        <f>'C3A1'!C73+'C3A2'!C73</f>
        <v>0</v>
      </c>
      <c r="D73" s="34">
        <v>251001</v>
      </c>
      <c r="E73" s="35" t="s">
        <v>93</v>
      </c>
      <c r="F73" s="118">
        <f t="shared" si="2"/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</row>
    <row r="74" spans="1:18" ht="12.75" customHeight="1">
      <c r="A74" s="45">
        <v>62890</v>
      </c>
      <c r="B74" s="45">
        <v>0</v>
      </c>
      <c r="C74" s="45">
        <f>'C3A1'!C74+'C3A2'!C74</f>
        <v>0</v>
      </c>
      <c r="D74" s="34">
        <v>252001</v>
      </c>
      <c r="E74" s="35" t="s">
        <v>94</v>
      </c>
      <c r="F74" s="118">
        <f t="shared" si="2"/>
        <v>62890</v>
      </c>
      <c r="G74" s="109">
        <v>0</v>
      </c>
      <c r="H74" s="109">
        <v>0</v>
      </c>
      <c r="I74" s="109">
        <v>6800</v>
      </c>
      <c r="J74" s="109">
        <v>16230</v>
      </c>
      <c r="K74" s="109">
        <v>33380</v>
      </c>
      <c r="L74" s="109">
        <v>0</v>
      </c>
      <c r="M74" s="109">
        <v>6480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</row>
    <row r="75" spans="1:18" ht="12.75" hidden="1" customHeight="1">
      <c r="A75" s="45">
        <v>0</v>
      </c>
      <c r="B75" s="45">
        <v>0</v>
      </c>
      <c r="C75" s="45">
        <f>'C3A1'!C75+'C3A2'!C75</f>
        <v>0</v>
      </c>
      <c r="D75" s="34">
        <v>253001</v>
      </c>
      <c r="E75" s="35" t="s">
        <v>95</v>
      </c>
      <c r="F75" s="118">
        <f t="shared" si="2"/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</row>
    <row r="76" spans="1:18" ht="12.75" hidden="1" customHeight="1">
      <c r="A76" s="45">
        <v>0</v>
      </c>
      <c r="B76" s="45">
        <v>0</v>
      </c>
      <c r="C76" s="45">
        <f>'C3A1'!C76+'C3A2'!C76</f>
        <v>0</v>
      </c>
      <c r="D76" s="34">
        <v>254001</v>
      </c>
      <c r="E76" s="35" t="s">
        <v>96</v>
      </c>
      <c r="F76" s="118">
        <f t="shared" si="2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</row>
    <row r="77" spans="1:18" ht="12.75" hidden="1" customHeight="1">
      <c r="A77" s="45">
        <v>0</v>
      </c>
      <c r="B77" s="45">
        <v>0</v>
      </c>
      <c r="C77" s="45">
        <f>'C3A1'!C77+'C3A2'!C77</f>
        <v>0</v>
      </c>
      <c r="D77" s="34">
        <v>255001</v>
      </c>
      <c r="E77" s="35" t="s">
        <v>97</v>
      </c>
      <c r="F77" s="118">
        <f t="shared" si="2"/>
        <v>0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</row>
    <row r="78" spans="1:18" ht="12.75" hidden="1" customHeight="1">
      <c r="A78" s="45">
        <v>0</v>
      </c>
      <c r="B78" s="45">
        <v>0</v>
      </c>
      <c r="C78" s="45">
        <f>'C3A1'!C78+'C3A2'!C78</f>
        <v>0</v>
      </c>
      <c r="D78" s="34">
        <v>256001</v>
      </c>
      <c r="E78" s="35" t="s">
        <v>98</v>
      </c>
      <c r="F78" s="118">
        <f t="shared" si="2"/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</row>
    <row r="79" spans="1:18" ht="12.75" hidden="1" customHeight="1">
      <c r="A79" s="45">
        <v>0</v>
      </c>
      <c r="B79" s="45">
        <v>0</v>
      </c>
      <c r="C79" s="45">
        <f>'C3A1'!C79+'C3A2'!C79</f>
        <v>0</v>
      </c>
      <c r="D79" s="39">
        <v>259001</v>
      </c>
      <c r="E79" s="35" t="s">
        <v>99</v>
      </c>
      <c r="F79" s="118">
        <f t="shared" si="2"/>
        <v>0</v>
      </c>
      <c r="G79" s="109">
        <v>0</v>
      </c>
      <c r="H79" s="109">
        <v>0</v>
      </c>
      <c r="I79" s="109">
        <v>0</v>
      </c>
      <c r="J79" s="109">
        <v>0</v>
      </c>
      <c r="K79" s="109">
        <v>0</v>
      </c>
      <c r="L79" s="109">
        <v>0</v>
      </c>
      <c r="M79" s="109">
        <v>0</v>
      </c>
      <c r="N79" s="109">
        <v>0</v>
      </c>
      <c r="O79" s="109">
        <v>0</v>
      </c>
      <c r="P79" s="109">
        <v>0</v>
      </c>
      <c r="Q79" s="109">
        <v>0</v>
      </c>
      <c r="R79" s="109">
        <v>0</v>
      </c>
    </row>
    <row r="80" spans="1:18">
      <c r="A80" s="45">
        <v>17760</v>
      </c>
      <c r="B80" s="45">
        <v>0</v>
      </c>
      <c r="C80" s="45">
        <f>'C3A1'!C80+'C3A2'!C80</f>
        <v>0</v>
      </c>
      <c r="D80" s="34">
        <v>261001</v>
      </c>
      <c r="E80" s="35" t="s">
        <v>100</v>
      </c>
      <c r="F80" s="118">
        <f t="shared" si="2"/>
        <v>17760</v>
      </c>
      <c r="G80" s="109">
        <v>0</v>
      </c>
      <c r="H80" s="109">
        <v>0</v>
      </c>
      <c r="I80" s="109">
        <v>1361</v>
      </c>
      <c r="J80" s="109">
        <v>1100</v>
      </c>
      <c r="K80" s="109">
        <v>1474</v>
      </c>
      <c r="L80" s="109">
        <v>1850</v>
      </c>
      <c r="M80" s="109">
        <v>1100</v>
      </c>
      <c r="N80" s="109">
        <v>1100</v>
      </c>
      <c r="O80" s="109">
        <v>3380</v>
      </c>
      <c r="P80" s="109">
        <v>3460</v>
      </c>
      <c r="Q80" s="109">
        <v>2935</v>
      </c>
      <c r="R80" s="109">
        <v>0</v>
      </c>
    </row>
    <row r="81" spans="1:18" ht="12.75" hidden="1" customHeight="1">
      <c r="A81" s="45">
        <v>0</v>
      </c>
      <c r="B81" s="45">
        <v>0</v>
      </c>
      <c r="C81" s="45">
        <f>'C3A1'!C81+'C3A2'!C81</f>
        <v>0</v>
      </c>
      <c r="D81" s="34">
        <v>261002</v>
      </c>
      <c r="E81" s="35" t="s">
        <v>101</v>
      </c>
      <c r="F81" s="118">
        <f t="shared" si="2"/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</row>
    <row r="82" spans="1:18" ht="12.75" hidden="1" customHeight="1">
      <c r="A82" s="45">
        <v>0</v>
      </c>
      <c r="B82" s="45">
        <v>0</v>
      </c>
      <c r="C82" s="45">
        <f>'C3A1'!C82+'C3A2'!C82</f>
        <v>0</v>
      </c>
      <c r="D82" s="34">
        <v>261003</v>
      </c>
      <c r="E82" s="35" t="s">
        <v>102</v>
      </c>
      <c r="F82" s="118">
        <f t="shared" si="2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</row>
    <row r="83" spans="1:18" ht="12.75" hidden="1" customHeight="1">
      <c r="A83" s="45">
        <v>0</v>
      </c>
      <c r="B83" s="45">
        <v>0</v>
      </c>
      <c r="C83" s="45">
        <f>'C3A1'!C83+'C3A2'!C83</f>
        <v>0</v>
      </c>
      <c r="D83" s="34">
        <v>262001</v>
      </c>
      <c r="E83" s="35" t="s">
        <v>103</v>
      </c>
      <c r="F83" s="118">
        <f t="shared" si="2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</row>
    <row r="84" spans="1:18" ht="12.75" hidden="1" customHeight="1">
      <c r="A84" s="45">
        <v>0</v>
      </c>
      <c r="B84" s="45">
        <v>0</v>
      </c>
      <c r="C84" s="45">
        <f>'C3A1'!C84+'C3A2'!C84</f>
        <v>0</v>
      </c>
      <c r="D84" s="34">
        <v>271001</v>
      </c>
      <c r="E84" s="35" t="s">
        <v>104</v>
      </c>
      <c r="F84" s="118">
        <f t="shared" si="2"/>
        <v>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9">
        <v>0</v>
      </c>
      <c r="P84" s="109">
        <v>0</v>
      </c>
      <c r="Q84" s="109">
        <v>0</v>
      </c>
      <c r="R84" s="109">
        <v>0</v>
      </c>
    </row>
    <row r="85" spans="1:18" ht="12.75" customHeight="1">
      <c r="A85" s="45">
        <v>3108</v>
      </c>
      <c r="B85" s="45">
        <v>0</v>
      </c>
      <c r="C85" s="45">
        <f>'C3A1'!C85+'C3A2'!C85</f>
        <v>0</v>
      </c>
      <c r="D85" s="34">
        <v>272001</v>
      </c>
      <c r="E85" s="35" t="s">
        <v>105</v>
      </c>
      <c r="F85" s="118">
        <f t="shared" si="2"/>
        <v>3108</v>
      </c>
      <c r="G85" s="109">
        <v>0</v>
      </c>
      <c r="H85" s="109">
        <v>0</v>
      </c>
      <c r="I85" s="109">
        <v>3108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0</v>
      </c>
    </row>
    <row r="86" spans="1:18" ht="12.75" hidden="1" customHeight="1">
      <c r="A86" s="45">
        <v>0</v>
      </c>
      <c r="B86" s="45">
        <v>0</v>
      </c>
      <c r="C86" s="45">
        <f>'C3A1'!C86+'C3A2'!C86</f>
        <v>0</v>
      </c>
      <c r="D86" s="34">
        <v>273001</v>
      </c>
      <c r="E86" s="35" t="s">
        <v>106</v>
      </c>
      <c r="F86" s="118">
        <f t="shared" si="2"/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0</v>
      </c>
      <c r="P86" s="109">
        <v>0</v>
      </c>
      <c r="Q86" s="109">
        <v>0</v>
      </c>
      <c r="R86" s="109">
        <v>0</v>
      </c>
    </row>
    <row r="87" spans="1:18" ht="12.75" hidden="1" customHeight="1">
      <c r="A87" s="45">
        <v>0</v>
      </c>
      <c r="B87" s="45">
        <v>0</v>
      </c>
      <c r="C87" s="45">
        <f>'C3A1'!C87+'C3A2'!C87</f>
        <v>0</v>
      </c>
      <c r="D87" s="34">
        <v>274001</v>
      </c>
      <c r="E87" s="35" t="s">
        <v>107</v>
      </c>
      <c r="F87" s="118">
        <f t="shared" si="2"/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</row>
    <row r="88" spans="1:18" ht="12.75" hidden="1" customHeight="1">
      <c r="A88" s="45">
        <v>0</v>
      </c>
      <c r="B88" s="45">
        <v>0</v>
      </c>
      <c r="C88" s="45">
        <f>'C3A1'!C88+'C3A2'!C88</f>
        <v>0</v>
      </c>
      <c r="D88" s="34">
        <v>275001</v>
      </c>
      <c r="E88" s="35" t="s">
        <v>108</v>
      </c>
      <c r="F88" s="118">
        <f t="shared" si="2"/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9">
        <v>0</v>
      </c>
      <c r="P88" s="109">
        <v>0</v>
      </c>
      <c r="Q88" s="109">
        <v>0</v>
      </c>
      <c r="R88" s="109">
        <v>0</v>
      </c>
    </row>
    <row r="89" spans="1:18" ht="12.75" hidden="1" customHeight="1">
      <c r="A89" s="45">
        <v>0</v>
      </c>
      <c r="B89" s="45">
        <v>0</v>
      </c>
      <c r="C89" s="45">
        <f>'C3A1'!C89+'C3A2'!C89</f>
        <v>0</v>
      </c>
      <c r="D89" s="34">
        <v>281001</v>
      </c>
      <c r="E89" s="35" t="s">
        <v>109</v>
      </c>
      <c r="F89" s="118">
        <f t="shared" si="2"/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</row>
    <row r="90" spans="1:18" ht="12.75" hidden="1" customHeight="1">
      <c r="A90" s="45">
        <v>0</v>
      </c>
      <c r="B90" s="45">
        <v>0</v>
      </c>
      <c r="C90" s="45">
        <f>'C3A1'!C90+'C3A2'!C90</f>
        <v>0</v>
      </c>
      <c r="D90" s="34">
        <v>282001</v>
      </c>
      <c r="E90" s="35" t="s">
        <v>110</v>
      </c>
      <c r="F90" s="118">
        <f t="shared" si="2"/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</row>
    <row r="91" spans="1:18" ht="12.75" hidden="1" customHeight="1">
      <c r="A91" s="45">
        <v>0</v>
      </c>
      <c r="B91" s="45">
        <v>0</v>
      </c>
      <c r="C91" s="45">
        <f>'C3A1'!C91+'C3A2'!C91</f>
        <v>0</v>
      </c>
      <c r="D91" s="34">
        <v>283001</v>
      </c>
      <c r="E91" s="35" t="s">
        <v>111</v>
      </c>
      <c r="F91" s="118">
        <f t="shared" si="2"/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</row>
    <row r="92" spans="1:18" ht="12.75" customHeight="1">
      <c r="A92" s="45">
        <v>4000</v>
      </c>
      <c r="B92" s="45">
        <v>0</v>
      </c>
      <c r="C92" s="45">
        <f>'C3A1'!C92+'C3A2'!C92</f>
        <v>0</v>
      </c>
      <c r="D92" s="34">
        <v>291001</v>
      </c>
      <c r="E92" s="35" t="s">
        <v>112</v>
      </c>
      <c r="F92" s="118">
        <f t="shared" si="2"/>
        <v>4000</v>
      </c>
      <c r="G92" s="109">
        <v>0</v>
      </c>
      <c r="H92" s="109">
        <v>0</v>
      </c>
      <c r="I92" s="109">
        <v>0</v>
      </c>
      <c r="J92" s="109">
        <v>4000</v>
      </c>
      <c r="K92" s="109">
        <v>0</v>
      </c>
      <c r="L92" s="109">
        <v>0</v>
      </c>
      <c r="M92" s="109">
        <v>0</v>
      </c>
      <c r="N92" s="109">
        <v>0</v>
      </c>
      <c r="O92" s="109">
        <v>0</v>
      </c>
      <c r="P92" s="109">
        <v>0</v>
      </c>
      <c r="Q92" s="109">
        <v>0</v>
      </c>
      <c r="R92" s="109">
        <v>0</v>
      </c>
    </row>
    <row r="93" spans="1:18" ht="12.75" hidden="1" customHeight="1">
      <c r="A93" s="45">
        <v>0</v>
      </c>
      <c r="B93" s="45">
        <v>0</v>
      </c>
      <c r="C93" s="45">
        <f>'C3A1'!C93+'C3A2'!C93</f>
        <v>0</v>
      </c>
      <c r="D93" s="34">
        <v>292001</v>
      </c>
      <c r="E93" s="35" t="s">
        <v>113</v>
      </c>
      <c r="F93" s="118">
        <f t="shared" si="2"/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</row>
    <row r="94" spans="1:18" ht="12.75" hidden="1" customHeight="1">
      <c r="A94" s="45">
        <v>0</v>
      </c>
      <c r="B94" s="45">
        <v>0</v>
      </c>
      <c r="C94" s="45">
        <f>'C3A1'!C94+'C3A2'!C94</f>
        <v>0</v>
      </c>
      <c r="D94" s="34">
        <v>293001</v>
      </c>
      <c r="E94" s="35" t="s">
        <v>114</v>
      </c>
      <c r="F94" s="118">
        <f t="shared" si="2"/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0</v>
      </c>
      <c r="R94" s="109">
        <v>0</v>
      </c>
    </row>
    <row r="95" spans="1:18" ht="12.75" hidden="1" customHeight="1">
      <c r="A95" s="45">
        <v>0</v>
      </c>
      <c r="B95" s="45">
        <v>0</v>
      </c>
      <c r="C95" s="45">
        <f>'C3A1'!C95+'C3A2'!C95</f>
        <v>0</v>
      </c>
      <c r="D95" s="34">
        <v>294001</v>
      </c>
      <c r="E95" s="35" t="s">
        <v>115</v>
      </c>
      <c r="F95" s="118">
        <f t="shared" si="2"/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</row>
    <row r="96" spans="1:18" ht="12.75" hidden="1" customHeight="1">
      <c r="A96" s="45">
        <v>0</v>
      </c>
      <c r="B96" s="45">
        <v>0</v>
      </c>
      <c r="C96" s="45">
        <f>'C3A1'!C96+'C3A2'!C96</f>
        <v>0</v>
      </c>
      <c r="D96" s="34">
        <v>295001</v>
      </c>
      <c r="E96" s="35" t="s">
        <v>116</v>
      </c>
      <c r="F96" s="118">
        <f t="shared" si="2"/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09">
        <v>0</v>
      </c>
      <c r="O96" s="109">
        <v>0</v>
      </c>
      <c r="P96" s="109">
        <v>0</v>
      </c>
      <c r="Q96" s="109">
        <v>0</v>
      </c>
      <c r="R96" s="109">
        <v>0</v>
      </c>
    </row>
    <row r="97" spans="1:18" ht="12.75" customHeight="1">
      <c r="A97" s="45">
        <v>14000</v>
      </c>
      <c r="B97" s="45">
        <v>0</v>
      </c>
      <c r="C97" s="45">
        <f>'C3A1'!C97+'C3A2'!C97</f>
        <v>0</v>
      </c>
      <c r="D97" s="34">
        <v>296001</v>
      </c>
      <c r="E97" s="35" t="s">
        <v>117</v>
      </c>
      <c r="F97" s="118">
        <f t="shared" si="2"/>
        <v>14000</v>
      </c>
      <c r="G97" s="109">
        <v>0</v>
      </c>
      <c r="H97" s="109">
        <v>0</v>
      </c>
      <c r="I97" s="109">
        <v>0</v>
      </c>
      <c r="J97" s="109">
        <v>14000</v>
      </c>
      <c r="K97" s="109">
        <v>0</v>
      </c>
      <c r="L97" s="109">
        <v>0</v>
      </c>
      <c r="M97" s="109">
        <v>0</v>
      </c>
      <c r="N97" s="109">
        <v>0</v>
      </c>
      <c r="O97" s="109">
        <v>0</v>
      </c>
      <c r="P97" s="109">
        <v>0</v>
      </c>
      <c r="Q97" s="109">
        <v>0</v>
      </c>
      <c r="R97" s="109">
        <v>0</v>
      </c>
    </row>
    <row r="98" spans="1:18" ht="12.75" hidden="1" customHeight="1">
      <c r="A98" s="45">
        <v>0</v>
      </c>
      <c r="B98" s="45">
        <v>0</v>
      </c>
      <c r="C98" s="45">
        <f>'C3A1'!C98+'C3A2'!C98</f>
        <v>0</v>
      </c>
      <c r="D98" s="34">
        <v>297001</v>
      </c>
      <c r="E98" s="35" t="s">
        <v>118</v>
      </c>
      <c r="F98" s="118">
        <f>A98+B98+C98</f>
        <v>0</v>
      </c>
      <c r="G98" s="109">
        <v>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9">
        <v>0</v>
      </c>
      <c r="P98" s="109">
        <v>0</v>
      </c>
      <c r="Q98" s="109">
        <v>0</v>
      </c>
      <c r="R98" s="109">
        <v>0</v>
      </c>
    </row>
    <row r="99" spans="1:18" ht="12.75" hidden="1" customHeight="1">
      <c r="A99" s="45">
        <v>0</v>
      </c>
      <c r="B99" s="45">
        <v>0</v>
      </c>
      <c r="C99" s="45">
        <f>'C3A1'!C99+'C3A2'!C99</f>
        <v>0</v>
      </c>
      <c r="D99" s="34">
        <v>298001</v>
      </c>
      <c r="E99" s="35" t="s">
        <v>119</v>
      </c>
      <c r="F99" s="118">
        <f>A99+B99+C99</f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9">
        <v>0</v>
      </c>
      <c r="P99" s="109">
        <v>0</v>
      </c>
      <c r="Q99" s="109">
        <v>0</v>
      </c>
      <c r="R99" s="109">
        <v>0</v>
      </c>
    </row>
    <row r="100" spans="1:18" ht="12.75" hidden="1" customHeight="1">
      <c r="A100" s="45">
        <v>0</v>
      </c>
      <c r="B100" s="45">
        <v>0</v>
      </c>
      <c r="C100" s="45">
        <f>'C3A1'!C100+'C3A2'!C100</f>
        <v>0</v>
      </c>
      <c r="D100" s="34">
        <v>299001</v>
      </c>
      <c r="E100" s="35" t="s">
        <v>120</v>
      </c>
      <c r="F100" s="118">
        <f>A100+B100+C100</f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09">
        <v>0</v>
      </c>
      <c r="O100" s="109">
        <v>0</v>
      </c>
      <c r="P100" s="109">
        <v>0</v>
      </c>
      <c r="Q100" s="109">
        <v>0</v>
      </c>
      <c r="R100" s="109">
        <v>0</v>
      </c>
    </row>
    <row r="101" spans="1:18" ht="12.75" customHeight="1">
      <c r="A101" s="45">
        <f>SUM(A102:A190)</f>
        <v>236192</v>
      </c>
      <c r="B101" s="45">
        <f t="shared" ref="B101:C101" si="3">SUM(B102:B190)</f>
        <v>0</v>
      </c>
      <c r="C101" s="45">
        <f t="shared" si="3"/>
        <v>0</v>
      </c>
      <c r="D101" s="32">
        <v>3000</v>
      </c>
      <c r="E101" s="38" t="s">
        <v>121</v>
      </c>
      <c r="F101" s="118">
        <f>SUM(F102:F211)</f>
        <v>236192</v>
      </c>
      <c r="G101" s="109">
        <f>SUM(G102:G190)</f>
        <v>0</v>
      </c>
      <c r="H101" s="109">
        <f t="shared" ref="H101:R101" si="4">SUM(H102:H190)</f>
        <v>12700</v>
      </c>
      <c r="I101" s="109">
        <f t="shared" si="4"/>
        <v>16124</v>
      </c>
      <c r="J101" s="109">
        <f t="shared" si="4"/>
        <v>44158</v>
      </c>
      <c r="K101" s="109">
        <f t="shared" si="4"/>
        <v>23900</v>
      </c>
      <c r="L101" s="109">
        <f t="shared" si="4"/>
        <v>18824</v>
      </c>
      <c r="M101" s="109">
        <f t="shared" si="4"/>
        <v>23598</v>
      </c>
      <c r="N101" s="109">
        <f t="shared" si="4"/>
        <v>12400</v>
      </c>
      <c r="O101" s="109">
        <f t="shared" si="4"/>
        <v>35764</v>
      </c>
      <c r="P101" s="109">
        <f t="shared" si="4"/>
        <v>12000</v>
      </c>
      <c r="Q101" s="109">
        <f t="shared" si="4"/>
        <v>36724</v>
      </c>
      <c r="R101" s="109">
        <f t="shared" si="4"/>
        <v>0</v>
      </c>
    </row>
    <row r="102" spans="1:18" hidden="1">
      <c r="A102" s="45">
        <f>'C3A1'!A102+'C3A2'!A102</f>
        <v>0</v>
      </c>
      <c r="B102" s="45">
        <f>'C3A1'!B102+'C3A2'!B102</f>
        <v>0</v>
      </c>
      <c r="C102" s="45">
        <f>'C3A1'!C102+'C3A2'!C102</f>
        <v>0</v>
      </c>
      <c r="D102" s="34">
        <v>311001</v>
      </c>
      <c r="E102" s="35" t="s">
        <v>122</v>
      </c>
      <c r="F102" s="118">
        <f>A102+B102+C102</f>
        <v>0</v>
      </c>
      <c r="G102" s="109">
        <f>'C3A1'!G102+'C3A2'!G102</f>
        <v>0</v>
      </c>
      <c r="H102" s="109">
        <f>'C3A1'!H102+'C3A2'!H102</f>
        <v>0</v>
      </c>
      <c r="I102" s="109">
        <f>'C3A1'!I102+'C3A2'!I102</f>
        <v>0</v>
      </c>
      <c r="J102" s="109">
        <f>'C3A1'!J102+'C3A2'!J102</f>
        <v>0</v>
      </c>
      <c r="K102" s="109">
        <f>'C3A1'!K102+'C3A2'!K102</f>
        <v>0</v>
      </c>
      <c r="L102" s="109">
        <f>'C3A1'!L102+'C3A2'!L102</f>
        <v>0</v>
      </c>
      <c r="M102" s="109">
        <f>'C3A1'!M102+'C3A2'!M102</f>
        <v>0</v>
      </c>
      <c r="N102" s="109">
        <f>'C3A1'!N102+'C3A2'!N102</f>
        <v>0</v>
      </c>
      <c r="O102" s="109">
        <f>'C3A1'!O102+'C3A2'!O102</f>
        <v>0</v>
      </c>
      <c r="P102" s="109">
        <f>'C3A1'!P102+'C3A2'!P102</f>
        <v>0</v>
      </c>
      <c r="Q102" s="109">
        <f>'C3A1'!Q102+'C3A2'!Q102</f>
        <v>0</v>
      </c>
      <c r="R102" s="109">
        <f>'C3A1'!R102+'C3A2'!R102</f>
        <v>0</v>
      </c>
    </row>
    <row r="103" spans="1:18" ht="12.75" hidden="1" customHeight="1">
      <c r="A103" s="45">
        <f>'C3A1'!A103+'C3A2'!A103</f>
        <v>0</v>
      </c>
      <c r="B103" s="45">
        <f>'C3A1'!B103+'C3A2'!B103</f>
        <v>0</v>
      </c>
      <c r="C103" s="45">
        <f>'C3A1'!C103+'C3A2'!C103</f>
        <v>0</v>
      </c>
      <c r="D103" s="34">
        <v>312001</v>
      </c>
      <c r="E103" s="35" t="s">
        <v>123</v>
      </c>
      <c r="F103" s="118">
        <f>A103+B103+C103</f>
        <v>0</v>
      </c>
      <c r="G103" s="109">
        <f>'C3A1'!G103+'C3A2'!G103</f>
        <v>0</v>
      </c>
      <c r="H103" s="109">
        <f>'C3A1'!H103+'C3A2'!H103</f>
        <v>0</v>
      </c>
      <c r="I103" s="109">
        <f>'C3A1'!I103+'C3A2'!I103</f>
        <v>0</v>
      </c>
      <c r="J103" s="109">
        <f>'C3A1'!J103+'C3A2'!J103</f>
        <v>0</v>
      </c>
      <c r="K103" s="109">
        <f>'C3A1'!K103+'C3A2'!K103</f>
        <v>0</v>
      </c>
      <c r="L103" s="109">
        <f>'C3A1'!L103+'C3A2'!L103</f>
        <v>0</v>
      </c>
      <c r="M103" s="109">
        <f>'C3A1'!M103+'C3A2'!M103</f>
        <v>0</v>
      </c>
      <c r="N103" s="109">
        <f>'C3A1'!N103+'C3A2'!N103</f>
        <v>0</v>
      </c>
      <c r="O103" s="109">
        <f>'C3A1'!O103+'C3A2'!O103</f>
        <v>0</v>
      </c>
      <c r="P103" s="109">
        <f>'C3A1'!P103+'C3A2'!P103</f>
        <v>0</v>
      </c>
      <c r="Q103" s="109">
        <f>'C3A1'!Q103+'C3A2'!Q103</f>
        <v>0</v>
      </c>
      <c r="R103" s="109">
        <f>'C3A1'!R103+'C3A2'!R103</f>
        <v>0</v>
      </c>
    </row>
    <row r="104" spans="1:18" ht="12.75" hidden="1" customHeight="1">
      <c r="A104" s="45">
        <f>'C3A1'!A104+'C3A2'!A104</f>
        <v>0</v>
      </c>
      <c r="B104" s="45">
        <f>'C3A1'!B104+'C3A2'!B104</f>
        <v>0</v>
      </c>
      <c r="C104" s="45">
        <f>'C3A1'!C104+'C3A2'!C104</f>
        <v>0</v>
      </c>
      <c r="D104" s="34">
        <v>313001</v>
      </c>
      <c r="E104" s="35" t="s">
        <v>124</v>
      </c>
      <c r="F104" s="118">
        <f t="shared" ref="F104:F167" si="5">A104+B104+C104</f>
        <v>0</v>
      </c>
      <c r="G104" s="109">
        <f>'C3A1'!G104+'C3A2'!G104</f>
        <v>0</v>
      </c>
      <c r="H104" s="109">
        <f>'C3A1'!H104+'C3A2'!H104</f>
        <v>0</v>
      </c>
      <c r="I104" s="109">
        <f>'C3A1'!I104+'C3A2'!I104</f>
        <v>0</v>
      </c>
      <c r="J104" s="109">
        <f>'C3A1'!J104+'C3A2'!J104</f>
        <v>0</v>
      </c>
      <c r="K104" s="109">
        <f>'C3A1'!K104+'C3A2'!K104</f>
        <v>0</v>
      </c>
      <c r="L104" s="109">
        <f>'C3A1'!L104+'C3A2'!L104</f>
        <v>0</v>
      </c>
      <c r="M104" s="109">
        <f>'C3A1'!M104+'C3A2'!M104</f>
        <v>0</v>
      </c>
      <c r="N104" s="109">
        <f>'C3A1'!N104+'C3A2'!N104</f>
        <v>0</v>
      </c>
      <c r="O104" s="109">
        <f>'C3A1'!O104+'C3A2'!O104</f>
        <v>0</v>
      </c>
      <c r="P104" s="109">
        <f>'C3A1'!P104+'C3A2'!P104</f>
        <v>0</v>
      </c>
      <c r="Q104" s="109">
        <f>'C3A1'!Q104+'C3A2'!Q104</f>
        <v>0</v>
      </c>
      <c r="R104" s="109">
        <f>'C3A1'!R104+'C3A2'!R104</f>
        <v>0</v>
      </c>
    </row>
    <row r="105" spans="1:18" ht="12.75" hidden="1" customHeight="1">
      <c r="A105" s="45">
        <f>'C3A1'!A105+'C3A2'!A105</f>
        <v>0</v>
      </c>
      <c r="B105" s="45">
        <f>'C3A1'!B105+'C3A2'!B105</f>
        <v>0</v>
      </c>
      <c r="C105" s="45">
        <f>'C3A1'!C105+'C3A2'!C105</f>
        <v>0</v>
      </c>
      <c r="D105" s="34">
        <v>314001</v>
      </c>
      <c r="E105" s="35" t="s">
        <v>125</v>
      </c>
      <c r="F105" s="118">
        <f t="shared" si="5"/>
        <v>0</v>
      </c>
      <c r="G105" s="109">
        <f>'C3A1'!G105+'C3A2'!G105</f>
        <v>0</v>
      </c>
      <c r="H105" s="109">
        <f>'C3A1'!H105+'C3A2'!H105</f>
        <v>0</v>
      </c>
      <c r="I105" s="109">
        <f>'C3A1'!I105+'C3A2'!I105</f>
        <v>0</v>
      </c>
      <c r="J105" s="109">
        <f>'C3A1'!J105+'C3A2'!J105</f>
        <v>0</v>
      </c>
      <c r="K105" s="109">
        <f>'C3A1'!K105+'C3A2'!K105</f>
        <v>0</v>
      </c>
      <c r="L105" s="109">
        <f>'C3A1'!L105+'C3A2'!L105</f>
        <v>0</v>
      </c>
      <c r="M105" s="109">
        <f>'C3A1'!M105+'C3A2'!M105</f>
        <v>0</v>
      </c>
      <c r="N105" s="109">
        <f>'C3A1'!N105+'C3A2'!N105</f>
        <v>0</v>
      </c>
      <c r="O105" s="109">
        <f>'C3A1'!O105+'C3A2'!O105</f>
        <v>0</v>
      </c>
      <c r="P105" s="109">
        <f>'C3A1'!P105+'C3A2'!P105</f>
        <v>0</v>
      </c>
      <c r="Q105" s="109">
        <f>'C3A1'!Q105+'C3A2'!Q105</f>
        <v>0</v>
      </c>
      <c r="R105" s="109">
        <f>'C3A1'!R105+'C3A2'!R105</f>
        <v>0</v>
      </c>
    </row>
    <row r="106" spans="1:18" ht="12.75" hidden="1" customHeight="1">
      <c r="A106" s="45">
        <f>'C3A1'!A106+'C3A2'!A106</f>
        <v>0</v>
      </c>
      <c r="B106" s="45">
        <f>'C3A1'!B106+'C3A2'!B106</f>
        <v>0</v>
      </c>
      <c r="C106" s="45">
        <f>'C3A1'!C106+'C3A2'!C106</f>
        <v>0</v>
      </c>
      <c r="D106" s="34">
        <v>315001</v>
      </c>
      <c r="E106" s="35" t="s">
        <v>126</v>
      </c>
      <c r="F106" s="118">
        <f t="shared" si="5"/>
        <v>0</v>
      </c>
      <c r="G106" s="109">
        <f>'C3A1'!G106+'C3A2'!G106</f>
        <v>0</v>
      </c>
      <c r="H106" s="109">
        <f>'C3A1'!H106+'C3A2'!H106</f>
        <v>0</v>
      </c>
      <c r="I106" s="109">
        <f>'C3A1'!I106+'C3A2'!I106</f>
        <v>0</v>
      </c>
      <c r="J106" s="109">
        <f>'C3A1'!J106+'C3A2'!J106</f>
        <v>0</v>
      </c>
      <c r="K106" s="109">
        <f>'C3A1'!K106+'C3A2'!K106</f>
        <v>0</v>
      </c>
      <c r="L106" s="109">
        <f>'C3A1'!L106+'C3A2'!L106</f>
        <v>0</v>
      </c>
      <c r="M106" s="109">
        <f>'C3A1'!M106+'C3A2'!M106</f>
        <v>0</v>
      </c>
      <c r="N106" s="109">
        <f>'C3A1'!N106+'C3A2'!N106</f>
        <v>0</v>
      </c>
      <c r="O106" s="109">
        <f>'C3A1'!O106+'C3A2'!O106</f>
        <v>0</v>
      </c>
      <c r="P106" s="109">
        <f>'C3A1'!P106+'C3A2'!P106</f>
        <v>0</v>
      </c>
      <c r="Q106" s="109">
        <f>'C3A1'!Q106+'C3A2'!Q106</f>
        <v>0</v>
      </c>
      <c r="R106" s="109">
        <f>'C3A1'!R106+'C3A2'!R106</f>
        <v>0</v>
      </c>
    </row>
    <row r="107" spans="1:18" ht="12.75" hidden="1" customHeight="1">
      <c r="A107" s="45">
        <f>'C3A1'!A107+'C3A2'!A107</f>
        <v>0</v>
      </c>
      <c r="B107" s="45">
        <f>'C3A1'!B107+'C3A2'!B107</f>
        <v>0</v>
      </c>
      <c r="C107" s="45">
        <f>'C3A1'!C107+'C3A2'!C107</f>
        <v>0</v>
      </c>
      <c r="D107" s="34">
        <v>316001</v>
      </c>
      <c r="E107" s="35" t="s">
        <v>127</v>
      </c>
      <c r="F107" s="118">
        <f t="shared" si="5"/>
        <v>0</v>
      </c>
      <c r="G107" s="109">
        <f>'C3A1'!G107+'C3A2'!G107</f>
        <v>0</v>
      </c>
      <c r="H107" s="109">
        <f>'C3A1'!H107+'C3A2'!H107</f>
        <v>0</v>
      </c>
      <c r="I107" s="109">
        <f>'C3A1'!I107+'C3A2'!I107</f>
        <v>0</v>
      </c>
      <c r="J107" s="109">
        <f>'C3A1'!J107+'C3A2'!J107</f>
        <v>0</v>
      </c>
      <c r="K107" s="109">
        <f>'C3A1'!K107+'C3A2'!K107</f>
        <v>0</v>
      </c>
      <c r="L107" s="109">
        <f>'C3A1'!L107+'C3A2'!L107</f>
        <v>0</v>
      </c>
      <c r="M107" s="109">
        <f>'C3A1'!M107+'C3A2'!M107</f>
        <v>0</v>
      </c>
      <c r="N107" s="109">
        <f>'C3A1'!N107+'C3A2'!N107</f>
        <v>0</v>
      </c>
      <c r="O107" s="109">
        <f>'C3A1'!O107+'C3A2'!O107</f>
        <v>0</v>
      </c>
      <c r="P107" s="109">
        <f>'C3A1'!P107+'C3A2'!P107</f>
        <v>0</v>
      </c>
      <c r="Q107" s="109">
        <f>'C3A1'!Q107+'C3A2'!Q107</f>
        <v>0</v>
      </c>
      <c r="R107" s="109">
        <f>'C3A1'!R107+'C3A2'!R107</f>
        <v>0</v>
      </c>
    </row>
    <row r="108" spans="1:18" ht="12.75" hidden="1" customHeight="1">
      <c r="A108" s="45">
        <f>'C3A1'!A108+'C3A2'!A108</f>
        <v>0</v>
      </c>
      <c r="B108" s="45">
        <f>'C3A1'!B108+'C3A2'!B108</f>
        <v>0</v>
      </c>
      <c r="C108" s="45">
        <f>'C3A1'!C108+'C3A2'!C108</f>
        <v>0</v>
      </c>
      <c r="D108" s="34">
        <v>316002</v>
      </c>
      <c r="E108" s="35" t="s">
        <v>128</v>
      </c>
      <c r="F108" s="118">
        <f t="shared" si="5"/>
        <v>0</v>
      </c>
      <c r="G108" s="109">
        <f>'C3A1'!G108+'C3A2'!G108</f>
        <v>0</v>
      </c>
      <c r="H108" s="109">
        <f>'C3A1'!H108+'C3A2'!H108</f>
        <v>0</v>
      </c>
      <c r="I108" s="109">
        <f>'C3A1'!I108+'C3A2'!I108</f>
        <v>0</v>
      </c>
      <c r="J108" s="109">
        <f>'C3A1'!J108+'C3A2'!J108</f>
        <v>0</v>
      </c>
      <c r="K108" s="109">
        <f>'C3A1'!K108+'C3A2'!K108</f>
        <v>0</v>
      </c>
      <c r="L108" s="109">
        <f>'C3A1'!L108+'C3A2'!L108</f>
        <v>0</v>
      </c>
      <c r="M108" s="109">
        <f>'C3A1'!M108+'C3A2'!M108</f>
        <v>0</v>
      </c>
      <c r="N108" s="109">
        <f>'C3A1'!N108+'C3A2'!N108</f>
        <v>0</v>
      </c>
      <c r="O108" s="109">
        <f>'C3A1'!O108+'C3A2'!O108</f>
        <v>0</v>
      </c>
      <c r="P108" s="109">
        <f>'C3A1'!P108+'C3A2'!P108</f>
        <v>0</v>
      </c>
      <c r="Q108" s="109">
        <f>'C3A1'!Q108+'C3A2'!Q108</f>
        <v>0</v>
      </c>
      <c r="R108" s="109">
        <f>'C3A1'!R108+'C3A2'!R108</f>
        <v>0</v>
      </c>
    </row>
    <row r="109" spans="1:18" ht="12.75" hidden="1" customHeight="1">
      <c r="A109" s="45">
        <f>'C3A1'!A109+'C3A2'!A109</f>
        <v>0</v>
      </c>
      <c r="B109" s="45">
        <f>'C3A1'!B109+'C3A2'!B109</f>
        <v>0</v>
      </c>
      <c r="C109" s="45">
        <f>'C3A1'!C109+'C3A2'!C109</f>
        <v>0</v>
      </c>
      <c r="D109" s="34">
        <v>316003</v>
      </c>
      <c r="E109" s="35" t="s">
        <v>129</v>
      </c>
      <c r="F109" s="118">
        <f t="shared" si="5"/>
        <v>0</v>
      </c>
      <c r="G109" s="109">
        <f>'C3A1'!G109+'C3A2'!G109</f>
        <v>0</v>
      </c>
      <c r="H109" s="109">
        <f>'C3A1'!H109+'C3A2'!H109</f>
        <v>0</v>
      </c>
      <c r="I109" s="109">
        <f>'C3A1'!I109+'C3A2'!I109</f>
        <v>0</v>
      </c>
      <c r="J109" s="109">
        <f>'C3A1'!J109+'C3A2'!J109</f>
        <v>0</v>
      </c>
      <c r="K109" s="109">
        <f>'C3A1'!K109+'C3A2'!K109</f>
        <v>0</v>
      </c>
      <c r="L109" s="109">
        <f>'C3A1'!L109+'C3A2'!L109</f>
        <v>0</v>
      </c>
      <c r="M109" s="109">
        <f>'C3A1'!M109+'C3A2'!M109</f>
        <v>0</v>
      </c>
      <c r="N109" s="109">
        <f>'C3A1'!N109+'C3A2'!N109</f>
        <v>0</v>
      </c>
      <c r="O109" s="109">
        <f>'C3A1'!O109+'C3A2'!O109</f>
        <v>0</v>
      </c>
      <c r="P109" s="109">
        <f>'C3A1'!P109+'C3A2'!P109</f>
        <v>0</v>
      </c>
      <c r="Q109" s="109">
        <f>'C3A1'!Q109+'C3A2'!Q109</f>
        <v>0</v>
      </c>
      <c r="R109" s="109">
        <f>'C3A1'!R109+'C3A2'!R109</f>
        <v>0</v>
      </c>
    </row>
    <row r="110" spans="1:18" ht="12.75" hidden="1" customHeight="1">
      <c r="A110" s="45">
        <f>'C3A1'!A110+'C3A2'!A110</f>
        <v>0</v>
      </c>
      <c r="B110" s="45">
        <f>'C3A1'!B110+'C3A2'!B110</f>
        <v>0</v>
      </c>
      <c r="C110" s="45">
        <f>'C3A1'!C110+'C3A2'!C110</f>
        <v>0</v>
      </c>
      <c r="D110" s="34">
        <v>317001</v>
      </c>
      <c r="E110" s="35" t="s">
        <v>130</v>
      </c>
      <c r="F110" s="118">
        <f t="shared" si="5"/>
        <v>0</v>
      </c>
      <c r="G110" s="109">
        <f>'C3A1'!G110+'C3A2'!G110</f>
        <v>0</v>
      </c>
      <c r="H110" s="109">
        <f>'C3A1'!H110+'C3A2'!H110</f>
        <v>0</v>
      </c>
      <c r="I110" s="109">
        <f>'C3A1'!I110+'C3A2'!I110</f>
        <v>0</v>
      </c>
      <c r="J110" s="109">
        <f>'C3A1'!J110+'C3A2'!J110</f>
        <v>0</v>
      </c>
      <c r="K110" s="109">
        <f>'C3A1'!K110+'C3A2'!K110</f>
        <v>0</v>
      </c>
      <c r="L110" s="109">
        <f>'C3A1'!L110+'C3A2'!L110</f>
        <v>0</v>
      </c>
      <c r="M110" s="109">
        <f>'C3A1'!M110+'C3A2'!M110</f>
        <v>0</v>
      </c>
      <c r="N110" s="109">
        <f>'C3A1'!N110+'C3A2'!N110</f>
        <v>0</v>
      </c>
      <c r="O110" s="109">
        <f>'C3A1'!O110+'C3A2'!O110</f>
        <v>0</v>
      </c>
      <c r="P110" s="109">
        <f>'C3A1'!P110+'C3A2'!P110</f>
        <v>0</v>
      </c>
      <c r="Q110" s="109">
        <f>'C3A1'!Q110+'C3A2'!Q110</f>
        <v>0</v>
      </c>
      <c r="R110" s="109">
        <f>'C3A1'!R110+'C3A2'!R110</f>
        <v>0</v>
      </c>
    </row>
    <row r="111" spans="1:18" ht="12.75" hidden="1" customHeight="1">
      <c r="A111" s="45">
        <f>'C3A1'!A111+'C3A2'!A111</f>
        <v>0</v>
      </c>
      <c r="B111" s="45">
        <f>'C3A1'!B111+'C3A2'!B111</f>
        <v>0</v>
      </c>
      <c r="C111" s="45">
        <f>'C3A1'!C111+'C3A2'!C111</f>
        <v>0</v>
      </c>
      <c r="D111" s="34">
        <v>318001</v>
      </c>
      <c r="E111" s="35" t="s">
        <v>131</v>
      </c>
      <c r="F111" s="118">
        <f t="shared" si="5"/>
        <v>0</v>
      </c>
      <c r="G111" s="109">
        <f>'C3A1'!G111+'C3A2'!G111</f>
        <v>0</v>
      </c>
      <c r="H111" s="109">
        <f>'C3A1'!H111+'C3A2'!H111</f>
        <v>0</v>
      </c>
      <c r="I111" s="109">
        <f>'C3A1'!I111+'C3A2'!I111</f>
        <v>0</v>
      </c>
      <c r="J111" s="109">
        <f>'C3A1'!J111+'C3A2'!J111</f>
        <v>0</v>
      </c>
      <c r="K111" s="109">
        <f>'C3A1'!K111+'C3A2'!K111</f>
        <v>0</v>
      </c>
      <c r="L111" s="109">
        <f>'C3A1'!L111+'C3A2'!L111</f>
        <v>0</v>
      </c>
      <c r="M111" s="109">
        <f>'C3A1'!M111+'C3A2'!M111</f>
        <v>0</v>
      </c>
      <c r="N111" s="109">
        <f>'C3A1'!N111+'C3A2'!N111</f>
        <v>0</v>
      </c>
      <c r="O111" s="109">
        <f>'C3A1'!O111+'C3A2'!O111</f>
        <v>0</v>
      </c>
      <c r="P111" s="109">
        <f>'C3A1'!P111+'C3A2'!P111</f>
        <v>0</v>
      </c>
      <c r="Q111" s="109">
        <f>'C3A1'!Q111+'C3A2'!Q111</f>
        <v>0</v>
      </c>
      <c r="R111" s="109">
        <f>'C3A1'!R111+'C3A2'!R111</f>
        <v>0</v>
      </c>
    </row>
    <row r="112" spans="1:18" ht="12.75" hidden="1" customHeight="1">
      <c r="A112" s="45">
        <f>'C3A1'!A112+'C3A2'!A112</f>
        <v>0</v>
      </c>
      <c r="B112" s="45">
        <f>'C3A1'!B112+'C3A2'!B112</f>
        <v>0</v>
      </c>
      <c r="C112" s="45">
        <f>'C3A1'!C112+'C3A2'!C112</f>
        <v>0</v>
      </c>
      <c r="D112" s="34">
        <v>318002</v>
      </c>
      <c r="E112" s="35" t="s">
        <v>132</v>
      </c>
      <c r="F112" s="118">
        <f t="shared" si="5"/>
        <v>0</v>
      </c>
      <c r="G112" s="109">
        <f>'C3A1'!G112+'C3A2'!G112</f>
        <v>0</v>
      </c>
      <c r="H112" s="109">
        <f>'C3A1'!H112+'C3A2'!H112</f>
        <v>0</v>
      </c>
      <c r="I112" s="109">
        <f>'C3A1'!I112+'C3A2'!I112</f>
        <v>0</v>
      </c>
      <c r="J112" s="109">
        <f>'C3A1'!J112+'C3A2'!J112</f>
        <v>0</v>
      </c>
      <c r="K112" s="109">
        <f>'C3A1'!K112+'C3A2'!K112</f>
        <v>0</v>
      </c>
      <c r="L112" s="109">
        <f>'C3A1'!L112+'C3A2'!L112</f>
        <v>0</v>
      </c>
      <c r="M112" s="109">
        <f>'C3A1'!M112+'C3A2'!M112</f>
        <v>0</v>
      </c>
      <c r="N112" s="109">
        <f>'C3A1'!N112+'C3A2'!N112</f>
        <v>0</v>
      </c>
      <c r="O112" s="109">
        <f>'C3A1'!O112+'C3A2'!O112</f>
        <v>0</v>
      </c>
      <c r="P112" s="109">
        <f>'C3A1'!P112+'C3A2'!P112</f>
        <v>0</v>
      </c>
      <c r="Q112" s="109">
        <f>'C3A1'!Q112+'C3A2'!Q112</f>
        <v>0</v>
      </c>
      <c r="R112" s="109">
        <f>'C3A1'!R112+'C3A2'!R112</f>
        <v>0</v>
      </c>
    </row>
    <row r="113" spans="1:18" ht="12.75" hidden="1" customHeight="1">
      <c r="A113" s="45">
        <f>'C3A1'!A113+'C3A2'!A113</f>
        <v>0</v>
      </c>
      <c r="B113" s="45">
        <f>'C3A1'!B113+'C3A2'!B113</f>
        <v>0</v>
      </c>
      <c r="C113" s="45">
        <f>'C3A1'!C113+'C3A2'!C113</f>
        <v>0</v>
      </c>
      <c r="D113" s="34">
        <v>319001</v>
      </c>
      <c r="E113" s="35" t="s">
        <v>133</v>
      </c>
      <c r="F113" s="118">
        <f t="shared" si="5"/>
        <v>0</v>
      </c>
      <c r="G113" s="109">
        <f>'C3A1'!G113+'C3A2'!G113</f>
        <v>0</v>
      </c>
      <c r="H113" s="109">
        <f>'C3A1'!H113+'C3A2'!H113</f>
        <v>0</v>
      </c>
      <c r="I113" s="109">
        <f>'C3A1'!I113+'C3A2'!I113</f>
        <v>0</v>
      </c>
      <c r="J113" s="109">
        <f>'C3A1'!J113+'C3A2'!J113</f>
        <v>0</v>
      </c>
      <c r="K113" s="109">
        <f>'C3A1'!K113+'C3A2'!K113</f>
        <v>0</v>
      </c>
      <c r="L113" s="109">
        <f>'C3A1'!L113+'C3A2'!L113</f>
        <v>0</v>
      </c>
      <c r="M113" s="109">
        <f>'C3A1'!M113+'C3A2'!M113</f>
        <v>0</v>
      </c>
      <c r="N113" s="109">
        <f>'C3A1'!N113+'C3A2'!N113</f>
        <v>0</v>
      </c>
      <c r="O113" s="109">
        <f>'C3A1'!O113+'C3A2'!O113</f>
        <v>0</v>
      </c>
      <c r="P113" s="109">
        <f>'C3A1'!P113+'C3A2'!P113</f>
        <v>0</v>
      </c>
      <c r="Q113" s="109">
        <f>'C3A1'!Q113+'C3A2'!Q113</f>
        <v>0</v>
      </c>
      <c r="R113" s="109">
        <f>'C3A1'!R113+'C3A2'!R113</f>
        <v>0</v>
      </c>
    </row>
    <row r="114" spans="1:18" ht="12.75" hidden="1" customHeight="1">
      <c r="A114" s="45">
        <f>'C3A1'!A114+'C3A2'!A114</f>
        <v>0</v>
      </c>
      <c r="B114" s="45">
        <f>'C3A1'!B114+'C3A2'!B114</f>
        <v>0</v>
      </c>
      <c r="C114" s="45">
        <f>'C3A1'!C114+'C3A2'!C114</f>
        <v>0</v>
      </c>
      <c r="D114" s="34">
        <v>319004</v>
      </c>
      <c r="E114" s="35" t="s">
        <v>134</v>
      </c>
      <c r="F114" s="118">
        <f t="shared" si="5"/>
        <v>0</v>
      </c>
      <c r="G114" s="109">
        <f>'C3A1'!G114+'C3A2'!G114</f>
        <v>0</v>
      </c>
      <c r="H114" s="109">
        <f>'C3A1'!H114+'C3A2'!H114</f>
        <v>0</v>
      </c>
      <c r="I114" s="109">
        <f>'C3A1'!I114+'C3A2'!I114</f>
        <v>0</v>
      </c>
      <c r="J114" s="109">
        <f>'C3A1'!J114+'C3A2'!J114</f>
        <v>0</v>
      </c>
      <c r="K114" s="109">
        <f>'C3A1'!K114+'C3A2'!K114</f>
        <v>0</v>
      </c>
      <c r="L114" s="109">
        <f>'C3A1'!L114+'C3A2'!L114</f>
        <v>0</v>
      </c>
      <c r="M114" s="109">
        <f>'C3A1'!M114+'C3A2'!M114</f>
        <v>0</v>
      </c>
      <c r="N114" s="109">
        <f>'C3A1'!N114+'C3A2'!N114</f>
        <v>0</v>
      </c>
      <c r="O114" s="109">
        <f>'C3A1'!O114+'C3A2'!O114</f>
        <v>0</v>
      </c>
      <c r="P114" s="109">
        <f>'C3A1'!P114+'C3A2'!P114</f>
        <v>0</v>
      </c>
      <c r="Q114" s="109">
        <f>'C3A1'!Q114+'C3A2'!Q114</f>
        <v>0</v>
      </c>
      <c r="R114" s="109">
        <f>'C3A1'!R114+'C3A2'!R114</f>
        <v>0</v>
      </c>
    </row>
    <row r="115" spans="1:18" ht="12.75" hidden="1" customHeight="1">
      <c r="A115" s="45">
        <f>'C3A1'!A115+'C3A2'!A115</f>
        <v>0</v>
      </c>
      <c r="B115" s="45">
        <f>'C3A1'!B115+'C3A2'!B115</f>
        <v>0</v>
      </c>
      <c r="C115" s="45">
        <f>'C3A1'!C115+'C3A2'!C115</f>
        <v>0</v>
      </c>
      <c r="D115" s="34">
        <v>321001</v>
      </c>
      <c r="E115" s="35" t="s">
        <v>135</v>
      </c>
      <c r="F115" s="118">
        <f t="shared" si="5"/>
        <v>0</v>
      </c>
      <c r="G115" s="109">
        <f>'C3A1'!G115+'C3A2'!G115</f>
        <v>0</v>
      </c>
      <c r="H115" s="109">
        <f>'C3A1'!H115+'C3A2'!H115</f>
        <v>0</v>
      </c>
      <c r="I115" s="109">
        <f>'C3A1'!I115+'C3A2'!I115</f>
        <v>0</v>
      </c>
      <c r="J115" s="109">
        <f>'C3A1'!J115+'C3A2'!J115</f>
        <v>0</v>
      </c>
      <c r="K115" s="109">
        <f>'C3A1'!K115+'C3A2'!K115</f>
        <v>0</v>
      </c>
      <c r="L115" s="109">
        <f>'C3A1'!L115+'C3A2'!L115</f>
        <v>0</v>
      </c>
      <c r="M115" s="109">
        <f>'C3A1'!M115+'C3A2'!M115</f>
        <v>0</v>
      </c>
      <c r="N115" s="109">
        <f>'C3A1'!N115+'C3A2'!N115</f>
        <v>0</v>
      </c>
      <c r="O115" s="109">
        <f>'C3A1'!O115+'C3A2'!O115</f>
        <v>0</v>
      </c>
      <c r="P115" s="109">
        <f>'C3A1'!P115+'C3A2'!P115</f>
        <v>0</v>
      </c>
      <c r="Q115" s="109">
        <f>'C3A1'!Q115+'C3A2'!Q115</f>
        <v>0</v>
      </c>
      <c r="R115" s="109">
        <f>'C3A1'!R115+'C3A2'!R115</f>
        <v>0</v>
      </c>
    </row>
    <row r="116" spans="1:18" ht="12.75" hidden="1" customHeight="1">
      <c r="A116" s="45">
        <f>'C3A1'!A116+'C3A2'!A116</f>
        <v>0</v>
      </c>
      <c r="B116" s="45">
        <f>'C3A1'!B116+'C3A2'!B116</f>
        <v>0</v>
      </c>
      <c r="C116" s="45">
        <f>'C3A1'!C116+'C3A2'!C116</f>
        <v>0</v>
      </c>
      <c r="D116" s="34">
        <v>322001</v>
      </c>
      <c r="E116" s="35" t="s">
        <v>136</v>
      </c>
      <c r="F116" s="118">
        <f t="shared" si="5"/>
        <v>0</v>
      </c>
      <c r="G116" s="109">
        <f>'C3A1'!G116+'C3A2'!G116</f>
        <v>0</v>
      </c>
      <c r="H116" s="109">
        <f>'C3A1'!H116+'C3A2'!H116</f>
        <v>0</v>
      </c>
      <c r="I116" s="109">
        <f>'C3A1'!I116+'C3A2'!I116</f>
        <v>0</v>
      </c>
      <c r="J116" s="109">
        <f>'C3A1'!J116+'C3A2'!J116</f>
        <v>0</v>
      </c>
      <c r="K116" s="109">
        <f>'C3A1'!K116+'C3A2'!K116</f>
        <v>0</v>
      </c>
      <c r="L116" s="109">
        <f>'C3A1'!L116+'C3A2'!L116</f>
        <v>0</v>
      </c>
      <c r="M116" s="109">
        <f>'C3A1'!M116+'C3A2'!M116</f>
        <v>0</v>
      </c>
      <c r="N116" s="109">
        <f>'C3A1'!N116+'C3A2'!N116</f>
        <v>0</v>
      </c>
      <c r="O116" s="109">
        <f>'C3A1'!O116+'C3A2'!O116</f>
        <v>0</v>
      </c>
      <c r="P116" s="109">
        <f>'C3A1'!P116+'C3A2'!P116</f>
        <v>0</v>
      </c>
      <c r="Q116" s="109">
        <f>'C3A1'!Q116+'C3A2'!Q116</f>
        <v>0</v>
      </c>
      <c r="R116" s="109">
        <f>'C3A1'!R116+'C3A2'!R116</f>
        <v>0</v>
      </c>
    </row>
    <row r="117" spans="1:18" ht="12.75" hidden="1" customHeight="1">
      <c r="A117" s="45">
        <f>'C3A1'!A117+'C3A2'!A117</f>
        <v>0</v>
      </c>
      <c r="B117" s="45">
        <f>'C3A1'!B117+'C3A2'!B117</f>
        <v>0</v>
      </c>
      <c r="C117" s="45">
        <f>'C3A1'!C117+'C3A2'!C117</f>
        <v>0</v>
      </c>
      <c r="D117" s="34">
        <v>323001</v>
      </c>
      <c r="E117" s="35" t="s">
        <v>137</v>
      </c>
      <c r="F117" s="118">
        <f t="shared" si="5"/>
        <v>0</v>
      </c>
      <c r="G117" s="109">
        <f>'C3A1'!G117+'C3A2'!G117</f>
        <v>0</v>
      </c>
      <c r="H117" s="109">
        <f>'C3A1'!H117+'C3A2'!H117</f>
        <v>0</v>
      </c>
      <c r="I117" s="109">
        <f>'C3A1'!I117+'C3A2'!I117</f>
        <v>0</v>
      </c>
      <c r="J117" s="109">
        <f>'C3A1'!J117+'C3A2'!J117</f>
        <v>0</v>
      </c>
      <c r="K117" s="109">
        <f>'C3A1'!K117+'C3A2'!K117</f>
        <v>0</v>
      </c>
      <c r="L117" s="109">
        <f>'C3A1'!L117+'C3A2'!L117</f>
        <v>0</v>
      </c>
      <c r="M117" s="109">
        <f>'C3A1'!M117+'C3A2'!M117</f>
        <v>0</v>
      </c>
      <c r="N117" s="109">
        <f>'C3A1'!N117+'C3A2'!N117</f>
        <v>0</v>
      </c>
      <c r="O117" s="109">
        <f>'C3A1'!O117+'C3A2'!O117</f>
        <v>0</v>
      </c>
      <c r="P117" s="109">
        <f>'C3A1'!P117+'C3A2'!P117</f>
        <v>0</v>
      </c>
      <c r="Q117" s="109">
        <f>'C3A1'!Q117+'C3A2'!Q117</f>
        <v>0</v>
      </c>
      <c r="R117" s="109">
        <f>'C3A1'!R117+'C3A2'!R117</f>
        <v>0</v>
      </c>
    </row>
    <row r="118" spans="1:18" ht="12.75" hidden="1" customHeight="1">
      <c r="A118" s="45">
        <f>'C3A1'!A118+'C3A2'!A118</f>
        <v>0</v>
      </c>
      <c r="B118" s="45">
        <f>'C3A1'!B118+'C3A2'!B118</f>
        <v>0</v>
      </c>
      <c r="C118" s="45">
        <f>'C3A1'!C118+'C3A2'!C118</f>
        <v>0</v>
      </c>
      <c r="D118" s="34">
        <v>323002</v>
      </c>
      <c r="E118" s="35" t="s">
        <v>138</v>
      </c>
      <c r="F118" s="118">
        <f t="shared" si="5"/>
        <v>0</v>
      </c>
      <c r="G118" s="109">
        <f>'C3A1'!G118+'C3A2'!G118</f>
        <v>0</v>
      </c>
      <c r="H118" s="109">
        <f>'C3A1'!H118+'C3A2'!H118</f>
        <v>0</v>
      </c>
      <c r="I118" s="109">
        <f>'C3A1'!I118+'C3A2'!I118</f>
        <v>0</v>
      </c>
      <c r="J118" s="109">
        <f>'C3A1'!J118+'C3A2'!J118</f>
        <v>0</v>
      </c>
      <c r="K118" s="109">
        <f>'C3A1'!K118+'C3A2'!K118</f>
        <v>0</v>
      </c>
      <c r="L118" s="109">
        <f>'C3A1'!L118+'C3A2'!L118</f>
        <v>0</v>
      </c>
      <c r="M118" s="109">
        <f>'C3A1'!M118+'C3A2'!M118</f>
        <v>0</v>
      </c>
      <c r="N118" s="109">
        <f>'C3A1'!N118+'C3A2'!N118</f>
        <v>0</v>
      </c>
      <c r="O118" s="109">
        <f>'C3A1'!O118+'C3A2'!O118</f>
        <v>0</v>
      </c>
      <c r="P118" s="109">
        <f>'C3A1'!P118+'C3A2'!P118</f>
        <v>0</v>
      </c>
      <c r="Q118" s="109">
        <f>'C3A1'!Q118+'C3A2'!Q118</f>
        <v>0</v>
      </c>
      <c r="R118" s="109">
        <f>'C3A1'!R118+'C3A2'!R118</f>
        <v>0</v>
      </c>
    </row>
    <row r="119" spans="1:18" ht="12.75" hidden="1" customHeight="1">
      <c r="A119" s="45">
        <f>'C3A1'!A119+'C3A2'!A119</f>
        <v>0</v>
      </c>
      <c r="B119" s="45">
        <f>'C3A1'!B119+'C3A2'!B119</f>
        <v>0</v>
      </c>
      <c r="C119" s="45">
        <f>'C3A1'!C119+'C3A2'!C119</f>
        <v>0</v>
      </c>
      <c r="D119" s="34">
        <v>323004</v>
      </c>
      <c r="E119" s="35" t="s">
        <v>139</v>
      </c>
      <c r="F119" s="118">
        <f t="shared" si="5"/>
        <v>0</v>
      </c>
      <c r="G119" s="109">
        <f>'C3A1'!G119+'C3A2'!G119</f>
        <v>0</v>
      </c>
      <c r="H119" s="109">
        <f>'C3A1'!H119+'C3A2'!H119</f>
        <v>0</v>
      </c>
      <c r="I119" s="109">
        <f>'C3A1'!I119+'C3A2'!I119</f>
        <v>0</v>
      </c>
      <c r="J119" s="109">
        <f>'C3A1'!J119+'C3A2'!J119</f>
        <v>0</v>
      </c>
      <c r="K119" s="109">
        <f>'C3A1'!K119+'C3A2'!K119</f>
        <v>0</v>
      </c>
      <c r="L119" s="109">
        <f>'C3A1'!L119+'C3A2'!L119</f>
        <v>0</v>
      </c>
      <c r="M119" s="109">
        <f>'C3A1'!M119+'C3A2'!M119</f>
        <v>0</v>
      </c>
      <c r="N119" s="109">
        <f>'C3A1'!N119+'C3A2'!N119</f>
        <v>0</v>
      </c>
      <c r="O119" s="109">
        <f>'C3A1'!O119+'C3A2'!O119</f>
        <v>0</v>
      </c>
      <c r="P119" s="109">
        <f>'C3A1'!P119+'C3A2'!P119</f>
        <v>0</v>
      </c>
      <c r="Q119" s="109">
        <f>'C3A1'!Q119+'C3A2'!Q119</f>
        <v>0</v>
      </c>
      <c r="R119" s="109">
        <f>'C3A1'!R119+'C3A2'!R119</f>
        <v>0</v>
      </c>
    </row>
    <row r="120" spans="1:18" ht="12.75" hidden="1" customHeight="1">
      <c r="A120" s="45">
        <f>'C3A1'!A120+'C3A2'!A120</f>
        <v>0</v>
      </c>
      <c r="B120" s="45">
        <f>'C3A1'!B120+'C3A2'!B120</f>
        <v>0</v>
      </c>
      <c r="C120" s="45">
        <f>'C3A1'!C120+'C3A2'!C120</f>
        <v>0</v>
      </c>
      <c r="D120" s="34">
        <v>324001</v>
      </c>
      <c r="E120" s="35" t="s">
        <v>140</v>
      </c>
      <c r="F120" s="118">
        <f t="shared" si="5"/>
        <v>0</v>
      </c>
      <c r="G120" s="109">
        <f>'C3A1'!G120+'C3A2'!G120</f>
        <v>0</v>
      </c>
      <c r="H120" s="109">
        <f>'C3A1'!H120+'C3A2'!H120</f>
        <v>0</v>
      </c>
      <c r="I120" s="109">
        <f>'C3A1'!I120+'C3A2'!I120</f>
        <v>0</v>
      </c>
      <c r="J120" s="109">
        <f>'C3A1'!J120+'C3A2'!J120</f>
        <v>0</v>
      </c>
      <c r="K120" s="109">
        <f>'C3A1'!K120+'C3A2'!K120</f>
        <v>0</v>
      </c>
      <c r="L120" s="109">
        <f>'C3A1'!L120+'C3A2'!L120</f>
        <v>0</v>
      </c>
      <c r="M120" s="109">
        <f>'C3A1'!M120+'C3A2'!M120</f>
        <v>0</v>
      </c>
      <c r="N120" s="109">
        <f>'C3A1'!N120+'C3A2'!N120</f>
        <v>0</v>
      </c>
      <c r="O120" s="109">
        <f>'C3A1'!O120+'C3A2'!O120</f>
        <v>0</v>
      </c>
      <c r="P120" s="109">
        <f>'C3A1'!P120+'C3A2'!P120</f>
        <v>0</v>
      </c>
      <c r="Q120" s="109">
        <f>'C3A1'!Q120+'C3A2'!Q120</f>
        <v>0</v>
      </c>
      <c r="R120" s="109">
        <f>'C3A1'!R120+'C3A2'!R120</f>
        <v>0</v>
      </c>
    </row>
    <row r="121" spans="1:18" ht="12.75" hidden="1" customHeight="1">
      <c r="A121" s="45">
        <f>'C3A1'!A121+'C3A2'!A121</f>
        <v>0</v>
      </c>
      <c r="B121" s="45">
        <f>'C3A1'!B121+'C3A2'!B121</f>
        <v>0</v>
      </c>
      <c r="C121" s="45">
        <f>'C3A1'!C121+'C3A2'!C121</f>
        <v>0</v>
      </c>
      <c r="D121" s="34">
        <v>325001</v>
      </c>
      <c r="E121" s="35" t="s">
        <v>141</v>
      </c>
      <c r="F121" s="118">
        <f t="shared" si="5"/>
        <v>0</v>
      </c>
      <c r="G121" s="109">
        <f>'C3A1'!G121+'C3A2'!G121</f>
        <v>0</v>
      </c>
      <c r="H121" s="109">
        <f>'C3A1'!H121+'C3A2'!H121</f>
        <v>0</v>
      </c>
      <c r="I121" s="109">
        <f>'C3A1'!I121+'C3A2'!I121</f>
        <v>0</v>
      </c>
      <c r="J121" s="109">
        <f>'C3A1'!J121+'C3A2'!J121</f>
        <v>0</v>
      </c>
      <c r="K121" s="109">
        <f>'C3A1'!K121+'C3A2'!K121</f>
        <v>0</v>
      </c>
      <c r="L121" s="109">
        <f>'C3A1'!L121+'C3A2'!L121</f>
        <v>0</v>
      </c>
      <c r="M121" s="109">
        <f>'C3A1'!M121+'C3A2'!M121</f>
        <v>0</v>
      </c>
      <c r="N121" s="109">
        <f>'C3A1'!N121+'C3A2'!N121</f>
        <v>0</v>
      </c>
      <c r="O121" s="109">
        <f>'C3A1'!O121+'C3A2'!O121</f>
        <v>0</v>
      </c>
      <c r="P121" s="109">
        <f>'C3A1'!P121+'C3A2'!P121</f>
        <v>0</v>
      </c>
      <c r="Q121" s="109">
        <f>'C3A1'!Q121+'C3A2'!Q121</f>
        <v>0</v>
      </c>
      <c r="R121" s="109">
        <f>'C3A1'!R121+'C3A2'!R121</f>
        <v>0</v>
      </c>
    </row>
    <row r="122" spans="1:18" ht="12.75" customHeight="1">
      <c r="A122" s="45">
        <v>48000</v>
      </c>
      <c r="B122" s="45">
        <v>0</v>
      </c>
      <c r="C122" s="45">
        <f>'C3A1'!C122+'C3A2'!C122</f>
        <v>0</v>
      </c>
      <c r="D122" s="34">
        <v>326001</v>
      </c>
      <c r="E122" s="35" t="s">
        <v>142</v>
      </c>
      <c r="F122" s="118">
        <f t="shared" si="5"/>
        <v>48000</v>
      </c>
      <c r="G122" s="109">
        <v>0</v>
      </c>
      <c r="H122" s="109">
        <v>0</v>
      </c>
      <c r="I122" s="109">
        <v>9600</v>
      </c>
      <c r="J122" s="109">
        <v>10200</v>
      </c>
      <c r="K122" s="109">
        <v>3600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24600</v>
      </c>
      <c r="R122" s="109">
        <v>0</v>
      </c>
    </row>
    <row r="123" spans="1:18" ht="12.75" hidden="1" customHeight="1">
      <c r="A123" s="45">
        <v>0</v>
      </c>
      <c r="B123" s="45">
        <v>0</v>
      </c>
      <c r="C123" s="45">
        <f>'C3A1'!C123+'C3A2'!C123</f>
        <v>0</v>
      </c>
      <c r="D123" s="34">
        <v>327001</v>
      </c>
      <c r="E123" s="35" t="s">
        <v>143</v>
      </c>
      <c r="F123" s="118">
        <f t="shared" si="5"/>
        <v>0</v>
      </c>
      <c r="G123" s="109">
        <v>0</v>
      </c>
      <c r="H123" s="109">
        <v>0</v>
      </c>
      <c r="I123" s="109">
        <v>0</v>
      </c>
      <c r="J123" s="109">
        <v>0</v>
      </c>
      <c r="K123" s="109">
        <v>0</v>
      </c>
      <c r="L123" s="109">
        <v>0</v>
      </c>
      <c r="M123" s="109">
        <v>0</v>
      </c>
      <c r="N123" s="109">
        <v>0</v>
      </c>
      <c r="O123" s="109">
        <v>0</v>
      </c>
      <c r="P123" s="109">
        <v>0</v>
      </c>
      <c r="Q123" s="109">
        <v>0</v>
      </c>
      <c r="R123" s="109">
        <v>0</v>
      </c>
    </row>
    <row r="124" spans="1:18" ht="12.75" hidden="1" customHeight="1">
      <c r="A124" s="45">
        <v>0</v>
      </c>
      <c r="B124" s="45">
        <v>0</v>
      </c>
      <c r="C124" s="45">
        <f>'C3A1'!C124+'C3A2'!C124</f>
        <v>0</v>
      </c>
      <c r="D124" s="34">
        <v>328001</v>
      </c>
      <c r="E124" s="35" t="s">
        <v>144</v>
      </c>
      <c r="F124" s="118">
        <f t="shared" si="5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8" ht="12.75" hidden="1" customHeight="1">
      <c r="A125" s="45">
        <v>0</v>
      </c>
      <c r="B125" s="45">
        <v>0</v>
      </c>
      <c r="C125" s="45">
        <f>'C3A1'!C125+'C3A2'!C125</f>
        <v>0</v>
      </c>
      <c r="D125" s="34">
        <v>329001</v>
      </c>
      <c r="E125" s="35" t="s">
        <v>145</v>
      </c>
      <c r="F125" s="118">
        <f t="shared" si="5"/>
        <v>0</v>
      </c>
      <c r="G125" s="109">
        <v>0</v>
      </c>
      <c r="H125" s="109">
        <v>0</v>
      </c>
      <c r="I125" s="109">
        <v>0</v>
      </c>
      <c r="J125" s="109">
        <v>0</v>
      </c>
      <c r="K125" s="109">
        <v>0</v>
      </c>
      <c r="L125" s="109">
        <v>0</v>
      </c>
      <c r="M125" s="109">
        <v>0</v>
      </c>
      <c r="N125" s="109">
        <v>0</v>
      </c>
      <c r="O125" s="109">
        <v>0</v>
      </c>
      <c r="P125" s="109">
        <v>0</v>
      </c>
      <c r="Q125" s="109">
        <v>0</v>
      </c>
      <c r="R125" s="109">
        <v>0</v>
      </c>
    </row>
    <row r="126" spans="1:18" ht="12.75" hidden="1" customHeight="1">
      <c r="A126" s="45">
        <v>0</v>
      </c>
      <c r="B126" s="45">
        <v>0</v>
      </c>
      <c r="C126" s="45">
        <f>'C3A1'!C126+'C3A2'!C126</f>
        <v>0</v>
      </c>
      <c r="D126" s="34">
        <v>331001</v>
      </c>
      <c r="E126" s="35" t="s">
        <v>146</v>
      </c>
      <c r="F126" s="118">
        <f t="shared" si="5"/>
        <v>0</v>
      </c>
      <c r="G126" s="109">
        <v>0</v>
      </c>
      <c r="H126" s="109">
        <v>0</v>
      </c>
      <c r="I126" s="109">
        <v>0</v>
      </c>
      <c r="J126" s="109">
        <v>0</v>
      </c>
      <c r="K126" s="109">
        <v>0</v>
      </c>
      <c r="L126" s="109">
        <v>0</v>
      </c>
      <c r="M126" s="109">
        <v>0</v>
      </c>
      <c r="N126" s="109">
        <v>0</v>
      </c>
      <c r="O126" s="109">
        <v>0</v>
      </c>
      <c r="P126" s="109">
        <v>0</v>
      </c>
      <c r="Q126" s="109">
        <v>0</v>
      </c>
      <c r="R126" s="109">
        <v>0</v>
      </c>
    </row>
    <row r="127" spans="1:18" ht="12.75" hidden="1" customHeight="1">
      <c r="A127" s="45">
        <v>0</v>
      </c>
      <c r="B127" s="45">
        <v>0</v>
      </c>
      <c r="C127" s="45">
        <f>'C3A1'!C127+'C3A2'!C127</f>
        <v>0</v>
      </c>
      <c r="D127" s="34">
        <v>331002</v>
      </c>
      <c r="E127" s="35" t="s">
        <v>147</v>
      </c>
      <c r="F127" s="118">
        <f t="shared" si="5"/>
        <v>0</v>
      </c>
      <c r="G127" s="109">
        <v>0</v>
      </c>
      <c r="H127" s="109">
        <v>0</v>
      </c>
      <c r="I127" s="109">
        <v>0</v>
      </c>
      <c r="J127" s="109">
        <v>0</v>
      </c>
      <c r="K127" s="109">
        <v>0</v>
      </c>
      <c r="L127" s="109">
        <v>0</v>
      </c>
      <c r="M127" s="109">
        <v>0</v>
      </c>
      <c r="N127" s="109">
        <v>0</v>
      </c>
      <c r="O127" s="109">
        <v>0</v>
      </c>
      <c r="P127" s="109">
        <v>0</v>
      </c>
      <c r="Q127" s="109">
        <v>0</v>
      </c>
      <c r="R127" s="109">
        <v>0</v>
      </c>
    </row>
    <row r="128" spans="1:18" ht="12.75" hidden="1" customHeight="1">
      <c r="A128" s="45">
        <v>0</v>
      </c>
      <c r="B128" s="45">
        <v>0</v>
      </c>
      <c r="C128" s="45">
        <f>'C3A1'!C128+'C3A2'!C128</f>
        <v>0</v>
      </c>
      <c r="D128" s="34">
        <v>331003</v>
      </c>
      <c r="E128" s="35" t="s">
        <v>148</v>
      </c>
      <c r="F128" s="118">
        <f t="shared" si="5"/>
        <v>0</v>
      </c>
      <c r="G128" s="109">
        <v>0</v>
      </c>
      <c r="H128" s="109">
        <v>0</v>
      </c>
      <c r="I128" s="109">
        <v>0</v>
      </c>
      <c r="J128" s="109">
        <v>0</v>
      </c>
      <c r="K128" s="109">
        <v>0</v>
      </c>
      <c r="L128" s="109">
        <v>0</v>
      </c>
      <c r="M128" s="109">
        <v>0</v>
      </c>
      <c r="N128" s="109">
        <v>0</v>
      </c>
      <c r="O128" s="109">
        <v>0</v>
      </c>
      <c r="P128" s="109">
        <v>0</v>
      </c>
      <c r="Q128" s="109">
        <v>0</v>
      </c>
      <c r="R128" s="109">
        <v>0</v>
      </c>
    </row>
    <row r="129" spans="1:18" ht="12.75" hidden="1" customHeight="1">
      <c r="A129" s="45">
        <v>0</v>
      </c>
      <c r="B129" s="45">
        <v>0</v>
      </c>
      <c r="C129" s="45">
        <f>'C3A1'!C129+'C3A2'!C129</f>
        <v>0</v>
      </c>
      <c r="D129" s="34">
        <v>332001</v>
      </c>
      <c r="E129" s="35" t="s">
        <v>149</v>
      </c>
      <c r="F129" s="118">
        <f t="shared" si="5"/>
        <v>0</v>
      </c>
      <c r="G129" s="109">
        <v>0</v>
      </c>
      <c r="H129" s="109">
        <v>0</v>
      </c>
      <c r="I129" s="109">
        <v>0</v>
      </c>
      <c r="J129" s="109">
        <v>0</v>
      </c>
      <c r="K129" s="109">
        <v>0</v>
      </c>
      <c r="L129" s="109">
        <v>0</v>
      </c>
      <c r="M129" s="109">
        <v>0</v>
      </c>
      <c r="N129" s="109">
        <v>0</v>
      </c>
      <c r="O129" s="109">
        <v>0</v>
      </c>
      <c r="P129" s="109">
        <v>0</v>
      </c>
      <c r="Q129" s="109">
        <v>0</v>
      </c>
      <c r="R129" s="109">
        <v>0</v>
      </c>
    </row>
    <row r="130" spans="1:18" ht="12.75" hidden="1" customHeight="1">
      <c r="A130" s="45">
        <v>0</v>
      </c>
      <c r="B130" s="45">
        <v>0</v>
      </c>
      <c r="C130" s="45">
        <f>'C3A1'!C130+'C3A2'!C130</f>
        <v>0</v>
      </c>
      <c r="D130" s="34">
        <v>333001</v>
      </c>
      <c r="E130" s="35" t="s">
        <v>150</v>
      </c>
      <c r="F130" s="118">
        <f t="shared" si="5"/>
        <v>0</v>
      </c>
      <c r="G130" s="109">
        <v>0</v>
      </c>
      <c r="H130" s="109">
        <v>0</v>
      </c>
      <c r="I130" s="109">
        <v>0</v>
      </c>
      <c r="J130" s="109">
        <v>0</v>
      </c>
      <c r="K130" s="109">
        <v>0</v>
      </c>
      <c r="L130" s="109">
        <v>0</v>
      </c>
      <c r="M130" s="109">
        <v>0</v>
      </c>
      <c r="N130" s="109">
        <v>0</v>
      </c>
      <c r="O130" s="109">
        <v>0</v>
      </c>
      <c r="P130" s="109">
        <v>0</v>
      </c>
      <c r="Q130" s="109">
        <v>0</v>
      </c>
      <c r="R130" s="109">
        <v>0</v>
      </c>
    </row>
    <row r="131" spans="1:18" ht="12.75" hidden="1" customHeight="1">
      <c r="A131" s="45">
        <v>0</v>
      </c>
      <c r="B131" s="45">
        <v>0</v>
      </c>
      <c r="C131" s="45">
        <f>'C3A1'!C131+'C3A2'!C131</f>
        <v>0</v>
      </c>
      <c r="D131" s="34">
        <v>334001</v>
      </c>
      <c r="E131" s="35" t="s">
        <v>151</v>
      </c>
      <c r="F131" s="118">
        <f t="shared" si="5"/>
        <v>0</v>
      </c>
      <c r="G131" s="109">
        <v>0</v>
      </c>
      <c r="H131" s="109">
        <v>0</v>
      </c>
      <c r="I131" s="109">
        <v>0</v>
      </c>
      <c r="J131" s="109">
        <v>0</v>
      </c>
      <c r="K131" s="109">
        <v>0</v>
      </c>
      <c r="L131" s="109">
        <v>0</v>
      </c>
      <c r="M131" s="109">
        <v>0</v>
      </c>
      <c r="N131" s="109">
        <v>0</v>
      </c>
      <c r="O131" s="109">
        <v>0</v>
      </c>
      <c r="P131" s="109">
        <v>0</v>
      </c>
      <c r="Q131" s="109">
        <v>0</v>
      </c>
      <c r="R131" s="109">
        <v>0</v>
      </c>
    </row>
    <row r="132" spans="1:18" hidden="1">
      <c r="A132" s="45">
        <v>0</v>
      </c>
      <c r="B132" s="45">
        <v>0</v>
      </c>
      <c r="C132" s="45">
        <f>'C3A1'!C132+'C3A2'!C132</f>
        <v>0</v>
      </c>
      <c r="D132" s="34">
        <v>334002</v>
      </c>
      <c r="E132" s="35" t="s">
        <v>152</v>
      </c>
      <c r="F132" s="118">
        <f t="shared" si="5"/>
        <v>0</v>
      </c>
      <c r="G132" s="109">
        <v>0</v>
      </c>
      <c r="H132" s="109">
        <v>0</v>
      </c>
      <c r="I132" s="109">
        <v>0</v>
      </c>
      <c r="J132" s="109">
        <v>0</v>
      </c>
      <c r="K132" s="109">
        <v>0</v>
      </c>
      <c r="L132" s="109">
        <v>0</v>
      </c>
      <c r="M132" s="109">
        <v>0</v>
      </c>
      <c r="N132" s="109">
        <v>0</v>
      </c>
      <c r="O132" s="109">
        <v>0</v>
      </c>
      <c r="P132" s="109">
        <v>0</v>
      </c>
      <c r="Q132" s="109">
        <v>0</v>
      </c>
      <c r="R132" s="109">
        <v>0</v>
      </c>
    </row>
    <row r="133" spans="1:18" ht="12.75" hidden="1" customHeight="1">
      <c r="A133" s="45">
        <v>0</v>
      </c>
      <c r="B133" s="45">
        <v>0</v>
      </c>
      <c r="C133" s="45">
        <f>'C3A1'!C133+'C3A2'!C133</f>
        <v>0</v>
      </c>
      <c r="D133" s="34">
        <v>334003</v>
      </c>
      <c r="E133" s="35" t="s">
        <v>153</v>
      </c>
      <c r="F133" s="118">
        <f t="shared" si="5"/>
        <v>0</v>
      </c>
      <c r="G133" s="109">
        <v>0</v>
      </c>
      <c r="H133" s="109">
        <v>0</v>
      </c>
      <c r="I133" s="109">
        <v>0</v>
      </c>
      <c r="J133" s="109">
        <v>0</v>
      </c>
      <c r="K133" s="109">
        <v>0</v>
      </c>
      <c r="L133" s="109">
        <v>0</v>
      </c>
      <c r="M133" s="109">
        <v>0</v>
      </c>
      <c r="N133" s="109">
        <v>0</v>
      </c>
      <c r="O133" s="109">
        <v>0</v>
      </c>
      <c r="P133" s="109">
        <v>0</v>
      </c>
      <c r="Q133" s="109">
        <v>0</v>
      </c>
      <c r="R133" s="109">
        <v>0</v>
      </c>
    </row>
    <row r="134" spans="1:18" ht="12.75" hidden="1" customHeight="1">
      <c r="A134" s="45">
        <v>0</v>
      </c>
      <c r="B134" s="45">
        <v>0</v>
      </c>
      <c r="C134" s="45">
        <f>'C3A1'!C134+'C3A2'!C134</f>
        <v>0</v>
      </c>
      <c r="D134" s="34">
        <v>335001</v>
      </c>
      <c r="E134" s="35" t="s">
        <v>154</v>
      </c>
      <c r="F134" s="118">
        <f t="shared" si="5"/>
        <v>0</v>
      </c>
      <c r="G134" s="109">
        <v>0</v>
      </c>
      <c r="H134" s="109">
        <v>0</v>
      </c>
      <c r="I134" s="109">
        <v>0</v>
      </c>
      <c r="J134" s="109">
        <v>0</v>
      </c>
      <c r="K134" s="109">
        <v>0</v>
      </c>
      <c r="L134" s="109">
        <v>0</v>
      </c>
      <c r="M134" s="109">
        <v>0</v>
      </c>
      <c r="N134" s="109">
        <v>0</v>
      </c>
      <c r="O134" s="109">
        <v>0</v>
      </c>
      <c r="P134" s="109">
        <v>0</v>
      </c>
      <c r="Q134" s="109">
        <v>0</v>
      </c>
      <c r="R134" s="109">
        <v>0</v>
      </c>
    </row>
    <row r="135" spans="1:18" ht="12.75" customHeight="1">
      <c r="A135" s="45">
        <v>3100</v>
      </c>
      <c r="B135" s="45">
        <v>0</v>
      </c>
      <c r="C135" s="45">
        <f>'C3A1'!C135+'C3A2'!C135</f>
        <v>0</v>
      </c>
      <c r="D135" s="34">
        <v>336001</v>
      </c>
      <c r="E135" s="35" t="s">
        <v>155</v>
      </c>
      <c r="F135" s="118">
        <f t="shared" si="5"/>
        <v>3100</v>
      </c>
      <c r="G135" s="109">
        <v>0</v>
      </c>
      <c r="H135" s="109">
        <v>1500</v>
      </c>
      <c r="I135" s="109">
        <v>0</v>
      </c>
      <c r="J135" s="109">
        <v>0</v>
      </c>
      <c r="K135" s="109">
        <v>0</v>
      </c>
      <c r="L135" s="109">
        <v>0</v>
      </c>
      <c r="M135" s="109">
        <v>0</v>
      </c>
      <c r="N135" s="109">
        <v>0</v>
      </c>
      <c r="O135" s="109">
        <v>1600</v>
      </c>
      <c r="P135" s="109">
        <v>0</v>
      </c>
      <c r="Q135" s="109">
        <v>0</v>
      </c>
      <c r="R135" s="109">
        <v>0</v>
      </c>
    </row>
    <row r="136" spans="1:18" ht="12.75" hidden="1" customHeight="1">
      <c r="A136" s="45">
        <v>0</v>
      </c>
      <c r="B136" s="45">
        <v>0</v>
      </c>
      <c r="C136" s="45">
        <f>'C3A1'!C136+'C3A2'!C136</f>
        <v>0</v>
      </c>
      <c r="D136" s="34">
        <v>336002</v>
      </c>
      <c r="E136" s="35" t="s">
        <v>156</v>
      </c>
      <c r="F136" s="118">
        <f t="shared" si="5"/>
        <v>0</v>
      </c>
      <c r="G136" s="109">
        <v>0</v>
      </c>
      <c r="H136" s="109">
        <v>0</v>
      </c>
      <c r="I136" s="109">
        <v>0</v>
      </c>
      <c r="J136" s="109">
        <v>0</v>
      </c>
      <c r="K136" s="109">
        <v>0</v>
      </c>
      <c r="L136" s="109">
        <v>0</v>
      </c>
      <c r="M136" s="109">
        <v>0</v>
      </c>
      <c r="N136" s="109">
        <v>0</v>
      </c>
      <c r="O136" s="109">
        <v>0</v>
      </c>
      <c r="P136" s="109">
        <v>0</v>
      </c>
      <c r="Q136" s="109">
        <v>0</v>
      </c>
      <c r="R136" s="109">
        <v>0</v>
      </c>
    </row>
    <row r="137" spans="1:18" ht="12.75" hidden="1" customHeight="1">
      <c r="A137" s="45">
        <v>0</v>
      </c>
      <c r="B137" s="45">
        <v>0</v>
      </c>
      <c r="C137" s="45">
        <f>'C3A1'!C137+'C3A2'!C137</f>
        <v>0</v>
      </c>
      <c r="D137" s="34">
        <v>336003</v>
      </c>
      <c r="E137" s="35" t="s">
        <v>157</v>
      </c>
      <c r="F137" s="118">
        <f t="shared" si="5"/>
        <v>0</v>
      </c>
      <c r="G137" s="109">
        <v>0</v>
      </c>
      <c r="H137" s="109">
        <v>0</v>
      </c>
      <c r="I137" s="109">
        <v>0</v>
      </c>
      <c r="J137" s="109">
        <v>0</v>
      </c>
      <c r="K137" s="109">
        <v>0</v>
      </c>
      <c r="L137" s="109">
        <v>0</v>
      </c>
      <c r="M137" s="109">
        <v>0</v>
      </c>
      <c r="N137" s="109">
        <v>0</v>
      </c>
      <c r="O137" s="109">
        <v>0</v>
      </c>
      <c r="P137" s="109">
        <v>0</v>
      </c>
      <c r="Q137" s="109">
        <v>0</v>
      </c>
      <c r="R137" s="109">
        <v>0</v>
      </c>
    </row>
    <row r="138" spans="1:18" ht="12.75" hidden="1" customHeight="1">
      <c r="A138" s="45">
        <v>0</v>
      </c>
      <c r="B138" s="45">
        <v>0</v>
      </c>
      <c r="C138" s="45">
        <f>'C3A1'!C138+'C3A2'!C138</f>
        <v>0</v>
      </c>
      <c r="D138" s="34">
        <v>336006</v>
      </c>
      <c r="E138" s="35" t="s">
        <v>158</v>
      </c>
      <c r="F138" s="118">
        <f t="shared" si="5"/>
        <v>0</v>
      </c>
      <c r="G138" s="109">
        <v>0</v>
      </c>
      <c r="H138" s="109">
        <v>0</v>
      </c>
      <c r="I138" s="109">
        <v>0</v>
      </c>
      <c r="J138" s="109">
        <v>0</v>
      </c>
      <c r="K138" s="109">
        <v>0</v>
      </c>
      <c r="L138" s="109">
        <v>0</v>
      </c>
      <c r="M138" s="109">
        <v>0</v>
      </c>
      <c r="N138" s="109">
        <v>0</v>
      </c>
      <c r="O138" s="109">
        <v>0</v>
      </c>
      <c r="P138" s="109">
        <v>0</v>
      </c>
      <c r="Q138" s="109">
        <v>0</v>
      </c>
      <c r="R138" s="109">
        <v>0</v>
      </c>
    </row>
    <row r="139" spans="1:18" ht="12.75" hidden="1" customHeight="1">
      <c r="A139" s="45">
        <v>0</v>
      </c>
      <c r="B139" s="45">
        <v>0</v>
      </c>
      <c r="C139" s="45">
        <f>'C3A1'!C139+'C3A2'!C139</f>
        <v>0</v>
      </c>
      <c r="D139" s="34">
        <v>337001</v>
      </c>
      <c r="E139" s="35" t="s">
        <v>159</v>
      </c>
      <c r="F139" s="118">
        <f t="shared" si="5"/>
        <v>0</v>
      </c>
      <c r="G139" s="109">
        <v>0</v>
      </c>
      <c r="H139" s="109">
        <v>0</v>
      </c>
      <c r="I139" s="109">
        <v>0</v>
      </c>
      <c r="J139" s="109">
        <v>0</v>
      </c>
      <c r="K139" s="109">
        <v>0</v>
      </c>
      <c r="L139" s="109">
        <v>0</v>
      </c>
      <c r="M139" s="109">
        <v>0</v>
      </c>
      <c r="N139" s="109">
        <v>0</v>
      </c>
      <c r="O139" s="109">
        <v>0</v>
      </c>
      <c r="P139" s="109">
        <v>0</v>
      </c>
      <c r="Q139" s="109">
        <v>0</v>
      </c>
      <c r="R139" s="109">
        <v>0</v>
      </c>
    </row>
    <row r="140" spans="1:18" ht="12.75" hidden="1" customHeight="1">
      <c r="A140" s="45">
        <v>0</v>
      </c>
      <c r="B140" s="45">
        <v>0</v>
      </c>
      <c r="C140" s="45">
        <f>'C3A1'!C140+'C3A2'!C140</f>
        <v>0</v>
      </c>
      <c r="D140" s="34">
        <v>338001</v>
      </c>
      <c r="E140" s="35" t="s">
        <v>160</v>
      </c>
      <c r="F140" s="118">
        <f t="shared" si="5"/>
        <v>0</v>
      </c>
      <c r="G140" s="109">
        <v>0</v>
      </c>
      <c r="H140" s="109">
        <v>0</v>
      </c>
      <c r="I140" s="109">
        <v>0</v>
      </c>
      <c r="J140" s="109">
        <v>0</v>
      </c>
      <c r="K140" s="109">
        <v>0</v>
      </c>
      <c r="L140" s="109">
        <v>0</v>
      </c>
      <c r="M140" s="109">
        <v>0</v>
      </c>
      <c r="N140" s="109">
        <v>0</v>
      </c>
      <c r="O140" s="109">
        <v>0</v>
      </c>
      <c r="P140" s="109">
        <v>0</v>
      </c>
      <c r="Q140" s="109">
        <v>0</v>
      </c>
      <c r="R140" s="109">
        <v>0</v>
      </c>
    </row>
    <row r="141" spans="1:18" ht="12.75" customHeight="1">
      <c r="A141" s="45">
        <v>19600</v>
      </c>
      <c r="B141" s="45">
        <v>0</v>
      </c>
      <c r="C141" s="45">
        <f>'C3A1'!C141+'C3A2'!C141</f>
        <v>0</v>
      </c>
      <c r="D141" s="34">
        <v>339001</v>
      </c>
      <c r="E141" s="35" t="s">
        <v>161</v>
      </c>
      <c r="F141" s="118">
        <f t="shared" si="5"/>
        <v>19600</v>
      </c>
      <c r="G141" s="109">
        <v>0</v>
      </c>
      <c r="H141" s="109">
        <v>0</v>
      </c>
      <c r="I141" s="109">
        <v>0</v>
      </c>
      <c r="J141" s="109">
        <v>6600</v>
      </c>
      <c r="K141" s="109">
        <v>0</v>
      </c>
      <c r="L141" s="109">
        <v>5000</v>
      </c>
      <c r="M141" s="109">
        <v>0</v>
      </c>
      <c r="N141" s="109">
        <v>0</v>
      </c>
      <c r="O141" s="109">
        <v>8000</v>
      </c>
      <c r="P141" s="109">
        <v>0</v>
      </c>
      <c r="Q141" s="109">
        <v>0</v>
      </c>
      <c r="R141" s="109">
        <v>0</v>
      </c>
    </row>
    <row r="142" spans="1:18" ht="12.75" hidden="1" customHeight="1">
      <c r="A142" s="45">
        <v>0</v>
      </c>
      <c r="B142" s="45">
        <v>0</v>
      </c>
      <c r="C142" s="45">
        <f>'C3A1'!C142+'C3A2'!C142</f>
        <v>0</v>
      </c>
      <c r="D142" s="34">
        <v>339002</v>
      </c>
      <c r="E142" s="35" t="s">
        <v>162</v>
      </c>
      <c r="F142" s="118">
        <f t="shared" si="5"/>
        <v>0</v>
      </c>
      <c r="G142" s="109">
        <v>0</v>
      </c>
      <c r="H142" s="109">
        <v>0</v>
      </c>
      <c r="I142" s="109">
        <v>0</v>
      </c>
      <c r="J142" s="109">
        <v>0</v>
      </c>
      <c r="K142" s="109">
        <v>0</v>
      </c>
      <c r="L142" s="109">
        <v>0</v>
      </c>
      <c r="M142" s="109">
        <v>0</v>
      </c>
      <c r="N142" s="109">
        <v>0</v>
      </c>
      <c r="O142" s="109">
        <v>0</v>
      </c>
      <c r="P142" s="109">
        <v>0</v>
      </c>
      <c r="Q142" s="109">
        <v>0</v>
      </c>
      <c r="R142" s="109">
        <v>0</v>
      </c>
    </row>
    <row r="143" spans="1:18" ht="12.75" hidden="1" customHeight="1">
      <c r="A143" s="45">
        <v>0</v>
      </c>
      <c r="B143" s="45">
        <v>0</v>
      </c>
      <c r="C143" s="45">
        <f>'C3A1'!C143+'C3A2'!C143</f>
        <v>0</v>
      </c>
      <c r="D143" s="34">
        <v>339003</v>
      </c>
      <c r="E143" s="35" t="s">
        <v>163</v>
      </c>
      <c r="F143" s="118">
        <f t="shared" si="5"/>
        <v>0</v>
      </c>
      <c r="G143" s="109">
        <v>0</v>
      </c>
      <c r="H143" s="109">
        <v>0</v>
      </c>
      <c r="I143" s="109">
        <v>0</v>
      </c>
      <c r="J143" s="109">
        <v>0</v>
      </c>
      <c r="K143" s="109">
        <v>0</v>
      </c>
      <c r="L143" s="109">
        <v>0</v>
      </c>
      <c r="M143" s="109">
        <v>0</v>
      </c>
      <c r="N143" s="109">
        <v>0</v>
      </c>
      <c r="O143" s="109">
        <v>0</v>
      </c>
      <c r="P143" s="109">
        <v>0</v>
      </c>
      <c r="Q143" s="109">
        <v>0</v>
      </c>
      <c r="R143" s="109">
        <v>0</v>
      </c>
    </row>
    <row r="144" spans="1:18" ht="12.75" hidden="1" customHeight="1">
      <c r="A144" s="45">
        <v>0</v>
      </c>
      <c r="B144" s="45">
        <v>0</v>
      </c>
      <c r="C144" s="45">
        <f>'C3A1'!C144+'C3A2'!C144</f>
        <v>0</v>
      </c>
      <c r="D144" s="34">
        <v>341001</v>
      </c>
      <c r="E144" s="35" t="s">
        <v>164</v>
      </c>
      <c r="F144" s="118">
        <f t="shared" si="5"/>
        <v>0</v>
      </c>
      <c r="G144" s="109">
        <v>0</v>
      </c>
      <c r="H144" s="109">
        <v>0</v>
      </c>
      <c r="I144" s="109">
        <v>0</v>
      </c>
      <c r="J144" s="109">
        <v>0</v>
      </c>
      <c r="K144" s="109">
        <v>0</v>
      </c>
      <c r="L144" s="109">
        <v>0</v>
      </c>
      <c r="M144" s="109">
        <v>0</v>
      </c>
      <c r="N144" s="109">
        <v>0</v>
      </c>
      <c r="O144" s="109">
        <v>0</v>
      </c>
      <c r="P144" s="109">
        <v>0</v>
      </c>
      <c r="Q144" s="109">
        <v>0</v>
      </c>
      <c r="R144" s="109">
        <v>0</v>
      </c>
    </row>
    <row r="145" spans="1:18" ht="12.75" hidden="1" customHeight="1">
      <c r="A145" s="45">
        <v>0</v>
      </c>
      <c r="B145" s="45">
        <v>0</v>
      </c>
      <c r="C145" s="45">
        <f>'C3A1'!C145+'C3A2'!C145</f>
        <v>0</v>
      </c>
      <c r="D145" s="34">
        <v>342001</v>
      </c>
      <c r="E145" s="35" t="s">
        <v>165</v>
      </c>
      <c r="F145" s="118">
        <f t="shared" si="5"/>
        <v>0</v>
      </c>
      <c r="G145" s="109">
        <v>0</v>
      </c>
      <c r="H145" s="109">
        <v>0</v>
      </c>
      <c r="I145" s="109">
        <v>0</v>
      </c>
      <c r="J145" s="109">
        <v>0</v>
      </c>
      <c r="K145" s="109">
        <v>0</v>
      </c>
      <c r="L145" s="109">
        <v>0</v>
      </c>
      <c r="M145" s="109">
        <v>0</v>
      </c>
      <c r="N145" s="109">
        <v>0</v>
      </c>
      <c r="O145" s="109">
        <v>0</v>
      </c>
      <c r="P145" s="109">
        <v>0</v>
      </c>
      <c r="Q145" s="109">
        <v>0</v>
      </c>
      <c r="R145" s="109">
        <v>0</v>
      </c>
    </row>
    <row r="146" spans="1:18" ht="12.75" hidden="1" customHeight="1">
      <c r="A146" s="45">
        <v>0</v>
      </c>
      <c r="B146" s="45">
        <v>0</v>
      </c>
      <c r="C146" s="45">
        <f>'C3A1'!C146+'C3A2'!C146</f>
        <v>0</v>
      </c>
      <c r="D146" s="34">
        <v>343001</v>
      </c>
      <c r="E146" s="35" t="s">
        <v>166</v>
      </c>
      <c r="F146" s="118">
        <f t="shared" si="5"/>
        <v>0</v>
      </c>
      <c r="G146" s="109">
        <v>0</v>
      </c>
      <c r="H146" s="109">
        <v>0</v>
      </c>
      <c r="I146" s="109">
        <v>0</v>
      </c>
      <c r="J146" s="109">
        <v>0</v>
      </c>
      <c r="K146" s="109">
        <v>0</v>
      </c>
      <c r="L146" s="109">
        <v>0</v>
      </c>
      <c r="M146" s="109">
        <v>0</v>
      </c>
      <c r="N146" s="109">
        <v>0</v>
      </c>
      <c r="O146" s="109">
        <v>0</v>
      </c>
      <c r="P146" s="109">
        <v>0</v>
      </c>
      <c r="Q146" s="109">
        <v>0</v>
      </c>
      <c r="R146" s="109">
        <v>0</v>
      </c>
    </row>
    <row r="147" spans="1:18" ht="12.75" hidden="1" customHeight="1">
      <c r="A147" s="45">
        <v>0</v>
      </c>
      <c r="B147" s="45">
        <v>0</v>
      </c>
      <c r="C147" s="45">
        <f>'C3A1'!C147+'C3A2'!C147</f>
        <v>0</v>
      </c>
      <c r="D147" s="34">
        <v>344001</v>
      </c>
      <c r="E147" s="35" t="s">
        <v>167</v>
      </c>
      <c r="F147" s="118">
        <f t="shared" si="5"/>
        <v>0</v>
      </c>
      <c r="G147" s="109">
        <v>0</v>
      </c>
      <c r="H147" s="109">
        <v>0</v>
      </c>
      <c r="I147" s="109">
        <v>0</v>
      </c>
      <c r="J147" s="109">
        <v>0</v>
      </c>
      <c r="K147" s="109">
        <v>0</v>
      </c>
      <c r="L147" s="109">
        <v>0</v>
      </c>
      <c r="M147" s="109">
        <v>0</v>
      </c>
      <c r="N147" s="109">
        <v>0</v>
      </c>
      <c r="O147" s="109">
        <v>0</v>
      </c>
      <c r="P147" s="109">
        <v>0</v>
      </c>
      <c r="Q147" s="109">
        <v>0</v>
      </c>
      <c r="R147" s="109">
        <v>0</v>
      </c>
    </row>
    <row r="148" spans="1:18" ht="12.75" hidden="1" customHeight="1">
      <c r="A148" s="45">
        <v>0</v>
      </c>
      <c r="B148" s="45">
        <v>0</v>
      </c>
      <c r="C148" s="45">
        <f>'C3A1'!C148+'C3A2'!C148</f>
        <v>0</v>
      </c>
      <c r="D148" s="34">
        <v>345001</v>
      </c>
      <c r="E148" s="35" t="s">
        <v>168</v>
      </c>
      <c r="F148" s="118">
        <f t="shared" si="5"/>
        <v>0</v>
      </c>
      <c r="G148" s="109">
        <v>0</v>
      </c>
      <c r="H148" s="109">
        <v>0</v>
      </c>
      <c r="I148" s="109">
        <v>0</v>
      </c>
      <c r="J148" s="109">
        <v>0</v>
      </c>
      <c r="K148" s="109">
        <v>0</v>
      </c>
      <c r="L148" s="109">
        <v>0</v>
      </c>
      <c r="M148" s="109">
        <v>0</v>
      </c>
      <c r="N148" s="109">
        <v>0</v>
      </c>
      <c r="O148" s="109">
        <v>0</v>
      </c>
      <c r="P148" s="109">
        <v>0</v>
      </c>
      <c r="Q148" s="109">
        <v>0</v>
      </c>
      <c r="R148" s="109">
        <v>0</v>
      </c>
    </row>
    <row r="149" spans="1:18" ht="12.75" hidden="1" customHeight="1">
      <c r="A149" s="45">
        <v>0</v>
      </c>
      <c r="B149" s="45">
        <v>0</v>
      </c>
      <c r="C149" s="45">
        <f>'C3A1'!C149+'C3A2'!C149</f>
        <v>0</v>
      </c>
      <c r="D149" s="34">
        <v>345002</v>
      </c>
      <c r="E149" s="35" t="s">
        <v>169</v>
      </c>
      <c r="F149" s="118">
        <f t="shared" si="5"/>
        <v>0</v>
      </c>
      <c r="G149" s="109">
        <v>0</v>
      </c>
      <c r="H149" s="109">
        <v>0</v>
      </c>
      <c r="I149" s="109">
        <v>0</v>
      </c>
      <c r="J149" s="109">
        <v>0</v>
      </c>
      <c r="K149" s="109">
        <v>0</v>
      </c>
      <c r="L149" s="109">
        <v>0</v>
      </c>
      <c r="M149" s="109">
        <v>0</v>
      </c>
      <c r="N149" s="109">
        <v>0</v>
      </c>
      <c r="O149" s="109">
        <v>0</v>
      </c>
      <c r="P149" s="109">
        <v>0</v>
      </c>
      <c r="Q149" s="109">
        <v>0</v>
      </c>
      <c r="R149" s="109">
        <v>0</v>
      </c>
    </row>
    <row r="150" spans="1:18" ht="12.75" hidden="1" customHeight="1">
      <c r="A150" s="45">
        <v>0</v>
      </c>
      <c r="B150" s="45">
        <v>0</v>
      </c>
      <c r="C150" s="45">
        <f>'C3A1'!C150+'C3A2'!C150</f>
        <v>0</v>
      </c>
      <c r="D150" s="34">
        <v>345003</v>
      </c>
      <c r="E150" s="35" t="s">
        <v>170</v>
      </c>
      <c r="F150" s="118">
        <f t="shared" si="5"/>
        <v>0</v>
      </c>
      <c r="G150" s="109">
        <v>0</v>
      </c>
      <c r="H150" s="109">
        <v>0</v>
      </c>
      <c r="I150" s="109">
        <v>0</v>
      </c>
      <c r="J150" s="109">
        <v>0</v>
      </c>
      <c r="K150" s="109">
        <v>0</v>
      </c>
      <c r="L150" s="109">
        <v>0</v>
      </c>
      <c r="M150" s="109">
        <v>0</v>
      </c>
      <c r="N150" s="109">
        <v>0</v>
      </c>
      <c r="O150" s="109">
        <v>0</v>
      </c>
      <c r="P150" s="109">
        <v>0</v>
      </c>
      <c r="Q150" s="109">
        <v>0</v>
      </c>
      <c r="R150" s="109">
        <v>0</v>
      </c>
    </row>
    <row r="151" spans="1:18" ht="12.75" hidden="1" customHeight="1">
      <c r="A151" s="45">
        <v>0</v>
      </c>
      <c r="B151" s="45">
        <v>0</v>
      </c>
      <c r="C151" s="45">
        <f>'C3A1'!C151+'C3A2'!C151</f>
        <v>0</v>
      </c>
      <c r="D151" s="34">
        <v>345004</v>
      </c>
      <c r="E151" s="35" t="s">
        <v>171</v>
      </c>
      <c r="F151" s="118">
        <f t="shared" si="5"/>
        <v>0</v>
      </c>
      <c r="G151" s="109">
        <v>0</v>
      </c>
      <c r="H151" s="109">
        <v>0</v>
      </c>
      <c r="I151" s="109">
        <v>0</v>
      </c>
      <c r="J151" s="109">
        <v>0</v>
      </c>
      <c r="K151" s="109">
        <v>0</v>
      </c>
      <c r="L151" s="109">
        <v>0</v>
      </c>
      <c r="M151" s="109">
        <v>0</v>
      </c>
      <c r="N151" s="109">
        <v>0</v>
      </c>
      <c r="O151" s="109">
        <v>0</v>
      </c>
      <c r="P151" s="109">
        <v>0</v>
      </c>
      <c r="Q151" s="109">
        <v>0</v>
      </c>
      <c r="R151" s="109">
        <v>0</v>
      </c>
    </row>
    <row r="152" spans="1:18" ht="12.75" hidden="1" customHeight="1">
      <c r="A152" s="45">
        <v>0</v>
      </c>
      <c r="B152" s="45">
        <v>0</v>
      </c>
      <c r="C152" s="45">
        <f>'C3A1'!C152+'C3A2'!C152</f>
        <v>0</v>
      </c>
      <c r="D152" s="34">
        <v>346001</v>
      </c>
      <c r="E152" s="35" t="s">
        <v>172</v>
      </c>
      <c r="F152" s="118">
        <f t="shared" si="5"/>
        <v>0</v>
      </c>
      <c r="G152" s="109">
        <v>0</v>
      </c>
      <c r="H152" s="109">
        <v>0</v>
      </c>
      <c r="I152" s="109">
        <v>0</v>
      </c>
      <c r="J152" s="109">
        <v>0</v>
      </c>
      <c r="K152" s="109">
        <v>0</v>
      </c>
      <c r="L152" s="109">
        <v>0</v>
      </c>
      <c r="M152" s="109">
        <v>0</v>
      </c>
      <c r="N152" s="109">
        <v>0</v>
      </c>
      <c r="O152" s="109">
        <v>0</v>
      </c>
      <c r="P152" s="109">
        <v>0</v>
      </c>
      <c r="Q152" s="109">
        <v>0</v>
      </c>
      <c r="R152" s="109">
        <v>0</v>
      </c>
    </row>
    <row r="153" spans="1:18" ht="12.75" hidden="1" customHeight="1">
      <c r="A153" s="45">
        <v>0</v>
      </c>
      <c r="B153" s="45">
        <v>0</v>
      </c>
      <c r="C153" s="45">
        <f>'C3A1'!C153+'C3A2'!C153</f>
        <v>0</v>
      </c>
      <c r="D153" s="34">
        <v>347001</v>
      </c>
      <c r="E153" s="35" t="s">
        <v>173</v>
      </c>
      <c r="F153" s="118">
        <f t="shared" si="5"/>
        <v>0</v>
      </c>
      <c r="G153" s="109">
        <v>0</v>
      </c>
      <c r="H153" s="109">
        <v>0</v>
      </c>
      <c r="I153" s="109">
        <v>0</v>
      </c>
      <c r="J153" s="109">
        <v>0</v>
      </c>
      <c r="K153" s="109">
        <v>0</v>
      </c>
      <c r="L153" s="109">
        <v>0</v>
      </c>
      <c r="M153" s="109">
        <v>0</v>
      </c>
      <c r="N153" s="109">
        <v>0</v>
      </c>
      <c r="O153" s="109">
        <v>0</v>
      </c>
      <c r="P153" s="109">
        <v>0</v>
      </c>
      <c r="Q153" s="109">
        <v>0</v>
      </c>
      <c r="R153" s="109">
        <v>0</v>
      </c>
    </row>
    <row r="154" spans="1:18" ht="12.75" hidden="1" customHeight="1">
      <c r="A154" s="45">
        <v>0</v>
      </c>
      <c r="B154" s="45">
        <v>0</v>
      </c>
      <c r="C154" s="45">
        <f>'C3A1'!C154+'C3A2'!C154</f>
        <v>0</v>
      </c>
      <c r="D154" s="34">
        <v>348001</v>
      </c>
      <c r="E154" s="35" t="s">
        <v>174</v>
      </c>
      <c r="F154" s="118">
        <f t="shared" si="5"/>
        <v>0</v>
      </c>
      <c r="G154" s="109">
        <v>0</v>
      </c>
      <c r="H154" s="109">
        <v>0</v>
      </c>
      <c r="I154" s="109">
        <v>0</v>
      </c>
      <c r="J154" s="109">
        <v>0</v>
      </c>
      <c r="K154" s="109">
        <v>0</v>
      </c>
      <c r="L154" s="109">
        <v>0</v>
      </c>
      <c r="M154" s="109">
        <v>0</v>
      </c>
      <c r="N154" s="109">
        <v>0</v>
      </c>
      <c r="O154" s="109">
        <v>0</v>
      </c>
      <c r="P154" s="109">
        <v>0</v>
      </c>
      <c r="Q154" s="109">
        <v>0</v>
      </c>
      <c r="R154" s="109">
        <v>0</v>
      </c>
    </row>
    <row r="155" spans="1:18" ht="12.75" hidden="1" customHeight="1">
      <c r="A155" s="45">
        <v>0</v>
      </c>
      <c r="B155" s="45">
        <v>0</v>
      </c>
      <c r="C155" s="45">
        <f>'C3A1'!C155+'C3A2'!C155</f>
        <v>0</v>
      </c>
      <c r="D155" s="34">
        <v>349001</v>
      </c>
      <c r="E155" s="35" t="s">
        <v>175</v>
      </c>
      <c r="F155" s="118">
        <f t="shared" si="5"/>
        <v>0</v>
      </c>
      <c r="G155" s="109">
        <v>0</v>
      </c>
      <c r="H155" s="109">
        <v>0</v>
      </c>
      <c r="I155" s="109">
        <v>0</v>
      </c>
      <c r="J155" s="109">
        <v>0</v>
      </c>
      <c r="K155" s="109">
        <v>0</v>
      </c>
      <c r="L155" s="109">
        <v>0</v>
      </c>
      <c r="M155" s="109">
        <v>0</v>
      </c>
      <c r="N155" s="109">
        <v>0</v>
      </c>
      <c r="O155" s="109">
        <v>0</v>
      </c>
      <c r="P155" s="109">
        <v>0</v>
      </c>
      <c r="Q155" s="109">
        <v>0</v>
      </c>
      <c r="R155" s="109">
        <v>0</v>
      </c>
    </row>
    <row r="156" spans="1:18" ht="12.75" customHeight="1">
      <c r="A156" s="45">
        <v>112000</v>
      </c>
      <c r="B156" s="45">
        <v>0</v>
      </c>
      <c r="C156" s="45">
        <f>'C3A1'!C156+'C3A2'!C156</f>
        <v>0</v>
      </c>
      <c r="D156" s="34">
        <v>351001</v>
      </c>
      <c r="E156" s="35" t="s">
        <v>176</v>
      </c>
      <c r="F156" s="118">
        <f t="shared" si="5"/>
        <v>112000</v>
      </c>
      <c r="G156" s="109">
        <v>0</v>
      </c>
      <c r="H156" s="109">
        <v>11200</v>
      </c>
      <c r="I156" s="109">
        <v>5600</v>
      </c>
      <c r="J156" s="109">
        <v>10400</v>
      </c>
      <c r="K156" s="109">
        <v>16800</v>
      </c>
      <c r="L156" s="109">
        <v>10400</v>
      </c>
      <c r="M156" s="109">
        <v>15200</v>
      </c>
      <c r="N156" s="109">
        <v>10400</v>
      </c>
      <c r="O156" s="109">
        <v>15200</v>
      </c>
      <c r="P156" s="109">
        <v>5600</v>
      </c>
      <c r="Q156" s="109">
        <v>11200</v>
      </c>
      <c r="R156" s="109">
        <v>0</v>
      </c>
    </row>
    <row r="157" spans="1:18" ht="12.75" hidden="1" customHeight="1">
      <c r="A157" s="45">
        <v>0</v>
      </c>
      <c r="B157" s="45">
        <v>0</v>
      </c>
      <c r="C157" s="45">
        <f>'C3A1'!C157+'C3A2'!C157</f>
        <v>0</v>
      </c>
      <c r="D157" s="34">
        <v>352001</v>
      </c>
      <c r="E157" s="35" t="s">
        <v>177</v>
      </c>
      <c r="F157" s="118">
        <f t="shared" si="5"/>
        <v>0</v>
      </c>
      <c r="G157" s="109">
        <v>0</v>
      </c>
      <c r="H157" s="109">
        <v>0</v>
      </c>
      <c r="I157" s="109">
        <v>0</v>
      </c>
      <c r="J157" s="109">
        <v>0</v>
      </c>
      <c r="K157" s="109">
        <v>0</v>
      </c>
      <c r="L157" s="109">
        <v>0</v>
      </c>
      <c r="M157" s="109">
        <v>0</v>
      </c>
      <c r="N157" s="109">
        <v>0</v>
      </c>
      <c r="O157" s="109">
        <v>0</v>
      </c>
      <c r="P157" s="109">
        <v>0</v>
      </c>
      <c r="Q157" s="109">
        <v>0</v>
      </c>
      <c r="R157" s="109">
        <v>0</v>
      </c>
    </row>
    <row r="158" spans="1:18" ht="12.75" hidden="1" customHeight="1">
      <c r="A158" s="45">
        <v>0</v>
      </c>
      <c r="B158" s="45">
        <v>0</v>
      </c>
      <c r="C158" s="45">
        <f>'C3A1'!C158+'C3A2'!C158</f>
        <v>0</v>
      </c>
      <c r="D158" s="34">
        <v>352002</v>
      </c>
      <c r="E158" s="35" t="s">
        <v>178</v>
      </c>
      <c r="F158" s="118">
        <f t="shared" si="5"/>
        <v>0</v>
      </c>
      <c r="G158" s="109">
        <v>0</v>
      </c>
      <c r="H158" s="109">
        <v>0</v>
      </c>
      <c r="I158" s="109">
        <v>0</v>
      </c>
      <c r="J158" s="109">
        <v>0</v>
      </c>
      <c r="K158" s="109">
        <v>0</v>
      </c>
      <c r="L158" s="109">
        <v>0</v>
      </c>
      <c r="M158" s="109">
        <v>0</v>
      </c>
      <c r="N158" s="109">
        <v>0</v>
      </c>
      <c r="O158" s="109">
        <v>0</v>
      </c>
      <c r="P158" s="109">
        <v>0</v>
      </c>
      <c r="Q158" s="109">
        <v>0</v>
      </c>
      <c r="R158" s="109">
        <v>0</v>
      </c>
    </row>
    <row r="159" spans="1:18" ht="12.75" hidden="1" customHeight="1">
      <c r="A159" s="45">
        <v>0</v>
      </c>
      <c r="B159" s="45">
        <v>0</v>
      </c>
      <c r="C159" s="45">
        <f>'C3A1'!C159+'C3A2'!C159</f>
        <v>0</v>
      </c>
      <c r="D159" s="34">
        <v>353001</v>
      </c>
      <c r="E159" s="35" t="s">
        <v>179</v>
      </c>
      <c r="F159" s="118">
        <f t="shared" si="5"/>
        <v>0</v>
      </c>
      <c r="G159" s="109">
        <v>0</v>
      </c>
      <c r="H159" s="109">
        <v>0</v>
      </c>
      <c r="I159" s="109">
        <v>0</v>
      </c>
      <c r="J159" s="109">
        <v>0</v>
      </c>
      <c r="K159" s="109">
        <v>0</v>
      </c>
      <c r="L159" s="109">
        <v>0</v>
      </c>
      <c r="M159" s="109">
        <v>0</v>
      </c>
      <c r="N159" s="109">
        <v>0</v>
      </c>
      <c r="O159" s="109">
        <v>0</v>
      </c>
      <c r="P159" s="109">
        <v>0</v>
      </c>
      <c r="Q159" s="109">
        <v>0</v>
      </c>
      <c r="R159" s="109">
        <v>0</v>
      </c>
    </row>
    <row r="160" spans="1:18" ht="12.75" hidden="1" customHeight="1">
      <c r="A160" s="45">
        <v>0</v>
      </c>
      <c r="B160" s="45">
        <v>0</v>
      </c>
      <c r="C160" s="45">
        <f>'C3A1'!C160+'C3A2'!C160</f>
        <v>0</v>
      </c>
      <c r="D160" s="34">
        <v>354001</v>
      </c>
      <c r="E160" s="35" t="s">
        <v>180</v>
      </c>
      <c r="F160" s="118">
        <f t="shared" si="5"/>
        <v>0</v>
      </c>
      <c r="G160" s="109">
        <v>0</v>
      </c>
      <c r="H160" s="109">
        <v>0</v>
      </c>
      <c r="I160" s="109">
        <v>0</v>
      </c>
      <c r="J160" s="109">
        <v>0</v>
      </c>
      <c r="K160" s="109">
        <v>0</v>
      </c>
      <c r="L160" s="109">
        <v>0</v>
      </c>
      <c r="M160" s="109">
        <v>0</v>
      </c>
      <c r="N160" s="109">
        <v>0</v>
      </c>
      <c r="O160" s="109">
        <v>0</v>
      </c>
      <c r="P160" s="109">
        <v>0</v>
      </c>
      <c r="Q160" s="109">
        <v>0</v>
      </c>
      <c r="R160" s="109">
        <v>0</v>
      </c>
    </row>
    <row r="161" spans="1:18" ht="12.75" hidden="1" customHeight="1">
      <c r="A161" s="45">
        <v>0</v>
      </c>
      <c r="B161" s="45">
        <v>0</v>
      </c>
      <c r="C161" s="45">
        <f>'C3A1'!C161+'C3A2'!C161</f>
        <v>0</v>
      </c>
      <c r="D161" s="34">
        <v>355001</v>
      </c>
      <c r="E161" s="35" t="s">
        <v>181</v>
      </c>
      <c r="F161" s="118">
        <f t="shared" si="5"/>
        <v>0</v>
      </c>
      <c r="G161" s="109">
        <v>0</v>
      </c>
      <c r="H161" s="109">
        <v>0</v>
      </c>
      <c r="I161" s="109">
        <v>0</v>
      </c>
      <c r="J161" s="109">
        <v>0</v>
      </c>
      <c r="K161" s="109">
        <v>0</v>
      </c>
      <c r="L161" s="109">
        <v>0</v>
      </c>
      <c r="M161" s="109">
        <v>0</v>
      </c>
      <c r="N161" s="109">
        <v>0</v>
      </c>
      <c r="O161" s="109">
        <v>0</v>
      </c>
      <c r="P161" s="109">
        <v>0</v>
      </c>
      <c r="Q161" s="109">
        <v>0</v>
      </c>
      <c r="R161" s="109">
        <v>0</v>
      </c>
    </row>
    <row r="162" spans="1:18" ht="12.75" hidden="1" customHeight="1">
      <c r="A162" s="45">
        <v>0</v>
      </c>
      <c r="B162" s="45">
        <v>0</v>
      </c>
      <c r="C162" s="45">
        <f>'C3A1'!C162+'C3A2'!C162</f>
        <v>0</v>
      </c>
      <c r="D162" s="34">
        <v>355002</v>
      </c>
      <c r="E162" s="35" t="s">
        <v>182</v>
      </c>
      <c r="F162" s="118">
        <f t="shared" si="5"/>
        <v>0</v>
      </c>
      <c r="G162" s="109">
        <v>0</v>
      </c>
      <c r="H162" s="109">
        <v>0</v>
      </c>
      <c r="I162" s="109">
        <v>0</v>
      </c>
      <c r="J162" s="109">
        <v>0</v>
      </c>
      <c r="K162" s="109">
        <v>0</v>
      </c>
      <c r="L162" s="109">
        <v>0</v>
      </c>
      <c r="M162" s="109">
        <v>0</v>
      </c>
      <c r="N162" s="109">
        <v>0</v>
      </c>
      <c r="O162" s="109">
        <v>0</v>
      </c>
      <c r="P162" s="109">
        <v>0</v>
      </c>
      <c r="Q162" s="109">
        <v>0</v>
      </c>
      <c r="R162" s="109">
        <v>0</v>
      </c>
    </row>
    <row r="163" spans="1:18" ht="12.75" hidden="1" customHeight="1">
      <c r="A163" s="45">
        <v>0</v>
      </c>
      <c r="B163" s="45">
        <v>0</v>
      </c>
      <c r="C163" s="45">
        <f>'C3A1'!C163+'C3A2'!C163</f>
        <v>0</v>
      </c>
      <c r="D163" s="34">
        <v>355003</v>
      </c>
      <c r="E163" s="35" t="s">
        <v>183</v>
      </c>
      <c r="F163" s="118">
        <f t="shared" si="5"/>
        <v>0</v>
      </c>
      <c r="G163" s="109">
        <v>0</v>
      </c>
      <c r="H163" s="109">
        <v>0</v>
      </c>
      <c r="I163" s="109">
        <v>0</v>
      </c>
      <c r="J163" s="109">
        <v>0</v>
      </c>
      <c r="K163" s="109">
        <v>0</v>
      </c>
      <c r="L163" s="109">
        <v>0</v>
      </c>
      <c r="M163" s="109">
        <v>0</v>
      </c>
      <c r="N163" s="109">
        <v>0</v>
      </c>
      <c r="O163" s="109">
        <v>0</v>
      </c>
      <c r="P163" s="109">
        <v>0</v>
      </c>
      <c r="Q163" s="109">
        <v>0</v>
      </c>
      <c r="R163" s="109">
        <v>0</v>
      </c>
    </row>
    <row r="164" spans="1:18" ht="12.75" hidden="1" customHeight="1">
      <c r="A164" s="45">
        <v>0</v>
      </c>
      <c r="B164" s="45">
        <v>0</v>
      </c>
      <c r="C164" s="45">
        <f>'C3A1'!C164+'C3A2'!C164</f>
        <v>0</v>
      </c>
      <c r="D164" s="34">
        <v>356001</v>
      </c>
      <c r="E164" s="35" t="s">
        <v>184</v>
      </c>
      <c r="F164" s="118">
        <f t="shared" si="5"/>
        <v>0</v>
      </c>
      <c r="G164" s="109">
        <v>0</v>
      </c>
      <c r="H164" s="109">
        <v>0</v>
      </c>
      <c r="I164" s="109">
        <v>0</v>
      </c>
      <c r="J164" s="109">
        <v>0</v>
      </c>
      <c r="K164" s="109">
        <v>0</v>
      </c>
      <c r="L164" s="109">
        <v>0</v>
      </c>
      <c r="M164" s="109">
        <v>0</v>
      </c>
      <c r="N164" s="109">
        <v>0</v>
      </c>
      <c r="O164" s="109">
        <v>0</v>
      </c>
      <c r="P164" s="109">
        <v>0</v>
      </c>
      <c r="Q164" s="109">
        <v>0</v>
      </c>
      <c r="R164" s="109">
        <v>0</v>
      </c>
    </row>
    <row r="165" spans="1:18" ht="12.75" hidden="1" customHeight="1">
      <c r="A165" s="45">
        <v>0</v>
      </c>
      <c r="B165" s="45">
        <v>0</v>
      </c>
      <c r="C165" s="45">
        <f>'C3A1'!C165+'C3A2'!C165</f>
        <v>0</v>
      </c>
      <c r="D165" s="34">
        <v>357001</v>
      </c>
      <c r="E165" s="35" t="s">
        <v>185</v>
      </c>
      <c r="F165" s="118">
        <f t="shared" si="5"/>
        <v>0</v>
      </c>
      <c r="G165" s="109">
        <v>0</v>
      </c>
      <c r="H165" s="109">
        <v>0</v>
      </c>
      <c r="I165" s="109">
        <v>0</v>
      </c>
      <c r="J165" s="109">
        <v>0</v>
      </c>
      <c r="K165" s="109">
        <v>0</v>
      </c>
      <c r="L165" s="109">
        <v>0</v>
      </c>
      <c r="M165" s="109">
        <v>0</v>
      </c>
      <c r="N165" s="109">
        <v>0</v>
      </c>
      <c r="O165" s="109">
        <v>0</v>
      </c>
      <c r="P165" s="109">
        <v>0</v>
      </c>
      <c r="Q165" s="109">
        <v>0</v>
      </c>
      <c r="R165" s="109">
        <v>0</v>
      </c>
    </row>
    <row r="166" spans="1:18" ht="12.75" hidden="1" customHeight="1">
      <c r="A166" s="45">
        <v>0</v>
      </c>
      <c r="B166" s="45">
        <v>0</v>
      </c>
      <c r="C166" s="45">
        <f>'C3A1'!C166+'C3A2'!C166</f>
        <v>0</v>
      </c>
      <c r="D166" s="34">
        <v>357002</v>
      </c>
      <c r="E166" s="35" t="s">
        <v>186</v>
      </c>
      <c r="F166" s="118">
        <f t="shared" si="5"/>
        <v>0</v>
      </c>
      <c r="G166" s="109">
        <v>0</v>
      </c>
      <c r="H166" s="109">
        <v>0</v>
      </c>
      <c r="I166" s="109">
        <v>0</v>
      </c>
      <c r="J166" s="109">
        <v>0</v>
      </c>
      <c r="K166" s="109">
        <v>0</v>
      </c>
      <c r="L166" s="109">
        <v>0</v>
      </c>
      <c r="M166" s="109">
        <v>0</v>
      </c>
      <c r="N166" s="109">
        <v>0</v>
      </c>
      <c r="O166" s="109">
        <v>0</v>
      </c>
      <c r="P166" s="109">
        <v>0</v>
      </c>
      <c r="Q166" s="109">
        <v>0</v>
      </c>
      <c r="R166" s="109">
        <v>0</v>
      </c>
    </row>
    <row r="167" spans="1:18" ht="12.75" hidden="1" customHeight="1">
      <c r="A167" s="45">
        <v>0</v>
      </c>
      <c r="B167" s="45">
        <v>0</v>
      </c>
      <c r="C167" s="45">
        <f>'C3A1'!C167+'C3A2'!C167</f>
        <v>0</v>
      </c>
      <c r="D167" s="34">
        <v>357003</v>
      </c>
      <c r="E167" s="35" t="s">
        <v>187</v>
      </c>
      <c r="F167" s="118">
        <f t="shared" si="5"/>
        <v>0</v>
      </c>
      <c r="G167" s="109">
        <v>0</v>
      </c>
      <c r="H167" s="109">
        <v>0</v>
      </c>
      <c r="I167" s="109">
        <v>0</v>
      </c>
      <c r="J167" s="109">
        <v>0</v>
      </c>
      <c r="K167" s="109">
        <v>0</v>
      </c>
      <c r="L167" s="109">
        <v>0</v>
      </c>
      <c r="M167" s="109">
        <v>0</v>
      </c>
      <c r="N167" s="109">
        <v>0</v>
      </c>
      <c r="O167" s="109">
        <v>0</v>
      </c>
      <c r="P167" s="109">
        <v>0</v>
      </c>
      <c r="Q167" s="109">
        <v>0</v>
      </c>
      <c r="R167" s="109">
        <v>0</v>
      </c>
    </row>
    <row r="168" spans="1:18" ht="12.75" hidden="1" customHeight="1">
      <c r="A168" s="45">
        <v>0</v>
      </c>
      <c r="B168" s="45">
        <v>0</v>
      </c>
      <c r="C168" s="45">
        <f>'C3A1'!C168+'C3A2'!C168</f>
        <v>0</v>
      </c>
      <c r="D168" s="34">
        <v>358001</v>
      </c>
      <c r="E168" s="35" t="s">
        <v>188</v>
      </c>
      <c r="F168" s="118">
        <f t="shared" ref="F168:F211" si="6">A168+B168+C168</f>
        <v>0</v>
      </c>
      <c r="G168" s="109">
        <v>0</v>
      </c>
      <c r="H168" s="109">
        <v>0</v>
      </c>
      <c r="I168" s="109">
        <v>0</v>
      </c>
      <c r="J168" s="109">
        <v>0</v>
      </c>
      <c r="K168" s="109">
        <v>0</v>
      </c>
      <c r="L168" s="109">
        <v>0</v>
      </c>
      <c r="M168" s="109">
        <v>0</v>
      </c>
      <c r="N168" s="109">
        <v>0</v>
      </c>
      <c r="O168" s="109">
        <v>0</v>
      </c>
      <c r="P168" s="109">
        <v>0</v>
      </c>
      <c r="Q168" s="109">
        <v>0</v>
      </c>
      <c r="R168" s="109">
        <v>0</v>
      </c>
    </row>
    <row r="169" spans="1:18" ht="12.75" hidden="1" customHeight="1">
      <c r="A169" s="45">
        <v>0</v>
      </c>
      <c r="B169" s="45">
        <v>0</v>
      </c>
      <c r="C169" s="45">
        <f>'C3A1'!C169+'C3A2'!C169</f>
        <v>0</v>
      </c>
      <c r="D169" s="34">
        <v>359001</v>
      </c>
      <c r="E169" s="35" t="s">
        <v>189</v>
      </c>
      <c r="F169" s="118">
        <f t="shared" si="6"/>
        <v>0</v>
      </c>
      <c r="G169" s="109">
        <v>0</v>
      </c>
      <c r="H169" s="109">
        <v>0</v>
      </c>
      <c r="I169" s="109">
        <v>0</v>
      </c>
      <c r="J169" s="109">
        <v>0</v>
      </c>
      <c r="K169" s="109">
        <v>0</v>
      </c>
      <c r="L169" s="109">
        <v>0</v>
      </c>
      <c r="M169" s="109">
        <v>0</v>
      </c>
      <c r="N169" s="109">
        <v>0</v>
      </c>
      <c r="O169" s="109">
        <v>0</v>
      </c>
      <c r="P169" s="109">
        <v>0</v>
      </c>
      <c r="Q169" s="109">
        <v>0</v>
      </c>
      <c r="R169" s="109">
        <v>0</v>
      </c>
    </row>
    <row r="170" spans="1:18" ht="12.75" hidden="1" customHeight="1">
      <c r="A170" s="45">
        <v>0</v>
      </c>
      <c r="B170" s="45">
        <v>0</v>
      </c>
      <c r="C170" s="45">
        <f>'C3A1'!C170+'C3A2'!C170</f>
        <v>0</v>
      </c>
      <c r="D170" s="34">
        <v>361001</v>
      </c>
      <c r="E170" s="35" t="s">
        <v>190</v>
      </c>
      <c r="F170" s="118">
        <f t="shared" si="6"/>
        <v>0</v>
      </c>
      <c r="G170" s="109">
        <v>0</v>
      </c>
      <c r="H170" s="109">
        <v>0</v>
      </c>
      <c r="I170" s="109">
        <v>0</v>
      </c>
      <c r="J170" s="109">
        <v>0</v>
      </c>
      <c r="K170" s="109">
        <v>0</v>
      </c>
      <c r="L170" s="109">
        <v>0</v>
      </c>
      <c r="M170" s="109">
        <v>0</v>
      </c>
      <c r="N170" s="109">
        <v>0</v>
      </c>
      <c r="O170" s="109">
        <v>0</v>
      </c>
      <c r="P170" s="109">
        <v>0</v>
      </c>
      <c r="Q170" s="109">
        <v>0</v>
      </c>
      <c r="R170" s="109">
        <v>0</v>
      </c>
    </row>
    <row r="171" spans="1:18" ht="12.75" customHeight="1">
      <c r="A171" s="45">
        <v>3000</v>
      </c>
      <c r="B171" s="45">
        <v>0</v>
      </c>
      <c r="C171" s="45">
        <f>'C3A1'!C171+'C3A2'!C171</f>
        <v>0</v>
      </c>
      <c r="D171" s="34">
        <v>361002</v>
      </c>
      <c r="E171" s="35" t="s">
        <v>191</v>
      </c>
      <c r="F171" s="118">
        <f t="shared" si="6"/>
        <v>3000</v>
      </c>
      <c r="G171" s="109">
        <v>0</v>
      </c>
      <c r="H171" s="109">
        <v>0</v>
      </c>
      <c r="I171" s="109">
        <v>0</v>
      </c>
      <c r="J171" s="109">
        <v>0</v>
      </c>
      <c r="K171" s="109">
        <v>0</v>
      </c>
      <c r="L171" s="109">
        <v>0</v>
      </c>
      <c r="M171" s="109">
        <v>0</v>
      </c>
      <c r="N171" s="109">
        <v>0</v>
      </c>
      <c r="O171" s="109">
        <v>3000</v>
      </c>
      <c r="P171" s="109">
        <v>0</v>
      </c>
      <c r="Q171" s="109">
        <v>0</v>
      </c>
      <c r="R171" s="109">
        <v>0</v>
      </c>
    </row>
    <row r="172" spans="1:18" ht="12.75" hidden="1" customHeight="1">
      <c r="A172" s="45">
        <v>0</v>
      </c>
      <c r="B172" s="45">
        <v>0</v>
      </c>
      <c r="C172" s="45">
        <f>'C3A1'!C172+'C3A2'!C172</f>
        <v>0</v>
      </c>
      <c r="D172" s="34">
        <v>362001</v>
      </c>
      <c r="E172" s="35" t="s">
        <v>192</v>
      </c>
      <c r="F172" s="118">
        <f t="shared" si="6"/>
        <v>0</v>
      </c>
      <c r="G172" s="109">
        <v>0</v>
      </c>
      <c r="H172" s="109">
        <v>0</v>
      </c>
      <c r="I172" s="109">
        <v>0</v>
      </c>
      <c r="J172" s="109">
        <v>0</v>
      </c>
      <c r="K172" s="109">
        <v>0</v>
      </c>
      <c r="L172" s="109">
        <v>0</v>
      </c>
      <c r="M172" s="109">
        <v>0</v>
      </c>
      <c r="N172" s="109">
        <v>0</v>
      </c>
      <c r="O172" s="109">
        <v>0</v>
      </c>
      <c r="P172" s="109">
        <v>0</v>
      </c>
      <c r="Q172" s="109">
        <v>0</v>
      </c>
      <c r="R172" s="109">
        <v>0</v>
      </c>
    </row>
    <row r="173" spans="1:18" ht="12.75" hidden="1" customHeight="1">
      <c r="A173" s="45">
        <v>0</v>
      </c>
      <c r="B173" s="45">
        <v>0</v>
      </c>
      <c r="C173" s="45">
        <f>'C3A1'!C173+'C3A2'!C173</f>
        <v>0</v>
      </c>
      <c r="D173" s="34">
        <v>363001</v>
      </c>
      <c r="E173" s="35" t="s">
        <v>193</v>
      </c>
      <c r="F173" s="118">
        <f t="shared" si="6"/>
        <v>0</v>
      </c>
      <c r="G173" s="109">
        <v>0</v>
      </c>
      <c r="H173" s="109">
        <v>0</v>
      </c>
      <c r="I173" s="109">
        <v>0</v>
      </c>
      <c r="J173" s="109">
        <v>0</v>
      </c>
      <c r="K173" s="109">
        <v>0</v>
      </c>
      <c r="L173" s="109">
        <v>0</v>
      </c>
      <c r="M173" s="109">
        <v>0</v>
      </c>
      <c r="N173" s="109">
        <v>0</v>
      </c>
      <c r="O173" s="109">
        <v>0</v>
      </c>
      <c r="P173" s="109">
        <v>0</v>
      </c>
      <c r="Q173" s="109">
        <v>0</v>
      </c>
      <c r="R173" s="109">
        <v>0</v>
      </c>
    </row>
    <row r="174" spans="1:18" ht="12.75" hidden="1" customHeight="1">
      <c r="A174" s="45">
        <v>0</v>
      </c>
      <c r="B174" s="45">
        <v>0</v>
      </c>
      <c r="C174" s="45">
        <f>'C3A1'!C174+'C3A2'!C174</f>
        <v>0</v>
      </c>
      <c r="D174" s="34">
        <v>364001</v>
      </c>
      <c r="E174" s="35" t="s">
        <v>194</v>
      </c>
      <c r="F174" s="118">
        <f t="shared" si="6"/>
        <v>0</v>
      </c>
      <c r="G174" s="109">
        <v>0</v>
      </c>
      <c r="H174" s="109">
        <v>0</v>
      </c>
      <c r="I174" s="109">
        <v>0</v>
      </c>
      <c r="J174" s="109">
        <v>0</v>
      </c>
      <c r="K174" s="109">
        <v>0</v>
      </c>
      <c r="L174" s="109">
        <v>0</v>
      </c>
      <c r="M174" s="109">
        <v>0</v>
      </c>
      <c r="N174" s="109">
        <v>0</v>
      </c>
      <c r="O174" s="109">
        <v>0</v>
      </c>
      <c r="P174" s="109">
        <v>0</v>
      </c>
      <c r="Q174" s="109">
        <v>0</v>
      </c>
      <c r="R174" s="109">
        <v>0</v>
      </c>
    </row>
    <row r="175" spans="1:18" ht="12.75" hidden="1" customHeight="1">
      <c r="A175" s="45">
        <v>0</v>
      </c>
      <c r="B175" s="45">
        <v>0</v>
      </c>
      <c r="C175" s="45">
        <f>'C3A1'!C175+'C3A2'!C175</f>
        <v>0</v>
      </c>
      <c r="D175" s="34">
        <v>366001</v>
      </c>
      <c r="E175" s="35" t="s">
        <v>195</v>
      </c>
      <c r="F175" s="118">
        <f t="shared" si="6"/>
        <v>0</v>
      </c>
      <c r="G175" s="109">
        <v>0</v>
      </c>
      <c r="H175" s="109">
        <v>0</v>
      </c>
      <c r="I175" s="109">
        <v>0</v>
      </c>
      <c r="J175" s="109">
        <v>0</v>
      </c>
      <c r="K175" s="109">
        <v>0</v>
      </c>
      <c r="L175" s="109">
        <v>0</v>
      </c>
      <c r="M175" s="109">
        <v>0</v>
      </c>
      <c r="N175" s="109">
        <v>0</v>
      </c>
      <c r="O175" s="109">
        <v>0</v>
      </c>
      <c r="P175" s="109">
        <v>0</v>
      </c>
      <c r="Q175" s="109">
        <v>0</v>
      </c>
      <c r="R175" s="109">
        <v>0</v>
      </c>
    </row>
    <row r="176" spans="1:18" ht="12.75" hidden="1" customHeight="1">
      <c r="A176" s="45">
        <v>0</v>
      </c>
      <c r="B176" s="45">
        <v>0</v>
      </c>
      <c r="C176" s="45">
        <f>'C3A1'!C176+'C3A2'!C176</f>
        <v>0</v>
      </c>
      <c r="D176" s="34">
        <v>369001</v>
      </c>
      <c r="E176" s="35" t="s">
        <v>196</v>
      </c>
      <c r="F176" s="118">
        <f t="shared" si="6"/>
        <v>0</v>
      </c>
      <c r="G176" s="109">
        <v>0</v>
      </c>
      <c r="H176" s="109">
        <v>0</v>
      </c>
      <c r="I176" s="109">
        <v>0</v>
      </c>
      <c r="J176" s="109">
        <v>0</v>
      </c>
      <c r="K176" s="109">
        <v>0</v>
      </c>
      <c r="L176" s="109">
        <v>0</v>
      </c>
      <c r="M176" s="109">
        <v>0</v>
      </c>
      <c r="N176" s="109">
        <v>0</v>
      </c>
      <c r="O176" s="109">
        <v>0</v>
      </c>
      <c r="P176" s="109">
        <v>0</v>
      </c>
      <c r="Q176" s="109">
        <v>0</v>
      </c>
      <c r="R176" s="109">
        <v>0</v>
      </c>
    </row>
    <row r="177" spans="1:18" ht="12.75" hidden="1" customHeight="1">
      <c r="A177" s="45">
        <v>0</v>
      </c>
      <c r="B177" s="45">
        <v>0</v>
      </c>
      <c r="C177" s="45">
        <f>'C3A1'!C177+'C3A2'!C177</f>
        <v>0</v>
      </c>
      <c r="D177" s="34">
        <v>371001</v>
      </c>
      <c r="E177" s="35" t="s">
        <v>197</v>
      </c>
      <c r="F177" s="118">
        <f t="shared" si="6"/>
        <v>0</v>
      </c>
      <c r="G177" s="109">
        <v>0</v>
      </c>
      <c r="H177" s="109">
        <v>0</v>
      </c>
      <c r="I177" s="109">
        <v>0</v>
      </c>
      <c r="J177" s="109">
        <v>0</v>
      </c>
      <c r="K177" s="109">
        <v>0</v>
      </c>
      <c r="L177" s="109">
        <v>0</v>
      </c>
      <c r="M177" s="109">
        <v>0</v>
      </c>
      <c r="N177" s="109">
        <v>0</v>
      </c>
      <c r="O177" s="109">
        <v>0</v>
      </c>
      <c r="P177" s="109">
        <v>0</v>
      </c>
      <c r="Q177" s="109">
        <v>0</v>
      </c>
      <c r="R177" s="109">
        <v>0</v>
      </c>
    </row>
    <row r="178" spans="1:18" ht="12.75" customHeight="1">
      <c r="A178" s="45">
        <v>5000</v>
      </c>
      <c r="B178" s="45">
        <v>0</v>
      </c>
      <c r="C178" s="45">
        <f>'C3A1'!C178+'C3A2'!C178</f>
        <v>0</v>
      </c>
      <c r="D178" s="39">
        <v>372001</v>
      </c>
      <c r="E178" s="138" t="s">
        <v>198</v>
      </c>
      <c r="F178" s="118">
        <f t="shared" si="6"/>
        <v>5000</v>
      </c>
      <c r="G178" s="109">
        <v>0</v>
      </c>
      <c r="H178" s="109">
        <v>0</v>
      </c>
      <c r="I178" s="109">
        <v>500</v>
      </c>
      <c r="J178" s="109">
        <v>0</v>
      </c>
      <c r="K178" s="109">
        <v>0</v>
      </c>
      <c r="L178" s="109">
        <v>500</v>
      </c>
      <c r="M178" s="109">
        <v>0</v>
      </c>
      <c r="N178" s="109">
        <v>0</v>
      </c>
      <c r="O178" s="109">
        <v>2500</v>
      </c>
      <c r="P178" s="109">
        <v>1000</v>
      </c>
      <c r="Q178" s="109">
        <v>500</v>
      </c>
      <c r="R178" s="109">
        <v>0</v>
      </c>
    </row>
    <row r="179" spans="1:18" ht="12.75" hidden="1" customHeight="1">
      <c r="A179" s="45">
        <v>0</v>
      </c>
      <c r="B179" s="45">
        <v>0</v>
      </c>
      <c r="C179" s="45">
        <f>'C3A1'!C179+'C3A2'!C179</f>
        <v>0</v>
      </c>
      <c r="D179" s="34">
        <v>372007</v>
      </c>
      <c r="E179" s="35" t="s">
        <v>199</v>
      </c>
      <c r="F179" s="118">
        <f t="shared" si="6"/>
        <v>0</v>
      </c>
      <c r="G179" s="109">
        <v>0</v>
      </c>
      <c r="H179" s="109">
        <v>0</v>
      </c>
      <c r="I179" s="109">
        <v>0</v>
      </c>
      <c r="J179" s="109">
        <v>0</v>
      </c>
      <c r="K179" s="109">
        <v>0</v>
      </c>
      <c r="L179" s="109">
        <v>0</v>
      </c>
      <c r="M179" s="109">
        <v>0</v>
      </c>
      <c r="N179" s="109">
        <v>0</v>
      </c>
      <c r="O179" s="109">
        <v>0</v>
      </c>
      <c r="P179" s="109">
        <v>0</v>
      </c>
      <c r="Q179" s="109">
        <v>0</v>
      </c>
      <c r="R179" s="109">
        <v>0</v>
      </c>
    </row>
    <row r="180" spans="1:18" ht="12.75" hidden="1" customHeight="1">
      <c r="A180" s="45">
        <v>0</v>
      </c>
      <c r="B180" s="45">
        <v>0</v>
      </c>
      <c r="C180" s="45">
        <f>'C3A1'!C180+'C3A2'!C180</f>
        <v>0</v>
      </c>
      <c r="D180" s="34">
        <v>373001</v>
      </c>
      <c r="E180" s="35" t="s">
        <v>200</v>
      </c>
      <c r="F180" s="118">
        <f t="shared" si="6"/>
        <v>0</v>
      </c>
      <c r="G180" s="109">
        <v>0</v>
      </c>
      <c r="H180" s="109">
        <v>0</v>
      </c>
      <c r="I180" s="109">
        <v>0</v>
      </c>
      <c r="J180" s="109">
        <v>0</v>
      </c>
      <c r="K180" s="109">
        <v>0</v>
      </c>
      <c r="L180" s="109">
        <v>0</v>
      </c>
      <c r="M180" s="109">
        <v>0</v>
      </c>
      <c r="N180" s="109">
        <v>0</v>
      </c>
      <c r="O180" s="109">
        <v>0</v>
      </c>
      <c r="P180" s="109">
        <v>0</v>
      </c>
      <c r="Q180" s="109">
        <v>0</v>
      </c>
      <c r="R180" s="109">
        <v>0</v>
      </c>
    </row>
    <row r="181" spans="1:18" ht="12.75" hidden="1" customHeight="1">
      <c r="A181" s="45">
        <v>0</v>
      </c>
      <c r="B181" s="45">
        <v>0</v>
      </c>
      <c r="C181" s="45">
        <f>'C3A1'!C181+'C3A2'!C181</f>
        <v>0</v>
      </c>
      <c r="D181" s="34">
        <v>374001</v>
      </c>
      <c r="E181" s="35" t="s">
        <v>201</v>
      </c>
      <c r="F181" s="118">
        <f t="shared" si="6"/>
        <v>0</v>
      </c>
      <c r="G181" s="109">
        <v>0</v>
      </c>
      <c r="H181" s="109">
        <v>0</v>
      </c>
      <c r="I181" s="109">
        <v>0</v>
      </c>
      <c r="J181" s="109">
        <v>0</v>
      </c>
      <c r="K181" s="109">
        <v>0</v>
      </c>
      <c r="L181" s="109">
        <v>0</v>
      </c>
      <c r="M181" s="109">
        <v>0</v>
      </c>
      <c r="N181" s="109">
        <v>0</v>
      </c>
      <c r="O181" s="109">
        <v>0</v>
      </c>
      <c r="P181" s="109">
        <v>0</v>
      </c>
      <c r="Q181" s="109">
        <v>0</v>
      </c>
      <c r="R181" s="109">
        <v>0</v>
      </c>
    </row>
    <row r="182" spans="1:18" ht="12.75" customHeight="1">
      <c r="A182" s="45">
        <v>9636</v>
      </c>
      <c r="B182" s="45">
        <v>0</v>
      </c>
      <c r="C182" s="45">
        <f>'C3A1'!C182+'C3A2'!C182</f>
        <v>0</v>
      </c>
      <c r="D182" s="39">
        <v>375001</v>
      </c>
      <c r="E182" s="35" t="s">
        <v>202</v>
      </c>
      <c r="F182" s="118">
        <f t="shared" si="6"/>
        <v>9636</v>
      </c>
      <c r="G182" s="109">
        <v>0</v>
      </c>
      <c r="H182" s="109">
        <v>0</v>
      </c>
      <c r="I182" s="109">
        <v>424</v>
      </c>
      <c r="J182" s="109">
        <v>4000</v>
      </c>
      <c r="K182" s="109">
        <v>0</v>
      </c>
      <c r="L182" s="109">
        <v>424</v>
      </c>
      <c r="M182" s="109">
        <v>0</v>
      </c>
      <c r="N182" s="109">
        <v>0</v>
      </c>
      <c r="O182" s="109">
        <v>2464</v>
      </c>
      <c r="P182" s="109">
        <v>1900</v>
      </c>
      <c r="Q182" s="109">
        <v>424</v>
      </c>
      <c r="R182" s="109">
        <v>0</v>
      </c>
    </row>
    <row r="183" spans="1:18" hidden="1">
      <c r="A183" s="45">
        <v>0</v>
      </c>
      <c r="B183" s="45">
        <v>0</v>
      </c>
      <c r="C183" s="45">
        <f>'C3A1'!C183+'C3A2'!C183</f>
        <v>0</v>
      </c>
      <c r="D183" s="34">
        <v>376001</v>
      </c>
      <c r="E183" s="35" t="s">
        <v>203</v>
      </c>
      <c r="F183" s="118">
        <f t="shared" si="6"/>
        <v>0</v>
      </c>
      <c r="G183" s="109">
        <v>0</v>
      </c>
      <c r="H183" s="109">
        <v>0</v>
      </c>
      <c r="I183" s="109">
        <v>0</v>
      </c>
      <c r="J183" s="109">
        <v>0</v>
      </c>
      <c r="K183" s="109">
        <v>0</v>
      </c>
      <c r="L183" s="109">
        <v>0</v>
      </c>
      <c r="M183" s="109">
        <v>0</v>
      </c>
      <c r="N183" s="109">
        <v>0</v>
      </c>
      <c r="O183" s="109">
        <v>0</v>
      </c>
      <c r="P183" s="109">
        <v>0</v>
      </c>
      <c r="Q183" s="109">
        <v>0</v>
      </c>
      <c r="R183" s="109">
        <v>0</v>
      </c>
    </row>
    <row r="184" spans="1:18" ht="12.75" hidden="1" customHeight="1">
      <c r="A184" s="45">
        <v>0</v>
      </c>
      <c r="B184" s="45">
        <v>0</v>
      </c>
      <c r="C184" s="45">
        <f>'C3A1'!C184+'C3A2'!C184</f>
        <v>0</v>
      </c>
      <c r="D184" s="34">
        <v>377001</v>
      </c>
      <c r="E184" s="35" t="s">
        <v>204</v>
      </c>
      <c r="F184" s="118">
        <f t="shared" si="6"/>
        <v>0</v>
      </c>
      <c r="G184" s="109">
        <v>0</v>
      </c>
      <c r="H184" s="109">
        <v>0</v>
      </c>
      <c r="I184" s="109">
        <v>0</v>
      </c>
      <c r="J184" s="109">
        <v>0</v>
      </c>
      <c r="K184" s="109">
        <v>0</v>
      </c>
      <c r="L184" s="109">
        <v>0</v>
      </c>
      <c r="M184" s="109">
        <v>0</v>
      </c>
      <c r="N184" s="109">
        <v>0</v>
      </c>
      <c r="O184" s="109">
        <v>0</v>
      </c>
      <c r="P184" s="109">
        <v>0</v>
      </c>
      <c r="Q184" s="109">
        <v>0</v>
      </c>
      <c r="R184" s="109">
        <v>0</v>
      </c>
    </row>
    <row r="185" spans="1:18" ht="12.75" hidden="1" customHeight="1">
      <c r="A185" s="45">
        <v>0</v>
      </c>
      <c r="B185" s="45">
        <v>0</v>
      </c>
      <c r="C185" s="45">
        <f>'C3A1'!C185+'C3A2'!C185</f>
        <v>0</v>
      </c>
      <c r="D185" s="43">
        <v>378001</v>
      </c>
      <c r="E185" s="35" t="s">
        <v>205</v>
      </c>
      <c r="F185" s="118">
        <f t="shared" si="6"/>
        <v>0</v>
      </c>
      <c r="G185" s="109">
        <v>0</v>
      </c>
      <c r="H185" s="109">
        <v>0</v>
      </c>
      <c r="I185" s="109">
        <v>0</v>
      </c>
      <c r="J185" s="109">
        <v>0</v>
      </c>
      <c r="K185" s="109">
        <v>0</v>
      </c>
      <c r="L185" s="109">
        <v>0</v>
      </c>
      <c r="M185" s="109">
        <v>0</v>
      </c>
      <c r="N185" s="109">
        <v>0</v>
      </c>
      <c r="O185" s="109">
        <v>0</v>
      </c>
      <c r="P185" s="109">
        <v>0</v>
      </c>
      <c r="Q185" s="109">
        <v>0</v>
      </c>
      <c r="R185" s="109">
        <v>0</v>
      </c>
    </row>
    <row r="186" spans="1:18" ht="12.75" hidden="1" customHeight="1">
      <c r="A186" s="45">
        <v>0</v>
      </c>
      <c r="B186" s="45">
        <v>0</v>
      </c>
      <c r="C186" s="45">
        <f>'C3A1'!C186+'C3A2'!C186</f>
        <v>0</v>
      </c>
      <c r="D186" s="44">
        <v>379001</v>
      </c>
      <c r="E186" s="35" t="s">
        <v>206</v>
      </c>
      <c r="F186" s="118">
        <f t="shared" si="6"/>
        <v>0</v>
      </c>
      <c r="G186" s="109">
        <v>0</v>
      </c>
      <c r="H186" s="109">
        <v>0</v>
      </c>
      <c r="I186" s="109">
        <v>0</v>
      </c>
      <c r="J186" s="109">
        <v>0</v>
      </c>
      <c r="K186" s="109">
        <v>0</v>
      </c>
      <c r="L186" s="109">
        <v>0</v>
      </c>
      <c r="M186" s="109">
        <v>0</v>
      </c>
      <c r="N186" s="109">
        <v>0</v>
      </c>
      <c r="O186" s="109">
        <v>0</v>
      </c>
      <c r="P186" s="109">
        <v>0</v>
      </c>
      <c r="Q186" s="109">
        <v>0</v>
      </c>
      <c r="R186" s="109">
        <v>0</v>
      </c>
    </row>
    <row r="187" spans="1:18" ht="12.75" hidden="1" customHeight="1">
      <c r="A187" s="45">
        <v>0</v>
      </c>
      <c r="B187" s="45">
        <v>0</v>
      </c>
      <c r="C187" s="45">
        <f>'C3A1'!C187+'C3A2'!C187</f>
        <v>0</v>
      </c>
      <c r="D187" s="44">
        <v>381001</v>
      </c>
      <c r="E187" s="35" t="s">
        <v>207</v>
      </c>
      <c r="F187" s="118">
        <f t="shared" si="6"/>
        <v>0</v>
      </c>
      <c r="G187" s="109">
        <v>0</v>
      </c>
      <c r="H187" s="109">
        <v>0</v>
      </c>
      <c r="I187" s="109">
        <v>0</v>
      </c>
      <c r="J187" s="109">
        <v>0</v>
      </c>
      <c r="K187" s="109">
        <v>0</v>
      </c>
      <c r="L187" s="109">
        <v>0</v>
      </c>
      <c r="M187" s="109">
        <v>0</v>
      </c>
      <c r="N187" s="109">
        <v>0</v>
      </c>
      <c r="O187" s="109">
        <v>0</v>
      </c>
      <c r="P187" s="109">
        <v>0</v>
      </c>
      <c r="Q187" s="109">
        <v>0</v>
      </c>
      <c r="R187" s="109">
        <v>0</v>
      </c>
    </row>
    <row r="188" spans="1:18" ht="12.75" hidden="1" customHeight="1">
      <c r="A188" s="45">
        <v>0</v>
      </c>
      <c r="B188" s="45">
        <v>0</v>
      </c>
      <c r="C188" s="45">
        <f>'C3A1'!C188+'C3A2'!C188</f>
        <v>0</v>
      </c>
      <c r="D188" s="44">
        <v>382001</v>
      </c>
      <c r="E188" s="35" t="s">
        <v>208</v>
      </c>
      <c r="F188" s="118">
        <f t="shared" si="6"/>
        <v>0</v>
      </c>
      <c r="G188" s="109">
        <v>0</v>
      </c>
      <c r="H188" s="109">
        <v>0</v>
      </c>
      <c r="I188" s="109">
        <v>0</v>
      </c>
      <c r="J188" s="109">
        <v>0</v>
      </c>
      <c r="K188" s="109">
        <v>0</v>
      </c>
      <c r="L188" s="109">
        <v>0</v>
      </c>
      <c r="M188" s="109">
        <v>0</v>
      </c>
      <c r="N188" s="109">
        <v>0</v>
      </c>
      <c r="O188" s="109">
        <v>0</v>
      </c>
      <c r="P188" s="109">
        <v>0</v>
      </c>
      <c r="Q188" s="109">
        <v>0</v>
      </c>
      <c r="R188" s="109">
        <v>0</v>
      </c>
    </row>
    <row r="189" spans="1:18" ht="12.75" hidden="1" customHeight="1">
      <c r="A189" s="45">
        <v>0</v>
      </c>
      <c r="B189" s="45">
        <v>0</v>
      </c>
      <c r="C189" s="45">
        <f>'C3A1'!C189+'C3A2'!C189</f>
        <v>0</v>
      </c>
      <c r="D189" s="34">
        <v>382002</v>
      </c>
      <c r="E189" s="35" t="s">
        <v>209</v>
      </c>
      <c r="F189" s="118">
        <f t="shared" si="6"/>
        <v>0</v>
      </c>
      <c r="G189" s="109">
        <v>0</v>
      </c>
      <c r="H189" s="109">
        <v>0</v>
      </c>
      <c r="I189" s="109">
        <v>0</v>
      </c>
      <c r="J189" s="109">
        <v>0</v>
      </c>
      <c r="K189" s="109">
        <v>0</v>
      </c>
      <c r="L189" s="109">
        <v>0</v>
      </c>
      <c r="M189" s="109">
        <v>0</v>
      </c>
      <c r="N189" s="109">
        <v>0</v>
      </c>
      <c r="O189" s="109">
        <v>0</v>
      </c>
      <c r="P189" s="109">
        <v>0</v>
      </c>
      <c r="Q189" s="109">
        <v>0</v>
      </c>
      <c r="R189" s="109">
        <v>0</v>
      </c>
    </row>
    <row r="190" spans="1:18" ht="12.75" customHeight="1">
      <c r="A190" s="45">
        <v>35856</v>
      </c>
      <c r="B190" s="45">
        <v>0</v>
      </c>
      <c r="C190" s="45">
        <f>'C3A1'!C190+'C3A2'!C190</f>
        <v>0</v>
      </c>
      <c r="D190" s="34">
        <v>383001</v>
      </c>
      <c r="E190" s="35" t="s">
        <v>210</v>
      </c>
      <c r="F190" s="118">
        <f t="shared" si="6"/>
        <v>35856</v>
      </c>
      <c r="G190" s="109">
        <v>0</v>
      </c>
      <c r="H190" s="109">
        <v>0</v>
      </c>
      <c r="I190" s="109">
        <v>0</v>
      </c>
      <c r="J190" s="109">
        <v>12958</v>
      </c>
      <c r="K190" s="109">
        <v>3500</v>
      </c>
      <c r="L190" s="109">
        <v>2500</v>
      </c>
      <c r="M190" s="109">
        <v>8398</v>
      </c>
      <c r="N190" s="109">
        <v>2000</v>
      </c>
      <c r="O190" s="109">
        <v>3000</v>
      </c>
      <c r="P190" s="109">
        <v>3500</v>
      </c>
      <c r="Q190" s="109">
        <v>0</v>
      </c>
      <c r="R190" s="109">
        <v>0</v>
      </c>
    </row>
    <row r="191" spans="1:18" ht="12.75" hidden="1" customHeight="1">
      <c r="A191" s="45">
        <v>0</v>
      </c>
      <c r="B191" s="45">
        <v>0</v>
      </c>
      <c r="C191" s="45">
        <v>0</v>
      </c>
      <c r="D191" s="34">
        <v>384001</v>
      </c>
      <c r="E191" s="35" t="s">
        <v>211</v>
      </c>
      <c r="F191" s="118">
        <f t="shared" si="6"/>
        <v>0</v>
      </c>
      <c r="G191" s="109">
        <v>0</v>
      </c>
      <c r="H191" s="109">
        <v>0</v>
      </c>
      <c r="I191" s="109">
        <v>0</v>
      </c>
      <c r="J191" s="109">
        <v>0</v>
      </c>
      <c r="K191" s="109">
        <v>0</v>
      </c>
      <c r="L191" s="109">
        <v>0</v>
      </c>
      <c r="M191" s="109">
        <v>0</v>
      </c>
      <c r="N191" s="109">
        <v>0</v>
      </c>
      <c r="O191" s="109">
        <v>0</v>
      </c>
      <c r="P191" s="109">
        <v>0</v>
      </c>
      <c r="Q191" s="109">
        <v>0</v>
      </c>
      <c r="R191" s="109">
        <v>0</v>
      </c>
    </row>
    <row r="192" spans="1:18" ht="12.75" hidden="1" customHeight="1">
      <c r="A192" s="45">
        <v>0</v>
      </c>
      <c r="B192" s="45">
        <v>0</v>
      </c>
      <c r="C192" s="45">
        <v>0</v>
      </c>
      <c r="D192" s="34">
        <v>385001</v>
      </c>
      <c r="E192" s="35" t="s">
        <v>212</v>
      </c>
      <c r="F192" s="118">
        <f t="shared" si="6"/>
        <v>0</v>
      </c>
      <c r="G192" s="109">
        <v>0</v>
      </c>
      <c r="H192" s="109">
        <v>0</v>
      </c>
      <c r="I192" s="109">
        <v>0</v>
      </c>
      <c r="J192" s="109">
        <v>0</v>
      </c>
      <c r="K192" s="109">
        <v>0</v>
      </c>
      <c r="L192" s="109">
        <v>0</v>
      </c>
      <c r="M192" s="109">
        <v>0</v>
      </c>
      <c r="N192" s="109">
        <v>0</v>
      </c>
      <c r="O192" s="109">
        <v>0</v>
      </c>
      <c r="P192" s="109">
        <v>0</v>
      </c>
      <c r="Q192" s="109">
        <v>0</v>
      </c>
      <c r="R192" s="109">
        <v>0</v>
      </c>
    </row>
    <row r="193" spans="1:18" ht="12.75" hidden="1" customHeight="1">
      <c r="A193" s="45">
        <v>0</v>
      </c>
      <c r="B193" s="45">
        <v>0</v>
      </c>
      <c r="C193" s="45">
        <v>0</v>
      </c>
      <c r="D193" s="34">
        <v>391001</v>
      </c>
      <c r="E193" s="35" t="s">
        <v>213</v>
      </c>
      <c r="F193" s="118">
        <f t="shared" si="6"/>
        <v>0</v>
      </c>
      <c r="G193" s="109">
        <v>0</v>
      </c>
      <c r="H193" s="109">
        <v>0</v>
      </c>
      <c r="I193" s="109">
        <v>0</v>
      </c>
      <c r="J193" s="109">
        <v>0</v>
      </c>
      <c r="K193" s="109">
        <v>0</v>
      </c>
      <c r="L193" s="109">
        <v>0</v>
      </c>
      <c r="M193" s="109">
        <v>0</v>
      </c>
      <c r="N193" s="109">
        <v>0</v>
      </c>
      <c r="O193" s="109">
        <v>0</v>
      </c>
      <c r="P193" s="109">
        <v>0</v>
      </c>
      <c r="Q193" s="109">
        <v>0</v>
      </c>
      <c r="R193" s="109">
        <v>0</v>
      </c>
    </row>
    <row r="194" spans="1:18" ht="12.75" hidden="1" customHeight="1">
      <c r="A194" s="45">
        <v>0</v>
      </c>
      <c r="B194" s="45">
        <v>0</v>
      </c>
      <c r="C194" s="45">
        <v>0</v>
      </c>
      <c r="D194" s="34">
        <v>392001</v>
      </c>
      <c r="E194" s="35" t="s">
        <v>214</v>
      </c>
      <c r="F194" s="118">
        <f t="shared" si="6"/>
        <v>0</v>
      </c>
      <c r="G194" s="109">
        <v>0</v>
      </c>
      <c r="H194" s="109">
        <v>0</v>
      </c>
      <c r="I194" s="109">
        <v>0</v>
      </c>
      <c r="J194" s="109">
        <v>0</v>
      </c>
      <c r="K194" s="109">
        <v>0</v>
      </c>
      <c r="L194" s="109">
        <v>0</v>
      </c>
      <c r="M194" s="109">
        <v>0</v>
      </c>
      <c r="N194" s="109">
        <v>0</v>
      </c>
      <c r="O194" s="109">
        <v>0</v>
      </c>
      <c r="P194" s="109">
        <v>0</v>
      </c>
      <c r="Q194" s="109">
        <v>0</v>
      </c>
      <c r="R194" s="109">
        <v>0</v>
      </c>
    </row>
    <row r="195" spans="1:18" ht="12.75" hidden="1" customHeight="1">
      <c r="A195" s="45">
        <v>0</v>
      </c>
      <c r="B195" s="45">
        <v>0</v>
      </c>
      <c r="C195" s="45">
        <v>0</v>
      </c>
      <c r="D195" s="34">
        <v>392002</v>
      </c>
      <c r="E195" s="35" t="s">
        <v>215</v>
      </c>
      <c r="F195" s="118">
        <f t="shared" si="6"/>
        <v>0</v>
      </c>
      <c r="G195" s="109">
        <v>0</v>
      </c>
      <c r="H195" s="109">
        <v>0</v>
      </c>
      <c r="I195" s="109">
        <v>0</v>
      </c>
      <c r="J195" s="109">
        <v>0</v>
      </c>
      <c r="K195" s="109">
        <v>0</v>
      </c>
      <c r="L195" s="109">
        <v>0</v>
      </c>
      <c r="M195" s="109">
        <v>0</v>
      </c>
      <c r="N195" s="109">
        <v>0</v>
      </c>
      <c r="O195" s="109">
        <v>0</v>
      </c>
      <c r="P195" s="109">
        <v>0</v>
      </c>
      <c r="Q195" s="109">
        <v>0</v>
      </c>
      <c r="R195" s="109">
        <v>0</v>
      </c>
    </row>
    <row r="196" spans="1:18" ht="12.75" hidden="1" customHeight="1">
      <c r="A196" s="45">
        <v>0</v>
      </c>
      <c r="B196" s="45">
        <v>0</v>
      </c>
      <c r="C196" s="45">
        <v>0</v>
      </c>
      <c r="D196" s="34">
        <v>392003</v>
      </c>
      <c r="E196" s="35" t="s">
        <v>216</v>
      </c>
      <c r="F196" s="118">
        <f t="shared" si="6"/>
        <v>0</v>
      </c>
      <c r="G196" s="109">
        <v>0</v>
      </c>
      <c r="H196" s="109">
        <v>0</v>
      </c>
      <c r="I196" s="109">
        <v>0</v>
      </c>
      <c r="J196" s="109">
        <v>0</v>
      </c>
      <c r="K196" s="109">
        <v>0</v>
      </c>
      <c r="L196" s="109">
        <v>0</v>
      </c>
      <c r="M196" s="109">
        <v>0</v>
      </c>
      <c r="N196" s="109">
        <v>0</v>
      </c>
      <c r="O196" s="109">
        <v>0</v>
      </c>
      <c r="P196" s="109">
        <v>0</v>
      </c>
      <c r="Q196" s="109">
        <v>0</v>
      </c>
      <c r="R196" s="109">
        <v>0</v>
      </c>
    </row>
    <row r="197" spans="1:18" ht="12.75" hidden="1" customHeight="1">
      <c r="A197" s="45">
        <v>0</v>
      </c>
      <c r="B197" s="45">
        <v>0</v>
      </c>
      <c r="C197" s="45">
        <v>0</v>
      </c>
      <c r="D197" s="34">
        <v>392004</v>
      </c>
      <c r="E197" s="35" t="s">
        <v>217</v>
      </c>
      <c r="F197" s="118">
        <f t="shared" si="6"/>
        <v>0</v>
      </c>
      <c r="G197" s="109">
        <v>0</v>
      </c>
      <c r="H197" s="109">
        <v>0</v>
      </c>
      <c r="I197" s="109">
        <v>0</v>
      </c>
      <c r="J197" s="109">
        <v>0</v>
      </c>
      <c r="K197" s="109">
        <v>0</v>
      </c>
      <c r="L197" s="109">
        <v>0</v>
      </c>
      <c r="M197" s="109">
        <v>0</v>
      </c>
      <c r="N197" s="109">
        <v>0</v>
      </c>
      <c r="O197" s="109">
        <v>0</v>
      </c>
      <c r="P197" s="109">
        <v>0</v>
      </c>
      <c r="Q197" s="109">
        <v>0</v>
      </c>
      <c r="R197" s="109">
        <v>0</v>
      </c>
    </row>
    <row r="198" spans="1:18" ht="12.75" hidden="1" customHeight="1">
      <c r="A198" s="45">
        <v>0</v>
      </c>
      <c r="B198" s="45">
        <v>0</v>
      </c>
      <c r="C198" s="45">
        <v>0</v>
      </c>
      <c r="D198" s="34">
        <v>392005</v>
      </c>
      <c r="E198" s="35" t="s">
        <v>218</v>
      </c>
      <c r="F198" s="118">
        <f t="shared" si="6"/>
        <v>0</v>
      </c>
      <c r="G198" s="109">
        <v>0</v>
      </c>
      <c r="H198" s="109">
        <v>0</v>
      </c>
      <c r="I198" s="109">
        <v>0</v>
      </c>
      <c r="J198" s="109">
        <v>0</v>
      </c>
      <c r="K198" s="109">
        <v>0</v>
      </c>
      <c r="L198" s="109">
        <v>0</v>
      </c>
      <c r="M198" s="109">
        <v>0</v>
      </c>
      <c r="N198" s="109">
        <v>0</v>
      </c>
      <c r="O198" s="109">
        <v>0</v>
      </c>
      <c r="P198" s="109">
        <v>0</v>
      </c>
      <c r="Q198" s="109">
        <v>0</v>
      </c>
      <c r="R198" s="109">
        <v>0</v>
      </c>
    </row>
    <row r="199" spans="1:18" ht="12.75" hidden="1" customHeight="1">
      <c r="A199" s="45">
        <v>0</v>
      </c>
      <c r="B199" s="45">
        <v>0</v>
      </c>
      <c r="C199" s="45">
        <v>0</v>
      </c>
      <c r="D199" s="34">
        <v>392006</v>
      </c>
      <c r="E199" s="35" t="s">
        <v>219</v>
      </c>
      <c r="F199" s="118">
        <f t="shared" si="6"/>
        <v>0</v>
      </c>
      <c r="G199" s="109">
        <v>0</v>
      </c>
      <c r="H199" s="109">
        <v>0</v>
      </c>
      <c r="I199" s="109">
        <v>0</v>
      </c>
      <c r="J199" s="109">
        <v>0</v>
      </c>
      <c r="K199" s="109">
        <v>0</v>
      </c>
      <c r="L199" s="109">
        <v>0</v>
      </c>
      <c r="M199" s="109">
        <v>0</v>
      </c>
      <c r="N199" s="109">
        <v>0</v>
      </c>
      <c r="O199" s="109">
        <v>0</v>
      </c>
      <c r="P199" s="109">
        <v>0</v>
      </c>
      <c r="Q199" s="109">
        <v>0</v>
      </c>
      <c r="R199" s="109">
        <v>0</v>
      </c>
    </row>
    <row r="200" spans="1:18" ht="12.75" hidden="1" customHeight="1">
      <c r="A200" s="45">
        <v>0</v>
      </c>
      <c r="B200" s="45">
        <v>0</v>
      </c>
      <c r="C200" s="45">
        <v>0</v>
      </c>
      <c r="D200" s="34">
        <v>393001</v>
      </c>
      <c r="E200" s="35" t="s">
        <v>220</v>
      </c>
      <c r="F200" s="118">
        <f t="shared" si="6"/>
        <v>0</v>
      </c>
      <c r="G200" s="109">
        <v>0</v>
      </c>
      <c r="H200" s="109">
        <v>0</v>
      </c>
      <c r="I200" s="109">
        <v>0</v>
      </c>
      <c r="J200" s="109">
        <v>0</v>
      </c>
      <c r="K200" s="109">
        <v>0</v>
      </c>
      <c r="L200" s="109">
        <v>0</v>
      </c>
      <c r="M200" s="109">
        <v>0</v>
      </c>
      <c r="N200" s="109">
        <v>0</v>
      </c>
      <c r="O200" s="109">
        <v>0</v>
      </c>
      <c r="P200" s="109">
        <v>0</v>
      </c>
      <c r="Q200" s="109">
        <v>0</v>
      </c>
      <c r="R200" s="109">
        <v>0</v>
      </c>
    </row>
    <row r="201" spans="1:18" ht="12.75" hidden="1" customHeight="1">
      <c r="A201" s="45">
        <v>0</v>
      </c>
      <c r="B201" s="45">
        <v>0</v>
      </c>
      <c r="C201" s="45">
        <v>0</v>
      </c>
      <c r="D201" s="34">
        <v>394001</v>
      </c>
      <c r="E201" s="35" t="s">
        <v>221</v>
      </c>
      <c r="F201" s="118">
        <f t="shared" si="6"/>
        <v>0</v>
      </c>
      <c r="G201" s="109">
        <v>0</v>
      </c>
      <c r="H201" s="109">
        <v>0</v>
      </c>
      <c r="I201" s="109">
        <v>0</v>
      </c>
      <c r="J201" s="109">
        <v>0</v>
      </c>
      <c r="K201" s="109">
        <v>0</v>
      </c>
      <c r="L201" s="109">
        <v>0</v>
      </c>
      <c r="M201" s="109">
        <v>0</v>
      </c>
      <c r="N201" s="109">
        <v>0</v>
      </c>
      <c r="O201" s="109">
        <v>0</v>
      </c>
      <c r="P201" s="109">
        <v>0</v>
      </c>
      <c r="Q201" s="109">
        <v>0</v>
      </c>
      <c r="R201" s="109">
        <v>0</v>
      </c>
    </row>
    <row r="202" spans="1:18" ht="12.75" hidden="1" customHeight="1">
      <c r="A202" s="45">
        <v>0</v>
      </c>
      <c r="B202" s="45">
        <v>0</v>
      </c>
      <c r="C202" s="45">
        <v>0</v>
      </c>
      <c r="D202" s="34">
        <v>395001</v>
      </c>
      <c r="E202" s="35" t="s">
        <v>222</v>
      </c>
      <c r="F202" s="118">
        <f t="shared" si="6"/>
        <v>0</v>
      </c>
      <c r="G202" s="109">
        <v>0</v>
      </c>
      <c r="H202" s="109">
        <v>0</v>
      </c>
      <c r="I202" s="109">
        <v>0</v>
      </c>
      <c r="J202" s="109">
        <v>0</v>
      </c>
      <c r="K202" s="109">
        <v>0</v>
      </c>
      <c r="L202" s="109">
        <v>0</v>
      </c>
      <c r="M202" s="109">
        <v>0</v>
      </c>
      <c r="N202" s="109">
        <v>0</v>
      </c>
      <c r="O202" s="109">
        <v>0</v>
      </c>
      <c r="P202" s="109">
        <v>0</v>
      </c>
      <c r="Q202" s="109">
        <v>0</v>
      </c>
      <c r="R202" s="109">
        <v>0</v>
      </c>
    </row>
    <row r="203" spans="1:18" ht="12.75" hidden="1" customHeight="1">
      <c r="A203" s="45">
        <v>0</v>
      </c>
      <c r="B203" s="45">
        <v>0</v>
      </c>
      <c r="C203" s="45">
        <v>0</v>
      </c>
      <c r="D203" s="34">
        <v>396001</v>
      </c>
      <c r="E203" s="35" t="s">
        <v>223</v>
      </c>
      <c r="F203" s="118">
        <f t="shared" si="6"/>
        <v>0</v>
      </c>
      <c r="G203" s="109">
        <v>0</v>
      </c>
      <c r="H203" s="109">
        <v>0</v>
      </c>
      <c r="I203" s="109">
        <v>0</v>
      </c>
      <c r="J203" s="109">
        <v>0</v>
      </c>
      <c r="K203" s="109">
        <v>0</v>
      </c>
      <c r="L203" s="109">
        <v>0</v>
      </c>
      <c r="M203" s="109">
        <v>0</v>
      </c>
      <c r="N203" s="109">
        <v>0</v>
      </c>
      <c r="O203" s="109">
        <v>0</v>
      </c>
      <c r="P203" s="109">
        <v>0</v>
      </c>
      <c r="Q203" s="109">
        <v>0</v>
      </c>
      <c r="R203" s="109">
        <v>0</v>
      </c>
    </row>
    <row r="204" spans="1:18" ht="12.75" hidden="1" customHeight="1">
      <c r="A204" s="45">
        <v>0</v>
      </c>
      <c r="B204" s="45">
        <v>0</v>
      </c>
      <c r="C204" s="45">
        <v>0</v>
      </c>
      <c r="D204" s="34">
        <v>397001</v>
      </c>
      <c r="E204" s="35" t="s">
        <v>224</v>
      </c>
      <c r="F204" s="118">
        <f t="shared" si="6"/>
        <v>0</v>
      </c>
      <c r="G204" s="109">
        <v>0</v>
      </c>
      <c r="H204" s="109">
        <v>0</v>
      </c>
      <c r="I204" s="109">
        <v>0</v>
      </c>
      <c r="J204" s="109">
        <v>0</v>
      </c>
      <c r="K204" s="109">
        <v>0</v>
      </c>
      <c r="L204" s="109">
        <v>0</v>
      </c>
      <c r="M204" s="109">
        <v>0</v>
      </c>
      <c r="N204" s="109">
        <v>0</v>
      </c>
      <c r="O204" s="109">
        <v>0</v>
      </c>
      <c r="P204" s="109">
        <v>0</v>
      </c>
      <c r="Q204" s="109">
        <v>0</v>
      </c>
      <c r="R204" s="109">
        <v>0</v>
      </c>
    </row>
    <row r="205" spans="1:18" ht="12.75" hidden="1" customHeight="1">
      <c r="A205" s="45">
        <v>0</v>
      </c>
      <c r="B205" s="45">
        <v>0</v>
      </c>
      <c r="C205" s="45">
        <v>0</v>
      </c>
      <c r="D205" s="34">
        <v>398001</v>
      </c>
      <c r="E205" s="35" t="s">
        <v>225</v>
      </c>
      <c r="F205" s="118">
        <f t="shared" si="6"/>
        <v>0</v>
      </c>
      <c r="G205" s="109">
        <v>0</v>
      </c>
      <c r="H205" s="109">
        <v>0</v>
      </c>
      <c r="I205" s="109">
        <v>0</v>
      </c>
      <c r="J205" s="109">
        <v>0</v>
      </c>
      <c r="K205" s="109">
        <v>0</v>
      </c>
      <c r="L205" s="109">
        <v>0</v>
      </c>
      <c r="M205" s="109">
        <v>0</v>
      </c>
      <c r="N205" s="109">
        <v>0</v>
      </c>
      <c r="O205" s="109">
        <v>0</v>
      </c>
      <c r="P205" s="109">
        <v>0</v>
      </c>
      <c r="Q205" s="109">
        <v>0</v>
      </c>
      <c r="R205" s="109">
        <v>0</v>
      </c>
    </row>
    <row r="206" spans="1:18" ht="12.75" hidden="1" customHeight="1">
      <c r="A206" s="45">
        <v>0</v>
      </c>
      <c r="B206" s="45">
        <v>0</v>
      </c>
      <c r="C206" s="45">
        <v>0</v>
      </c>
      <c r="D206" s="34">
        <v>399001</v>
      </c>
      <c r="E206" s="35" t="s">
        <v>226</v>
      </c>
      <c r="F206" s="118">
        <f t="shared" si="6"/>
        <v>0</v>
      </c>
      <c r="G206" s="109">
        <v>0</v>
      </c>
      <c r="H206" s="109">
        <v>0</v>
      </c>
      <c r="I206" s="109">
        <v>0</v>
      </c>
      <c r="J206" s="109">
        <v>0</v>
      </c>
      <c r="K206" s="109">
        <v>0</v>
      </c>
      <c r="L206" s="109">
        <v>0</v>
      </c>
      <c r="M206" s="109">
        <v>0</v>
      </c>
      <c r="N206" s="109">
        <v>0</v>
      </c>
      <c r="O206" s="109">
        <v>0</v>
      </c>
      <c r="P206" s="109">
        <v>0</v>
      </c>
      <c r="Q206" s="109">
        <v>0</v>
      </c>
      <c r="R206" s="109">
        <v>0</v>
      </c>
    </row>
    <row r="207" spans="1:18" ht="12.75" hidden="1" customHeight="1">
      <c r="A207" s="45">
        <v>0</v>
      </c>
      <c r="B207" s="45">
        <v>0</v>
      </c>
      <c r="C207" s="45">
        <v>0</v>
      </c>
      <c r="D207" s="34">
        <v>399002</v>
      </c>
      <c r="E207" s="35" t="s">
        <v>227</v>
      </c>
      <c r="F207" s="118">
        <f t="shared" si="6"/>
        <v>0</v>
      </c>
      <c r="G207" s="109">
        <v>0</v>
      </c>
      <c r="H207" s="109">
        <v>0</v>
      </c>
      <c r="I207" s="109">
        <v>0</v>
      </c>
      <c r="J207" s="109">
        <v>0</v>
      </c>
      <c r="K207" s="109">
        <v>0</v>
      </c>
      <c r="L207" s="109">
        <v>0</v>
      </c>
      <c r="M207" s="109">
        <v>0</v>
      </c>
      <c r="N207" s="109">
        <v>0</v>
      </c>
      <c r="O207" s="109">
        <v>0</v>
      </c>
      <c r="P207" s="109">
        <v>0</v>
      </c>
      <c r="Q207" s="109">
        <v>0</v>
      </c>
      <c r="R207" s="109">
        <v>0</v>
      </c>
    </row>
    <row r="208" spans="1:18" ht="12.75" hidden="1" customHeight="1">
      <c r="A208" s="45">
        <v>0</v>
      </c>
      <c r="B208" s="45">
        <v>0</v>
      </c>
      <c r="C208" s="45">
        <v>0</v>
      </c>
      <c r="D208" s="34">
        <v>399003</v>
      </c>
      <c r="E208" s="35" t="s">
        <v>228</v>
      </c>
      <c r="F208" s="118">
        <f t="shared" si="6"/>
        <v>0</v>
      </c>
      <c r="G208" s="109">
        <v>0</v>
      </c>
      <c r="H208" s="109">
        <v>0</v>
      </c>
      <c r="I208" s="109">
        <v>0</v>
      </c>
      <c r="J208" s="109">
        <v>0</v>
      </c>
      <c r="K208" s="109">
        <v>0</v>
      </c>
      <c r="L208" s="109">
        <v>0</v>
      </c>
      <c r="M208" s="109">
        <v>0</v>
      </c>
      <c r="N208" s="109">
        <v>0</v>
      </c>
      <c r="O208" s="109">
        <v>0</v>
      </c>
      <c r="P208" s="109">
        <v>0</v>
      </c>
      <c r="Q208" s="109">
        <v>0</v>
      </c>
      <c r="R208" s="109">
        <v>0</v>
      </c>
    </row>
    <row r="209" spans="1:18" ht="12.75" hidden="1" customHeight="1">
      <c r="A209" s="45">
        <v>0</v>
      </c>
      <c r="B209" s="45">
        <v>0</v>
      </c>
      <c r="C209" s="45">
        <v>0</v>
      </c>
      <c r="D209" s="34">
        <v>399004</v>
      </c>
      <c r="E209" s="35" t="s">
        <v>229</v>
      </c>
      <c r="F209" s="118">
        <f t="shared" si="6"/>
        <v>0</v>
      </c>
      <c r="G209" s="109">
        <v>0</v>
      </c>
      <c r="H209" s="109">
        <v>0</v>
      </c>
      <c r="I209" s="109">
        <v>0</v>
      </c>
      <c r="J209" s="109">
        <v>0</v>
      </c>
      <c r="K209" s="109">
        <v>0</v>
      </c>
      <c r="L209" s="109">
        <v>0</v>
      </c>
      <c r="M209" s="109">
        <v>0</v>
      </c>
      <c r="N209" s="109">
        <v>0</v>
      </c>
      <c r="O209" s="109">
        <v>0</v>
      </c>
      <c r="P209" s="109">
        <v>0</v>
      </c>
      <c r="Q209" s="109">
        <v>0</v>
      </c>
      <c r="R209" s="109">
        <v>0</v>
      </c>
    </row>
    <row r="210" spans="1:18" ht="12.75" hidden="1" customHeight="1">
      <c r="A210" s="45">
        <v>0</v>
      </c>
      <c r="B210" s="45">
        <v>0</v>
      </c>
      <c r="C210" s="45">
        <v>0</v>
      </c>
      <c r="D210" s="34">
        <v>399005</v>
      </c>
      <c r="E210" s="35" t="s">
        <v>230</v>
      </c>
      <c r="F210" s="118">
        <f t="shared" si="6"/>
        <v>0</v>
      </c>
      <c r="G210" s="109">
        <v>0</v>
      </c>
      <c r="H210" s="109">
        <v>0</v>
      </c>
      <c r="I210" s="109">
        <v>0</v>
      </c>
      <c r="J210" s="109">
        <v>0</v>
      </c>
      <c r="K210" s="109">
        <v>0</v>
      </c>
      <c r="L210" s="109">
        <v>0</v>
      </c>
      <c r="M210" s="109">
        <v>0</v>
      </c>
      <c r="N210" s="109">
        <v>0</v>
      </c>
      <c r="O210" s="109">
        <v>0</v>
      </c>
      <c r="P210" s="109">
        <v>0</v>
      </c>
      <c r="Q210" s="109">
        <v>0</v>
      </c>
      <c r="R210" s="109">
        <v>0</v>
      </c>
    </row>
    <row r="211" spans="1:18" ht="12.75" hidden="1" customHeight="1">
      <c r="A211" s="45">
        <v>0</v>
      </c>
      <c r="B211" s="45">
        <v>0</v>
      </c>
      <c r="C211" s="45">
        <v>0</v>
      </c>
      <c r="D211" s="34">
        <v>399006</v>
      </c>
      <c r="E211" s="35" t="s">
        <v>231</v>
      </c>
      <c r="F211" s="118">
        <f t="shared" si="6"/>
        <v>0</v>
      </c>
      <c r="G211" s="109">
        <v>0</v>
      </c>
      <c r="H211" s="109">
        <v>0</v>
      </c>
      <c r="I211" s="109">
        <v>0</v>
      </c>
      <c r="J211" s="109">
        <v>0</v>
      </c>
      <c r="K211" s="109">
        <v>0</v>
      </c>
      <c r="L211" s="109">
        <v>0</v>
      </c>
      <c r="M211" s="109">
        <v>0</v>
      </c>
      <c r="N211" s="109">
        <v>0</v>
      </c>
      <c r="O211" s="109">
        <v>0</v>
      </c>
      <c r="P211" s="109">
        <v>0</v>
      </c>
      <c r="Q211" s="109">
        <v>0</v>
      </c>
      <c r="R211" s="109">
        <v>0</v>
      </c>
    </row>
    <row r="212" spans="1:18" ht="12.75" customHeight="1">
      <c r="A212" s="42">
        <f>A213</f>
        <v>0</v>
      </c>
      <c r="B212" s="42">
        <f t="shared" ref="B212:C212" si="7">B213</f>
        <v>0</v>
      </c>
      <c r="C212" s="42">
        <f t="shared" si="7"/>
        <v>0</v>
      </c>
      <c r="D212" s="32">
        <v>4000</v>
      </c>
      <c r="E212" s="38" t="s">
        <v>232</v>
      </c>
      <c r="F212" s="118">
        <f>SUM(F213)</f>
        <v>0</v>
      </c>
      <c r="G212" s="109">
        <v>0</v>
      </c>
      <c r="H212" s="109">
        <v>0</v>
      </c>
      <c r="I212" s="109">
        <v>0</v>
      </c>
      <c r="J212" s="109">
        <v>0</v>
      </c>
      <c r="K212" s="109">
        <v>0</v>
      </c>
      <c r="L212" s="109">
        <v>0</v>
      </c>
      <c r="M212" s="109">
        <v>0</v>
      </c>
      <c r="N212" s="109">
        <v>0</v>
      </c>
      <c r="O212" s="109">
        <v>0</v>
      </c>
      <c r="P212" s="109">
        <v>0</v>
      </c>
      <c r="Q212" s="109">
        <v>0</v>
      </c>
      <c r="R212" s="109">
        <v>0</v>
      </c>
    </row>
    <row r="213" spans="1:18" ht="12.75" hidden="1" customHeight="1">
      <c r="A213" s="45">
        <v>0</v>
      </c>
      <c r="B213" s="45">
        <f>SUM(B214)</f>
        <v>0</v>
      </c>
      <c r="C213" s="45">
        <f>SUM(C214)</f>
        <v>0</v>
      </c>
      <c r="D213" s="34">
        <v>442001</v>
      </c>
      <c r="E213" s="35" t="s">
        <v>233</v>
      </c>
      <c r="F213" s="118">
        <f>A213+B213+C213</f>
        <v>0</v>
      </c>
      <c r="G213" s="109">
        <v>0</v>
      </c>
      <c r="H213" s="109">
        <v>0</v>
      </c>
      <c r="I213" s="109">
        <v>0</v>
      </c>
      <c r="J213" s="109">
        <v>0</v>
      </c>
      <c r="K213" s="109">
        <v>0</v>
      </c>
      <c r="L213" s="109">
        <v>0</v>
      </c>
      <c r="M213" s="109">
        <v>0</v>
      </c>
      <c r="N213" s="109">
        <v>0</v>
      </c>
      <c r="O213" s="109">
        <v>0</v>
      </c>
      <c r="P213" s="109">
        <v>0</v>
      </c>
      <c r="Q213" s="109">
        <v>0</v>
      </c>
      <c r="R213" s="109">
        <v>0</v>
      </c>
    </row>
    <row r="214" spans="1:18" ht="12.75" customHeight="1">
      <c r="A214" s="42">
        <f>SUM(A215:A247)</f>
        <v>0</v>
      </c>
      <c r="B214" s="42">
        <f>SUM(B215:B247)</f>
        <v>0</v>
      </c>
      <c r="C214" s="42">
        <f>SUM(C215:C247)</f>
        <v>0</v>
      </c>
      <c r="D214" s="32">
        <v>5000</v>
      </c>
      <c r="E214" s="38" t="s">
        <v>234</v>
      </c>
      <c r="F214" s="118">
        <f>SUM(F215:F247)</f>
        <v>0</v>
      </c>
      <c r="G214" s="109">
        <v>0</v>
      </c>
      <c r="H214" s="109">
        <v>0</v>
      </c>
      <c r="I214" s="109">
        <v>0</v>
      </c>
      <c r="J214" s="109">
        <v>0</v>
      </c>
      <c r="K214" s="109">
        <v>0</v>
      </c>
      <c r="L214" s="109">
        <v>0</v>
      </c>
      <c r="M214" s="109">
        <v>0</v>
      </c>
      <c r="N214" s="109">
        <v>0</v>
      </c>
      <c r="O214" s="109">
        <v>0</v>
      </c>
      <c r="P214" s="109">
        <v>0</v>
      </c>
      <c r="Q214" s="109">
        <v>0</v>
      </c>
      <c r="R214" s="109">
        <v>0</v>
      </c>
    </row>
    <row r="215" spans="1:18" ht="12.75" hidden="1" customHeight="1">
      <c r="A215" s="45">
        <f>SUM(A216:A247)</f>
        <v>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118">
        <f>SUM(F216:F247)</f>
        <v>0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09">
        <v>0</v>
      </c>
      <c r="N215" s="109">
        <v>0</v>
      </c>
      <c r="O215" s="109">
        <v>0</v>
      </c>
      <c r="P215" s="109">
        <v>0</v>
      </c>
      <c r="Q215" s="109">
        <v>0</v>
      </c>
      <c r="R215" s="109"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118">
        <f>A216+B216+C216</f>
        <v>0</v>
      </c>
      <c r="G216" s="109">
        <v>0</v>
      </c>
      <c r="H216" s="109">
        <v>0</v>
      </c>
      <c r="I216" s="109">
        <v>0</v>
      </c>
      <c r="J216" s="109">
        <v>0</v>
      </c>
      <c r="K216" s="109">
        <v>0</v>
      </c>
      <c r="L216" s="109">
        <v>0</v>
      </c>
      <c r="M216" s="109">
        <v>0</v>
      </c>
      <c r="N216" s="109">
        <v>0</v>
      </c>
      <c r="O216" s="109">
        <v>0</v>
      </c>
      <c r="P216" s="109">
        <v>0</v>
      </c>
      <c r="Q216" s="109">
        <v>0</v>
      </c>
      <c r="R216" s="109"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118">
        <f t="shared" ref="F217:F247" si="8">A217+B217+C217</f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09">
        <v>0</v>
      </c>
      <c r="O217" s="109">
        <v>0</v>
      </c>
      <c r="P217" s="109">
        <v>0</v>
      </c>
      <c r="Q217" s="109">
        <v>0</v>
      </c>
      <c r="R217" s="109"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118">
        <f t="shared" si="8"/>
        <v>0</v>
      </c>
      <c r="G218" s="109">
        <v>0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>
        <v>0</v>
      </c>
      <c r="N218" s="109">
        <v>0</v>
      </c>
      <c r="O218" s="109">
        <v>0</v>
      </c>
      <c r="P218" s="109">
        <v>0</v>
      </c>
      <c r="Q218" s="109">
        <v>0</v>
      </c>
      <c r="R218" s="109">
        <v>0</v>
      </c>
    </row>
    <row r="219" spans="1:18" ht="12.75" hidden="1" customHeight="1">
      <c r="A219" s="45">
        <v>0</v>
      </c>
      <c r="B219" s="45">
        <v>0</v>
      </c>
      <c r="C219" s="45">
        <v>0</v>
      </c>
      <c r="D219" s="34">
        <v>515001</v>
      </c>
      <c r="E219" s="35" t="s">
        <v>239</v>
      </c>
      <c r="F219" s="118">
        <f t="shared" si="8"/>
        <v>0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</v>
      </c>
      <c r="O219" s="109">
        <v>0</v>
      </c>
      <c r="P219" s="109">
        <v>0</v>
      </c>
      <c r="Q219" s="109">
        <v>0</v>
      </c>
      <c r="R219" s="109">
        <v>0</v>
      </c>
    </row>
    <row r="220" spans="1:18" ht="12.75" hidden="1" customHeight="1">
      <c r="A220" s="45">
        <v>0</v>
      </c>
      <c r="B220" s="45">
        <v>0</v>
      </c>
      <c r="C220" s="45">
        <v>0</v>
      </c>
      <c r="D220" s="34">
        <v>519001</v>
      </c>
      <c r="E220" s="35" t="s">
        <v>240</v>
      </c>
      <c r="F220" s="118">
        <f t="shared" si="8"/>
        <v>0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09">
        <v>0</v>
      </c>
      <c r="N220" s="109">
        <v>0</v>
      </c>
      <c r="O220" s="109">
        <v>0</v>
      </c>
      <c r="P220" s="109">
        <v>0</v>
      </c>
      <c r="Q220" s="109">
        <v>0</v>
      </c>
      <c r="R220" s="109"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118">
        <f t="shared" si="8"/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118">
        <f t="shared" si="8"/>
        <v>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09">
        <v>0</v>
      </c>
      <c r="O222" s="109">
        <v>0</v>
      </c>
      <c r="P222" s="109">
        <v>0</v>
      </c>
      <c r="Q222" s="109">
        <v>0</v>
      </c>
      <c r="R222" s="109"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118">
        <f t="shared" si="8"/>
        <v>0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0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118">
        <f t="shared" si="8"/>
        <v>0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118">
        <f t="shared" si="8"/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118">
        <f t="shared" si="8"/>
        <v>0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118">
        <f t="shared" si="8"/>
        <v>0</v>
      </c>
      <c r="G227" s="109">
        <v>0</v>
      </c>
      <c r="H227" s="109">
        <v>0</v>
      </c>
      <c r="I227" s="109">
        <v>0</v>
      </c>
      <c r="J227" s="109">
        <v>0</v>
      </c>
      <c r="K227" s="109">
        <v>0</v>
      </c>
      <c r="L227" s="109">
        <v>0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118">
        <f t="shared" si="8"/>
        <v>0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</v>
      </c>
      <c r="R228" s="109"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118">
        <f t="shared" si="8"/>
        <v>0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118">
        <f t="shared" si="8"/>
        <v>0</v>
      </c>
      <c r="G230" s="109">
        <v>0</v>
      </c>
      <c r="H230" s="109">
        <v>0</v>
      </c>
      <c r="I230" s="109">
        <v>0</v>
      </c>
      <c r="J230" s="109">
        <v>0</v>
      </c>
      <c r="K230" s="109">
        <v>0</v>
      </c>
      <c r="L230" s="109">
        <v>0</v>
      </c>
      <c r="M230" s="109">
        <v>0</v>
      </c>
      <c r="N230" s="109">
        <v>0</v>
      </c>
      <c r="O230" s="109">
        <v>0</v>
      </c>
      <c r="P230" s="109">
        <v>0</v>
      </c>
      <c r="Q230" s="109">
        <v>0</v>
      </c>
      <c r="R230" s="109"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118">
        <f t="shared" si="8"/>
        <v>0</v>
      </c>
      <c r="G231" s="109">
        <v>0</v>
      </c>
      <c r="H231" s="109">
        <v>0</v>
      </c>
      <c r="I231" s="109">
        <v>0</v>
      </c>
      <c r="J231" s="109">
        <v>0</v>
      </c>
      <c r="K231" s="109">
        <v>0</v>
      </c>
      <c r="L231" s="109">
        <v>0</v>
      </c>
      <c r="M231" s="109">
        <v>0</v>
      </c>
      <c r="N231" s="109">
        <v>0</v>
      </c>
      <c r="O231" s="109">
        <v>0</v>
      </c>
      <c r="P231" s="109">
        <v>0</v>
      </c>
      <c r="Q231" s="109">
        <v>0</v>
      </c>
      <c r="R231" s="109"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118">
        <f t="shared" si="8"/>
        <v>0</v>
      </c>
      <c r="G232" s="109">
        <v>0</v>
      </c>
      <c r="H232" s="109">
        <v>0</v>
      </c>
      <c r="I232" s="109">
        <v>0</v>
      </c>
      <c r="J232" s="109">
        <v>0</v>
      </c>
      <c r="K232" s="109">
        <v>0</v>
      </c>
      <c r="L232" s="109">
        <v>0</v>
      </c>
      <c r="M232" s="109">
        <v>0</v>
      </c>
      <c r="N232" s="109">
        <v>0</v>
      </c>
      <c r="O232" s="109">
        <v>0</v>
      </c>
      <c r="P232" s="109">
        <v>0</v>
      </c>
      <c r="Q232" s="109">
        <v>0</v>
      </c>
      <c r="R232" s="109"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118">
        <f t="shared" si="8"/>
        <v>0</v>
      </c>
      <c r="G233" s="109">
        <v>0</v>
      </c>
      <c r="H233" s="109">
        <v>0</v>
      </c>
      <c r="I233" s="109">
        <v>0</v>
      </c>
      <c r="J233" s="109">
        <v>0</v>
      </c>
      <c r="K233" s="109">
        <v>0</v>
      </c>
      <c r="L233" s="109">
        <v>0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118">
        <f t="shared" si="8"/>
        <v>0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09">
        <v>0</v>
      </c>
      <c r="O234" s="109">
        <v>0</v>
      </c>
      <c r="P234" s="109">
        <v>0</v>
      </c>
      <c r="Q234" s="109">
        <v>0</v>
      </c>
      <c r="R234" s="109"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118">
        <f t="shared" si="8"/>
        <v>0</v>
      </c>
      <c r="G235" s="109">
        <v>0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09">
        <v>0</v>
      </c>
      <c r="N235" s="109">
        <v>0</v>
      </c>
      <c r="O235" s="109">
        <v>0</v>
      </c>
      <c r="P235" s="109">
        <v>0</v>
      </c>
      <c r="Q235" s="109">
        <v>0</v>
      </c>
      <c r="R235" s="109"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118">
        <f t="shared" si="8"/>
        <v>0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</v>
      </c>
      <c r="Q236" s="109">
        <v>0</v>
      </c>
      <c r="R236" s="109"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118">
        <f t="shared" si="8"/>
        <v>0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09">
        <v>0</v>
      </c>
      <c r="N237" s="109">
        <v>0</v>
      </c>
      <c r="O237" s="109">
        <v>0</v>
      </c>
      <c r="P237" s="109">
        <v>0</v>
      </c>
      <c r="Q237" s="109">
        <v>0</v>
      </c>
      <c r="R237" s="109"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118">
        <f t="shared" si="8"/>
        <v>0</v>
      </c>
      <c r="G238" s="109">
        <v>0</v>
      </c>
      <c r="H238" s="109">
        <v>0</v>
      </c>
      <c r="I238" s="109">
        <v>0</v>
      </c>
      <c r="J238" s="109">
        <v>0</v>
      </c>
      <c r="K238" s="109">
        <v>0</v>
      </c>
      <c r="L238" s="109">
        <v>0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118">
        <f t="shared" si="8"/>
        <v>0</v>
      </c>
      <c r="G239" s="109">
        <v>0</v>
      </c>
      <c r="H239" s="109">
        <v>0</v>
      </c>
      <c r="I239" s="109">
        <v>0</v>
      </c>
      <c r="J239" s="109">
        <v>0</v>
      </c>
      <c r="K239" s="109">
        <v>0</v>
      </c>
      <c r="L239" s="109">
        <v>0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118">
        <f t="shared" si="8"/>
        <v>0</v>
      </c>
      <c r="G240" s="109">
        <v>0</v>
      </c>
      <c r="H240" s="109">
        <v>0</v>
      </c>
      <c r="I240" s="109">
        <v>0</v>
      </c>
      <c r="J240" s="109">
        <v>0</v>
      </c>
      <c r="K240" s="109">
        <v>0</v>
      </c>
      <c r="L240" s="109">
        <v>0</v>
      </c>
      <c r="M240" s="109">
        <v>0</v>
      </c>
      <c r="N240" s="109">
        <v>0</v>
      </c>
      <c r="O240" s="109">
        <v>0</v>
      </c>
      <c r="P240" s="109">
        <v>0</v>
      </c>
      <c r="Q240" s="109">
        <v>0</v>
      </c>
      <c r="R240" s="109">
        <v>0</v>
      </c>
    </row>
    <row r="241" spans="1:18" ht="12.75" hidden="1" customHeight="1">
      <c r="A241" s="45">
        <v>0</v>
      </c>
      <c r="B241" s="45">
        <v>0</v>
      </c>
      <c r="C241" s="45">
        <v>0</v>
      </c>
      <c r="D241" s="34">
        <v>569001</v>
      </c>
      <c r="E241" s="35" t="s">
        <v>261</v>
      </c>
      <c r="F241" s="118">
        <f t="shared" si="8"/>
        <v>0</v>
      </c>
      <c r="G241" s="109">
        <v>0</v>
      </c>
      <c r="H241" s="109">
        <v>0</v>
      </c>
      <c r="I241" s="109">
        <v>0</v>
      </c>
      <c r="J241" s="109">
        <v>0</v>
      </c>
      <c r="K241" s="109">
        <v>0</v>
      </c>
      <c r="L241" s="109">
        <v>0</v>
      </c>
      <c r="M241" s="109">
        <v>0</v>
      </c>
      <c r="N241" s="109">
        <v>0</v>
      </c>
      <c r="O241" s="109">
        <v>0</v>
      </c>
      <c r="P241" s="109">
        <v>0</v>
      </c>
      <c r="Q241" s="109">
        <v>0</v>
      </c>
      <c r="R241" s="109"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118">
        <f t="shared" si="8"/>
        <v>0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09">
        <v>0</v>
      </c>
      <c r="N242" s="109">
        <v>0</v>
      </c>
      <c r="O242" s="109">
        <v>0</v>
      </c>
      <c r="P242" s="109">
        <v>0</v>
      </c>
      <c r="Q242" s="109">
        <v>0</v>
      </c>
      <c r="R242" s="109"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118">
        <f t="shared" si="8"/>
        <v>0</v>
      </c>
      <c r="G243" s="109">
        <v>0</v>
      </c>
      <c r="H243" s="109">
        <v>0</v>
      </c>
      <c r="I243" s="109">
        <v>0</v>
      </c>
      <c r="J243" s="109">
        <v>0</v>
      </c>
      <c r="K243" s="109">
        <v>0</v>
      </c>
      <c r="L243" s="109">
        <v>0</v>
      </c>
      <c r="M243" s="109">
        <v>0</v>
      </c>
      <c r="N243" s="109">
        <v>0</v>
      </c>
      <c r="O243" s="109">
        <v>0</v>
      </c>
      <c r="P243" s="109">
        <v>0</v>
      </c>
      <c r="Q243" s="109">
        <v>0</v>
      </c>
      <c r="R243" s="109"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118">
        <f t="shared" si="8"/>
        <v>0</v>
      </c>
      <c r="G244" s="109">
        <v>0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09">
        <v>0</v>
      </c>
      <c r="O244" s="109">
        <v>0</v>
      </c>
      <c r="P244" s="109">
        <v>0</v>
      </c>
      <c r="Q244" s="109">
        <v>0</v>
      </c>
      <c r="R244" s="109"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118">
        <f t="shared" si="8"/>
        <v>0</v>
      </c>
      <c r="G245" s="109">
        <v>0</v>
      </c>
      <c r="H245" s="109">
        <v>0</v>
      </c>
      <c r="I245" s="109">
        <v>0</v>
      </c>
      <c r="J245" s="109">
        <v>0</v>
      </c>
      <c r="K245" s="109">
        <v>0</v>
      </c>
      <c r="L245" s="109">
        <v>0</v>
      </c>
      <c r="M245" s="109">
        <v>0</v>
      </c>
      <c r="N245" s="109">
        <v>0</v>
      </c>
      <c r="O245" s="109">
        <v>0</v>
      </c>
      <c r="P245" s="109">
        <v>0</v>
      </c>
      <c r="Q245" s="109">
        <v>0</v>
      </c>
      <c r="R245" s="109"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118">
        <f t="shared" si="8"/>
        <v>0</v>
      </c>
      <c r="G246" s="109">
        <v>0</v>
      </c>
      <c r="H246" s="109">
        <v>0</v>
      </c>
      <c r="I246" s="109">
        <v>0</v>
      </c>
      <c r="J246" s="109">
        <v>0</v>
      </c>
      <c r="K246" s="109">
        <v>0</v>
      </c>
      <c r="L246" s="109">
        <v>0</v>
      </c>
      <c r="M246" s="109">
        <v>0</v>
      </c>
      <c r="N246" s="109">
        <v>0</v>
      </c>
      <c r="O246" s="109">
        <v>0</v>
      </c>
      <c r="P246" s="109">
        <v>0</v>
      </c>
      <c r="Q246" s="109">
        <v>0</v>
      </c>
      <c r="R246" s="109"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118">
        <f t="shared" si="8"/>
        <v>0</v>
      </c>
      <c r="G247" s="109">
        <v>0</v>
      </c>
      <c r="H247" s="109">
        <v>0</v>
      </c>
      <c r="I247" s="109">
        <v>0</v>
      </c>
      <c r="J247" s="109">
        <v>0</v>
      </c>
      <c r="K247" s="109">
        <v>0</v>
      </c>
      <c r="L247" s="109">
        <v>0</v>
      </c>
      <c r="M247" s="109">
        <v>0</v>
      </c>
      <c r="N247" s="109">
        <v>0</v>
      </c>
      <c r="O247" s="109">
        <v>0</v>
      </c>
      <c r="P247" s="109">
        <v>0</v>
      </c>
      <c r="Q247" s="109">
        <v>0</v>
      </c>
      <c r="R247" s="109">
        <v>0</v>
      </c>
    </row>
    <row r="248" spans="1:18" ht="12.75" customHeight="1">
      <c r="A248" s="45"/>
      <c r="B248" s="45"/>
      <c r="C248" s="45"/>
      <c r="D248" s="110"/>
      <c r="E248" s="111"/>
      <c r="F248" s="118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A12+A31+A101+A212+A214</f>
        <v>500279</v>
      </c>
      <c r="B249" s="42">
        <f>B12+B31+B101+B212+B214</f>
        <v>0</v>
      </c>
      <c r="C249" s="42">
        <f>C12+C31+C101+C212+C214</f>
        <v>0</v>
      </c>
      <c r="D249" s="42"/>
      <c r="E249" s="42"/>
      <c r="F249" s="42">
        <f>F101+F31</f>
        <v>500279</v>
      </c>
      <c r="G249" s="42">
        <f t="shared" ref="G249:R249" si="9">G101+G31</f>
        <v>0</v>
      </c>
      <c r="H249" s="42">
        <f t="shared" si="9"/>
        <v>25700</v>
      </c>
      <c r="I249" s="42">
        <f t="shared" si="9"/>
        <v>124138</v>
      </c>
      <c r="J249" s="42">
        <f t="shared" si="9"/>
        <v>79488</v>
      </c>
      <c r="K249" s="42">
        <f t="shared" si="9"/>
        <v>58754</v>
      </c>
      <c r="L249" s="42">
        <f t="shared" si="9"/>
        <v>46120</v>
      </c>
      <c r="M249" s="42">
        <f t="shared" si="9"/>
        <v>32678</v>
      </c>
      <c r="N249" s="42">
        <f t="shared" si="9"/>
        <v>23500</v>
      </c>
      <c r="O249" s="42">
        <f t="shared" si="9"/>
        <v>46944</v>
      </c>
      <c r="P249" s="42">
        <f t="shared" si="9"/>
        <v>21460</v>
      </c>
      <c r="Q249" s="42">
        <f t="shared" si="9"/>
        <v>41497</v>
      </c>
      <c r="R249" s="42">
        <f t="shared" si="9"/>
        <v>0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</sheetData>
  <mergeCells count="5">
    <mergeCell ref="O1:Q2"/>
    <mergeCell ref="A3:R3"/>
    <mergeCell ref="A5:R5"/>
    <mergeCell ref="A6:R6"/>
    <mergeCell ref="C9:L9"/>
  </mergeCells>
  <pageMargins left="0.74803149606299213" right="0.15748031496062992" top="0.74803149606299213" bottom="0.74803149606299213" header="0.31496062992125984" footer="0.31496062992125984"/>
  <pageSetup scale="55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250"/>
  <sheetViews>
    <sheetView topLeftCell="A6" zoomScaleNormal="100" workbookViewId="0">
      <selection activeCell="E251" sqref="E251"/>
    </sheetView>
  </sheetViews>
  <sheetFormatPr baseColWidth="10" defaultRowHeight="12.75"/>
  <cols>
    <col min="2" max="2" width="14" customWidth="1"/>
    <col min="5" max="5" width="24.140625" customWidth="1"/>
    <col min="6" max="6" width="13.28515625" customWidth="1"/>
    <col min="7" max="18" width="11.7109375" customWidth="1"/>
  </cols>
  <sheetData>
    <row r="1" spans="1:18">
      <c r="L1" s="1"/>
      <c r="M1" s="1"/>
      <c r="N1" s="1"/>
      <c r="O1" s="169"/>
      <c r="P1" s="169"/>
      <c r="Q1" s="169"/>
    </row>
    <row r="2" spans="1:18" ht="28.5" customHeight="1">
      <c r="B2" s="155"/>
      <c r="F2" s="25"/>
      <c r="L2" s="1"/>
      <c r="M2" s="1"/>
      <c r="N2" s="1"/>
      <c r="O2" s="169"/>
      <c r="P2" s="169"/>
      <c r="Q2" s="169"/>
    </row>
    <row r="3" spans="1:18" ht="18">
      <c r="A3" s="170" t="s">
        <v>268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35" customHeight="1">
      <c r="A5" s="171" t="s">
        <v>622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</row>
    <row r="6" spans="1:18" ht="15.75">
      <c r="A6" s="172" t="s">
        <v>29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</row>
    <row r="8" spans="1:18" s="1" customFormat="1" ht="15.75" customHeight="1">
      <c r="A8" s="4" t="s">
        <v>509</v>
      </c>
      <c r="B8" s="107"/>
      <c r="C8" s="107" t="s">
        <v>634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5.75" customHeight="1">
      <c r="A9" s="4" t="s">
        <v>510</v>
      </c>
      <c r="B9" s="7"/>
      <c r="C9" s="173" t="s">
        <v>538</v>
      </c>
      <c r="D9" s="173"/>
      <c r="E9" s="173"/>
      <c r="F9" s="173"/>
      <c r="G9" s="173"/>
      <c r="H9" s="173"/>
      <c r="I9" s="173"/>
      <c r="J9" s="173"/>
      <c r="K9" s="173"/>
      <c r="L9" s="173"/>
    </row>
    <row r="11" spans="1:18" s="3" customFormat="1" ht="4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3" t="s">
        <v>1</v>
      </c>
      <c r="H11" s="23" t="s">
        <v>2</v>
      </c>
      <c r="I11" s="23" t="s">
        <v>3</v>
      </c>
      <c r="J11" s="23" t="s">
        <v>4</v>
      </c>
      <c r="K11" s="23" t="s">
        <v>5</v>
      </c>
      <c r="L11" s="23" t="s">
        <v>6</v>
      </c>
      <c r="M11" s="23" t="s">
        <v>7</v>
      </c>
      <c r="N11" s="23" t="s">
        <v>8</v>
      </c>
      <c r="O11" s="23" t="s">
        <v>9</v>
      </c>
      <c r="P11" s="23" t="s">
        <v>10</v>
      </c>
      <c r="Q11" s="23" t="s">
        <v>11</v>
      </c>
      <c r="R11" s="23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f>SUM(G13:G30)</f>
        <v>0</v>
      </c>
      <c r="H12" s="109">
        <f t="shared" ref="H12:R12" si="0">SUM(H13:H30)</f>
        <v>0</v>
      </c>
      <c r="I12" s="109">
        <f t="shared" si="0"/>
        <v>0</v>
      </c>
      <c r="J12" s="109">
        <f t="shared" si="0"/>
        <v>0</v>
      </c>
      <c r="K12" s="109">
        <f t="shared" si="0"/>
        <v>0</v>
      </c>
      <c r="L12" s="109">
        <f t="shared" si="0"/>
        <v>0</v>
      </c>
      <c r="M12" s="109">
        <f t="shared" si="0"/>
        <v>0</v>
      </c>
      <c r="N12" s="109">
        <f t="shared" si="0"/>
        <v>0</v>
      </c>
      <c r="O12" s="109">
        <f t="shared" si="0"/>
        <v>0</v>
      </c>
      <c r="P12" s="109">
        <f t="shared" si="0"/>
        <v>0</v>
      </c>
      <c r="Q12" s="109">
        <f t="shared" si="0"/>
        <v>0</v>
      </c>
      <c r="R12" s="109">
        <f t="shared" si="0"/>
        <v>0</v>
      </c>
    </row>
    <row r="13" spans="1:18" s="1" customFormat="1" ht="12.6" hidden="1" customHeight="1">
      <c r="A13" s="45">
        <v>0</v>
      </c>
      <c r="B13" s="45">
        <v>0</v>
      </c>
      <c r="C13" s="45">
        <v>0</v>
      </c>
      <c r="D13" s="34">
        <v>113001</v>
      </c>
      <c r="E13" s="35" t="s">
        <v>35</v>
      </c>
      <c r="F13" s="42">
        <f>A13+B13+C13</f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1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42">
        <f t="shared" si="1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42">
        <f t="shared" si="1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</row>
    <row r="17" spans="1:18" s="1" customFormat="1" ht="12.6" hidden="1" customHeight="1">
      <c r="A17" s="45">
        <v>0</v>
      </c>
      <c r="B17" s="45">
        <v>0</v>
      </c>
      <c r="C17" s="45">
        <v>0</v>
      </c>
      <c r="D17" s="34">
        <v>131003</v>
      </c>
      <c r="E17" s="35" t="s">
        <v>39</v>
      </c>
      <c r="F17" s="42">
        <f t="shared" si="1"/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</row>
    <row r="18" spans="1:18" s="1" customFormat="1" ht="12.6" hidden="1" customHeight="1">
      <c r="A18" s="45">
        <v>0</v>
      </c>
      <c r="B18" s="45">
        <v>0</v>
      </c>
      <c r="C18" s="45">
        <v>0</v>
      </c>
      <c r="D18" s="34">
        <v>132001</v>
      </c>
      <c r="E18" s="35" t="s">
        <v>40</v>
      </c>
      <c r="F18" s="42">
        <f t="shared" si="1"/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</row>
    <row r="19" spans="1:18" s="1" customFormat="1" ht="12.6" hidden="1" customHeight="1">
      <c r="A19" s="45">
        <v>0</v>
      </c>
      <c r="B19" s="45">
        <v>0</v>
      </c>
      <c r="C19" s="45">
        <v>0</v>
      </c>
      <c r="D19" s="34">
        <v>132002</v>
      </c>
      <c r="E19" s="35" t="s">
        <v>41</v>
      </c>
      <c r="F19" s="42">
        <f t="shared" si="1"/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42">
        <f t="shared" si="1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</row>
    <row r="21" spans="1:18" s="1" customFormat="1" ht="12.6" hidden="1" customHeight="1">
      <c r="A21" s="45">
        <v>0</v>
      </c>
      <c r="B21" s="45">
        <v>0</v>
      </c>
      <c r="C21" s="45">
        <v>0</v>
      </c>
      <c r="D21" s="34">
        <v>134001</v>
      </c>
      <c r="E21" s="35" t="s">
        <v>43</v>
      </c>
      <c r="F21" s="42">
        <f t="shared" si="1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</row>
    <row r="22" spans="1:18" s="1" customFormat="1" ht="12.6" hidden="1" customHeight="1">
      <c r="A22" s="45">
        <v>0</v>
      </c>
      <c r="B22" s="45">
        <v>0</v>
      </c>
      <c r="C22" s="45">
        <v>0</v>
      </c>
      <c r="D22" s="34">
        <v>141001</v>
      </c>
      <c r="E22" s="35" t="s">
        <v>44</v>
      </c>
      <c r="F22" s="42">
        <f t="shared" si="1"/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</row>
    <row r="23" spans="1:18" s="1" customFormat="1" ht="11.25" hidden="1" customHeight="1">
      <c r="A23" s="45">
        <v>0</v>
      </c>
      <c r="B23" s="45">
        <v>0</v>
      </c>
      <c r="C23" s="45">
        <v>0</v>
      </c>
      <c r="D23" s="34">
        <v>142001</v>
      </c>
      <c r="E23" s="35" t="s">
        <v>45</v>
      </c>
      <c r="F23" s="42">
        <f t="shared" si="1"/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</row>
    <row r="24" spans="1:18" ht="12.75" hidden="1" customHeight="1">
      <c r="A24" s="45">
        <v>0</v>
      </c>
      <c r="B24" s="45">
        <v>0</v>
      </c>
      <c r="C24" s="45">
        <v>0</v>
      </c>
      <c r="D24" s="34">
        <v>143001</v>
      </c>
      <c r="E24" s="35" t="s">
        <v>46</v>
      </c>
      <c r="F24" s="42">
        <f t="shared" si="1"/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42">
        <f t="shared" si="1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42">
        <f t="shared" si="1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</row>
    <row r="27" spans="1:18" ht="12.75" hidden="1" customHeight="1">
      <c r="A27" s="45">
        <v>0</v>
      </c>
      <c r="B27" s="45">
        <v>0</v>
      </c>
      <c r="C27" s="45">
        <v>0</v>
      </c>
      <c r="D27" s="36">
        <v>154004</v>
      </c>
      <c r="E27" s="35" t="s">
        <v>49</v>
      </c>
      <c r="F27" s="42">
        <f t="shared" si="1"/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</row>
    <row r="28" spans="1:18" ht="12.75" hidden="1" customHeight="1">
      <c r="A28" s="45">
        <v>0</v>
      </c>
      <c r="B28" s="45">
        <v>0</v>
      </c>
      <c r="C28" s="45">
        <v>0</v>
      </c>
      <c r="D28" s="34">
        <v>159002</v>
      </c>
      <c r="E28" s="35" t="s">
        <v>50</v>
      </c>
      <c r="F28" s="42">
        <f t="shared" si="1"/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</row>
    <row r="29" spans="1:18" ht="12.75" hidden="1" customHeight="1">
      <c r="A29" s="45">
        <v>0</v>
      </c>
      <c r="B29" s="45">
        <v>0</v>
      </c>
      <c r="C29" s="45">
        <v>0</v>
      </c>
      <c r="D29" s="34">
        <v>161001</v>
      </c>
      <c r="E29" s="37" t="s">
        <v>51</v>
      </c>
      <c r="F29" s="42">
        <f t="shared" si="1"/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</row>
    <row r="30" spans="1:18" ht="12.75" hidden="1" customHeight="1">
      <c r="A30" s="45">
        <v>0</v>
      </c>
      <c r="B30" s="45">
        <v>0</v>
      </c>
      <c r="C30" s="45">
        <v>0</v>
      </c>
      <c r="D30" s="34">
        <v>171001</v>
      </c>
      <c r="E30" s="37" t="s">
        <v>52</v>
      </c>
      <c r="F30" s="42">
        <f t="shared" si="1"/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</row>
    <row r="31" spans="1:18">
      <c r="A31" s="42">
        <f>SUM(A32:A101)</f>
        <v>0</v>
      </c>
      <c r="B31" s="42">
        <f>SUM(B32:B99)</f>
        <v>69849</v>
      </c>
      <c r="C31" s="42">
        <f>SUM(C32:C99)</f>
        <v>0</v>
      </c>
      <c r="D31" s="32">
        <v>2000</v>
      </c>
      <c r="E31" s="38" t="s">
        <v>53</v>
      </c>
      <c r="F31" s="42">
        <f>SUM(F32:F99)</f>
        <v>69849</v>
      </c>
      <c r="G31" s="109">
        <f>SUM(G32:G100)</f>
        <v>0</v>
      </c>
      <c r="H31" s="109">
        <f t="shared" ref="H31:R31" si="2">SUM(H32:H100)</f>
        <v>513.13</v>
      </c>
      <c r="I31" s="109">
        <f t="shared" si="2"/>
        <v>440.78</v>
      </c>
      <c r="J31" s="109">
        <f t="shared" si="2"/>
        <v>6840.67</v>
      </c>
      <c r="K31" s="109">
        <f t="shared" si="2"/>
        <v>2310.35</v>
      </c>
      <c r="L31" s="109">
        <f t="shared" si="2"/>
        <v>2206.46</v>
      </c>
      <c r="M31" s="109">
        <f t="shared" si="2"/>
        <v>1500</v>
      </c>
      <c r="N31" s="109">
        <f t="shared" si="2"/>
        <v>2388</v>
      </c>
      <c r="O31" s="109">
        <f t="shared" si="2"/>
        <v>47149.61</v>
      </c>
      <c r="P31" s="109">
        <f t="shared" si="2"/>
        <v>1500</v>
      </c>
      <c r="Q31" s="109">
        <f t="shared" si="2"/>
        <v>5000</v>
      </c>
      <c r="R31" s="109">
        <f t="shared" si="2"/>
        <v>0</v>
      </c>
    </row>
    <row r="32" spans="1:18" ht="12.75" customHeight="1">
      <c r="A32" s="45">
        <v>0</v>
      </c>
      <c r="B32" s="45">
        <v>12500</v>
      </c>
      <c r="C32" s="45">
        <v>0</v>
      </c>
      <c r="D32" s="39">
        <v>211001</v>
      </c>
      <c r="E32" s="35" t="s">
        <v>54</v>
      </c>
      <c r="F32" s="42">
        <f>A32+B32+C32</f>
        <v>12500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46">
        <v>9000</v>
      </c>
      <c r="P32" s="146">
        <v>0</v>
      </c>
      <c r="Q32" s="146">
        <v>3500</v>
      </c>
      <c r="R32" s="146">
        <v>0</v>
      </c>
    </row>
    <row r="33" spans="1:18" ht="12.75" customHeight="1">
      <c r="A33" s="45">
        <v>0</v>
      </c>
      <c r="B33" s="45">
        <v>1500</v>
      </c>
      <c r="C33" s="45">
        <v>0</v>
      </c>
      <c r="D33" s="34">
        <v>211002</v>
      </c>
      <c r="E33" s="35" t="s">
        <v>55</v>
      </c>
      <c r="F33" s="42">
        <f t="shared" ref="F33:F80" si="3">A33+B33+C33</f>
        <v>1500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374.39</v>
      </c>
      <c r="M33" s="109">
        <v>0</v>
      </c>
      <c r="N33" s="109">
        <v>0</v>
      </c>
      <c r="O33" s="109">
        <v>1125.6099999999999</v>
      </c>
      <c r="P33" s="109">
        <v>0</v>
      </c>
      <c r="Q33" s="109">
        <v>0</v>
      </c>
      <c r="R33" s="109">
        <v>0</v>
      </c>
    </row>
    <row r="34" spans="1:18" ht="12.75" hidden="1" customHeight="1">
      <c r="A34" s="45">
        <v>0</v>
      </c>
      <c r="B34" s="45">
        <v>0</v>
      </c>
      <c r="C34" s="45">
        <v>0</v>
      </c>
      <c r="D34" s="34">
        <v>211003</v>
      </c>
      <c r="E34" s="35" t="s">
        <v>520</v>
      </c>
      <c r="F34" s="42">
        <f t="shared" si="3"/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</row>
    <row r="35" spans="1:18" ht="12.75" hidden="1" customHeight="1">
      <c r="A35" s="45">
        <v>0</v>
      </c>
      <c r="B35" s="45">
        <v>0</v>
      </c>
      <c r="C35" s="45">
        <v>0</v>
      </c>
      <c r="D35" s="34">
        <v>212001</v>
      </c>
      <c r="E35" s="35" t="s">
        <v>56</v>
      </c>
      <c r="F35" s="42">
        <f t="shared" si="3"/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</row>
    <row r="36" spans="1:18" ht="12.75" hidden="1" customHeight="1">
      <c r="A36" s="45">
        <v>0</v>
      </c>
      <c r="B36" s="45">
        <v>0</v>
      </c>
      <c r="C36" s="45">
        <v>0</v>
      </c>
      <c r="D36" s="34">
        <v>212002</v>
      </c>
      <c r="E36" s="35" t="s">
        <v>57</v>
      </c>
      <c r="F36" s="42">
        <f t="shared" si="3"/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109">
        <v>0</v>
      </c>
    </row>
    <row r="37" spans="1:18" ht="12.75" hidden="1" customHeight="1">
      <c r="A37" s="45">
        <v>0</v>
      </c>
      <c r="B37" s="45">
        <v>0</v>
      </c>
      <c r="C37" s="45">
        <v>0</v>
      </c>
      <c r="D37" s="34">
        <v>213001</v>
      </c>
      <c r="E37" s="35" t="s">
        <v>58</v>
      </c>
      <c r="F37" s="42">
        <f t="shared" si="3"/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</row>
    <row r="38" spans="1:18" ht="12.75" customHeight="1">
      <c r="A38" s="45">
        <v>0</v>
      </c>
      <c r="B38" s="45">
        <v>24000</v>
      </c>
      <c r="C38" s="45">
        <v>0</v>
      </c>
      <c r="D38" s="39">
        <v>214001</v>
      </c>
      <c r="E38" s="35" t="s">
        <v>59</v>
      </c>
      <c r="F38" s="42">
        <f t="shared" si="3"/>
        <v>24000</v>
      </c>
      <c r="G38" s="146">
        <v>0</v>
      </c>
      <c r="H38" s="146">
        <v>0</v>
      </c>
      <c r="I38" s="146">
        <v>0</v>
      </c>
      <c r="J38" s="146">
        <v>5997.2</v>
      </c>
      <c r="K38" s="146">
        <v>0</v>
      </c>
      <c r="L38" s="146">
        <v>0</v>
      </c>
      <c r="M38" s="146">
        <v>1500</v>
      </c>
      <c r="N38" s="146">
        <v>1500</v>
      </c>
      <c r="O38" s="146">
        <v>15002.8</v>
      </c>
      <c r="P38" s="146">
        <v>0</v>
      </c>
      <c r="Q38" s="146">
        <v>0</v>
      </c>
      <c r="R38" s="146">
        <v>0</v>
      </c>
    </row>
    <row r="39" spans="1:18" ht="12.75" hidden="1" customHeight="1">
      <c r="A39" s="45">
        <v>0</v>
      </c>
      <c r="B39" s="45">
        <v>0</v>
      </c>
      <c r="C39" s="45">
        <v>0</v>
      </c>
      <c r="D39" s="34">
        <v>214002</v>
      </c>
      <c r="E39" s="35" t="s">
        <v>60</v>
      </c>
      <c r="F39" s="42">
        <f t="shared" si="3"/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</row>
    <row r="40" spans="1:18" ht="12.75" hidden="1" customHeight="1">
      <c r="A40" s="45">
        <v>0</v>
      </c>
      <c r="B40" s="45">
        <v>0</v>
      </c>
      <c r="C40" s="45">
        <v>0</v>
      </c>
      <c r="D40" s="34">
        <v>215001</v>
      </c>
      <c r="E40" s="35" t="s">
        <v>61</v>
      </c>
      <c r="F40" s="42">
        <f t="shared" si="3"/>
        <v>0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09">
        <v>0</v>
      </c>
      <c r="N40" s="109">
        <v>0</v>
      </c>
      <c r="O40" s="109">
        <v>0</v>
      </c>
      <c r="P40" s="109">
        <v>0</v>
      </c>
      <c r="Q40" s="109">
        <v>0</v>
      </c>
      <c r="R40" s="109">
        <v>0</v>
      </c>
    </row>
    <row r="41" spans="1:18" ht="12.75" hidden="1" customHeight="1">
      <c r="A41" s="45">
        <v>0</v>
      </c>
      <c r="B41" s="45">
        <v>0</v>
      </c>
      <c r="C41" s="45">
        <v>0</v>
      </c>
      <c r="D41" s="40">
        <v>216001</v>
      </c>
      <c r="E41" s="41" t="s">
        <v>62</v>
      </c>
      <c r="F41" s="42">
        <f t="shared" si="3"/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</row>
    <row r="42" spans="1:18" ht="12.75" hidden="1" customHeight="1">
      <c r="A42" s="45">
        <v>0</v>
      </c>
      <c r="B42" s="45">
        <v>0</v>
      </c>
      <c r="C42" s="45">
        <v>0</v>
      </c>
      <c r="D42" s="34">
        <v>217001</v>
      </c>
      <c r="E42" s="35" t="s">
        <v>63</v>
      </c>
      <c r="F42" s="42">
        <f t="shared" si="3"/>
        <v>0</v>
      </c>
      <c r="G42" s="109">
        <v>0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9">
        <v>0</v>
      </c>
      <c r="P42" s="109">
        <v>0</v>
      </c>
      <c r="Q42" s="109">
        <v>0</v>
      </c>
      <c r="R42" s="109">
        <v>0</v>
      </c>
    </row>
    <row r="43" spans="1:18" ht="12.75" hidden="1" customHeight="1">
      <c r="A43" s="45">
        <v>0</v>
      </c>
      <c r="B43" s="45">
        <v>0</v>
      </c>
      <c r="C43" s="45">
        <v>0</v>
      </c>
      <c r="D43" s="34">
        <v>218001</v>
      </c>
      <c r="E43" s="35" t="s">
        <v>64</v>
      </c>
      <c r="F43" s="42">
        <f t="shared" si="3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</row>
    <row r="44" spans="1:18" ht="12.75" hidden="1" customHeight="1">
      <c r="A44" s="45">
        <v>0</v>
      </c>
      <c r="B44" s="45">
        <v>0</v>
      </c>
      <c r="C44" s="45">
        <v>0</v>
      </c>
      <c r="D44" s="34">
        <v>218002</v>
      </c>
      <c r="E44" s="35" t="s">
        <v>65</v>
      </c>
      <c r="F44" s="42">
        <f t="shared" si="3"/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</row>
    <row r="45" spans="1:18">
      <c r="A45" s="45">
        <v>0</v>
      </c>
      <c r="B45" s="45">
        <v>17500</v>
      </c>
      <c r="C45" s="45">
        <v>0</v>
      </c>
      <c r="D45" s="34">
        <v>221001</v>
      </c>
      <c r="E45" s="35" t="s">
        <v>66</v>
      </c>
      <c r="F45" s="42">
        <f t="shared" si="3"/>
        <v>17500</v>
      </c>
      <c r="G45" s="109">
        <v>0</v>
      </c>
      <c r="H45" s="109">
        <v>0</v>
      </c>
      <c r="I45" s="109">
        <v>0</v>
      </c>
      <c r="J45" s="109">
        <v>0</v>
      </c>
      <c r="K45" s="109">
        <v>941.5</v>
      </c>
      <c r="L45" s="109">
        <v>0</v>
      </c>
      <c r="M45" s="109">
        <v>0</v>
      </c>
      <c r="N45" s="109">
        <v>0</v>
      </c>
      <c r="O45" s="109">
        <v>16558.5</v>
      </c>
      <c r="P45" s="109">
        <v>0</v>
      </c>
      <c r="Q45" s="109">
        <v>0</v>
      </c>
      <c r="R45" s="109">
        <v>0</v>
      </c>
    </row>
    <row r="46" spans="1:18" ht="12.75" hidden="1" customHeight="1">
      <c r="A46" s="45">
        <v>0</v>
      </c>
      <c r="B46" s="45">
        <v>0</v>
      </c>
      <c r="C46" s="45">
        <v>0</v>
      </c>
      <c r="D46" s="34">
        <v>221002</v>
      </c>
      <c r="E46" s="35" t="s">
        <v>67</v>
      </c>
      <c r="F46" s="42">
        <f t="shared" si="3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</row>
    <row r="47" spans="1:18" ht="12.75" hidden="1" customHeight="1">
      <c r="A47" s="45">
        <v>0</v>
      </c>
      <c r="B47" s="45">
        <v>0</v>
      </c>
      <c r="C47" s="45">
        <v>0</v>
      </c>
      <c r="D47" s="34">
        <v>221006</v>
      </c>
      <c r="E47" s="35" t="s">
        <v>68</v>
      </c>
      <c r="F47" s="42">
        <f t="shared" si="3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</row>
    <row r="48" spans="1:18" ht="12.75" hidden="1" customHeight="1">
      <c r="A48" s="45">
        <v>0</v>
      </c>
      <c r="B48" s="45">
        <v>0</v>
      </c>
      <c r="C48" s="45">
        <v>0</v>
      </c>
      <c r="D48" s="34">
        <v>221007</v>
      </c>
      <c r="E48" s="35" t="s">
        <v>523</v>
      </c>
      <c r="F48" s="42">
        <f t="shared" si="3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</row>
    <row r="49" spans="1:18" ht="12.75" hidden="1" customHeight="1">
      <c r="A49" s="45">
        <v>0</v>
      </c>
      <c r="B49" s="45">
        <v>0</v>
      </c>
      <c r="C49" s="45">
        <v>0</v>
      </c>
      <c r="D49" s="34">
        <v>222001</v>
      </c>
      <c r="E49" s="35" t="s">
        <v>69</v>
      </c>
      <c r="F49" s="42">
        <f t="shared" si="3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</row>
    <row r="50" spans="1:18" ht="12.75" hidden="1" customHeight="1">
      <c r="A50" s="45">
        <v>0</v>
      </c>
      <c r="B50" s="45">
        <v>0</v>
      </c>
      <c r="C50" s="45">
        <v>0</v>
      </c>
      <c r="D50" s="34">
        <v>223001</v>
      </c>
      <c r="E50" s="35" t="s">
        <v>70</v>
      </c>
      <c r="F50" s="42">
        <f t="shared" si="3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</row>
    <row r="51" spans="1:18" ht="12.75" hidden="1" customHeight="1">
      <c r="A51" s="45">
        <v>0</v>
      </c>
      <c r="B51" s="45">
        <v>0</v>
      </c>
      <c r="C51" s="45">
        <v>0</v>
      </c>
      <c r="D51" s="34">
        <v>231001</v>
      </c>
      <c r="E51" s="35" t="s">
        <v>71</v>
      </c>
      <c r="F51" s="42">
        <f t="shared" si="3"/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</row>
    <row r="52" spans="1:18" ht="12.75" hidden="1" customHeight="1">
      <c r="A52" s="45">
        <v>0</v>
      </c>
      <c r="B52" s="45">
        <v>0</v>
      </c>
      <c r="C52" s="45">
        <v>0</v>
      </c>
      <c r="D52" s="34">
        <v>231002</v>
      </c>
      <c r="E52" s="35" t="s">
        <v>72</v>
      </c>
      <c r="F52" s="42">
        <f t="shared" si="3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</row>
    <row r="53" spans="1:18" ht="12.75" hidden="1" customHeight="1">
      <c r="A53" s="45">
        <v>0</v>
      </c>
      <c r="B53" s="45">
        <v>0</v>
      </c>
      <c r="C53" s="45">
        <v>0</v>
      </c>
      <c r="D53" s="34">
        <v>231003</v>
      </c>
      <c r="E53" s="35" t="s">
        <v>73</v>
      </c>
      <c r="F53" s="42">
        <f t="shared" si="3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</row>
    <row r="54" spans="1:18" ht="12.75" hidden="1" customHeight="1">
      <c r="A54" s="45">
        <v>0</v>
      </c>
      <c r="B54" s="45">
        <v>0</v>
      </c>
      <c r="C54" s="45">
        <v>0</v>
      </c>
      <c r="D54" s="34">
        <v>231004</v>
      </c>
      <c r="E54" s="35" t="s">
        <v>74</v>
      </c>
      <c r="F54" s="42">
        <f t="shared" si="3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</row>
    <row r="55" spans="1:18" ht="12.75" hidden="1" customHeight="1">
      <c r="A55" s="45">
        <v>0</v>
      </c>
      <c r="B55" s="45">
        <v>0</v>
      </c>
      <c r="C55" s="45">
        <v>0</v>
      </c>
      <c r="D55" s="34">
        <v>232001</v>
      </c>
      <c r="E55" s="35" t="s">
        <v>75</v>
      </c>
      <c r="F55" s="42">
        <f t="shared" si="3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</row>
    <row r="56" spans="1:18" ht="12.75" hidden="1" customHeight="1">
      <c r="A56" s="45">
        <v>0</v>
      </c>
      <c r="B56" s="45">
        <v>0</v>
      </c>
      <c r="C56" s="45">
        <v>0</v>
      </c>
      <c r="D56" s="34">
        <v>233001</v>
      </c>
      <c r="E56" s="35" t="s">
        <v>76</v>
      </c>
      <c r="F56" s="42">
        <f t="shared" si="3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</row>
    <row r="57" spans="1:18" ht="12.75" hidden="1" customHeight="1">
      <c r="A57" s="45">
        <v>0</v>
      </c>
      <c r="B57" s="45">
        <v>0</v>
      </c>
      <c r="C57" s="45">
        <v>0</v>
      </c>
      <c r="D57" s="34">
        <v>234001</v>
      </c>
      <c r="E57" s="35" t="s">
        <v>77</v>
      </c>
      <c r="F57" s="42">
        <f t="shared" si="3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</row>
    <row r="58" spans="1:18" ht="12.75" hidden="1" customHeight="1">
      <c r="A58" s="45">
        <v>0</v>
      </c>
      <c r="B58" s="45">
        <v>0</v>
      </c>
      <c r="C58" s="45">
        <v>0</v>
      </c>
      <c r="D58" s="34">
        <v>235001</v>
      </c>
      <c r="E58" s="35" t="s">
        <v>78</v>
      </c>
      <c r="F58" s="42">
        <f t="shared" si="3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</row>
    <row r="59" spans="1:18" ht="12.75" hidden="1" customHeight="1">
      <c r="A59" s="45">
        <v>0</v>
      </c>
      <c r="B59" s="45">
        <v>0</v>
      </c>
      <c r="C59" s="45">
        <v>0</v>
      </c>
      <c r="D59" s="34">
        <v>236001</v>
      </c>
      <c r="E59" s="35" t="s">
        <v>79</v>
      </c>
      <c r="F59" s="42">
        <f t="shared" si="3"/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</row>
    <row r="60" spans="1:18" ht="12.75" hidden="1" customHeight="1">
      <c r="A60" s="45">
        <v>0</v>
      </c>
      <c r="B60" s="45">
        <v>0</v>
      </c>
      <c r="C60" s="45">
        <v>0</v>
      </c>
      <c r="D60" s="34">
        <v>237001</v>
      </c>
      <c r="E60" s="35" t="s">
        <v>80</v>
      </c>
      <c r="F60" s="42">
        <f t="shared" si="3"/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</row>
    <row r="61" spans="1:18" ht="12.75" hidden="1" customHeight="1">
      <c r="A61" s="45">
        <v>0</v>
      </c>
      <c r="B61" s="45">
        <v>0</v>
      </c>
      <c r="C61" s="45">
        <v>0</v>
      </c>
      <c r="D61" s="34">
        <v>238001</v>
      </c>
      <c r="E61" s="35" t="s">
        <v>81</v>
      </c>
      <c r="F61" s="42">
        <f t="shared" si="3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</row>
    <row r="62" spans="1:18" ht="12.75" hidden="1" customHeight="1">
      <c r="A62" s="45">
        <v>0</v>
      </c>
      <c r="B62" s="45">
        <v>0</v>
      </c>
      <c r="C62" s="45">
        <v>0</v>
      </c>
      <c r="D62" s="34">
        <v>239001</v>
      </c>
      <c r="E62" s="35" t="s">
        <v>82</v>
      </c>
      <c r="F62" s="42">
        <f t="shared" si="3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</row>
    <row r="63" spans="1:18" ht="12.75" hidden="1" customHeight="1">
      <c r="A63" s="45">
        <v>0</v>
      </c>
      <c r="B63" s="45">
        <v>0</v>
      </c>
      <c r="C63" s="45">
        <v>0</v>
      </c>
      <c r="D63" s="34">
        <v>241001</v>
      </c>
      <c r="E63" s="35" t="s">
        <v>83</v>
      </c>
      <c r="F63" s="42">
        <f t="shared" si="3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</row>
    <row r="64" spans="1:18" ht="12.75" hidden="1" customHeight="1">
      <c r="A64" s="45">
        <v>0</v>
      </c>
      <c r="B64" s="45">
        <v>0</v>
      </c>
      <c r="C64" s="45">
        <v>0</v>
      </c>
      <c r="D64" s="34">
        <v>242001</v>
      </c>
      <c r="E64" s="35" t="s">
        <v>84</v>
      </c>
      <c r="F64" s="42">
        <f t="shared" si="3"/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</row>
    <row r="65" spans="1:18" ht="12.75" hidden="1" customHeight="1">
      <c r="A65" s="45">
        <v>0</v>
      </c>
      <c r="B65" s="45">
        <v>0</v>
      </c>
      <c r="C65" s="45">
        <v>0</v>
      </c>
      <c r="D65" s="34">
        <v>243001</v>
      </c>
      <c r="E65" s="35" t="s">
        <v>85</v>
      </c>
      <c r="F65" s="42">
        <f t="shared" si="3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</row>
    <row r="66" spans="1:18" ht="12.75" hidden="1" customHeight="1">
      <c r="A66" s="45">
        <v>0</v>
      </c>
      <c r="B66" s="45">
        <v>0</v>
      </c>
      <c r="C66" s="45">
        <v>0</v>
      </c>
      <c r="D66" s="34">
        <v>244001</v>
      </c>
      <c r="E66" s="35" t="s">
        <v>86</v>
      </c>
      <c r="F66" s="42">
        <f t="shared" si="3"/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</row>
    <row r="67" spans="1:18" ht="12.75" hidden="1" customHeight="1">
      <c r="A67" s="45">
        <v>0</v>
      </c>
      <c r="B67" s="45">
        <v>0</v>
      </c>
      <c r="C67" s="45">
        <v>0</v>
      </c>
      <c r="D67" s="34">
        <v>245001</v>
      </c>
      <c r="E67" s="35" t="s">
        <v>87</v>
      </c>
      <c r="F67" s="42">
        <f t="shared" si="3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</row>
    <row r="68" spans="1:18" ht="12.75" hidden="1" customHeight="1">
      <c r="A68" s="45">
        <v>0</v>
      </c>
      <c r="B68" s="45">
        <v>0</v>
      </c>
      <c r="C68" s="45">
        <v>0</v>
      </c>
      <c r="D68" s="34">
        <v>246001</v>
      </c>
      <c r="E68" s="35" t="s">
        <v>88</v>
      </c>
      <c r="F68" s="42">
        <f t="shared" si="3"/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</row>
    <row r="69" spans="1:18" ht="12.75" hidden="1" customHeight="1">
      <c r="A69" s="45">
        <v>0</v>
      </c>
      <c r="B69" s="45">
        <v>0</v>
      </c>
      <c r="C69" s="45">
        <v>0</v>
      </c>
      <c r="D69" s="34">
        <v>246002</v>
      </c>
      <c r="E69" s="35" t="s">
        <v>89</v>
      </c>
      <c r="F69" s="42">
        <f t="shared" si="3"/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</row>
    <row r="70" spans="1:18" ht="12.75" hidden="1" customHeight="1">
      <c r="A70" s="45">
        <v>0</v>
      </c>
      <c r="B70" s="45">
        <v>0</v>
      </c>
      <c r="C70" s="45">
        <v>0</v>
      </c>
      <c r="D70" s="34">
        <v>247001</v>
      </c>
      <c r="E70" s="35" t="s">
        <v>90</v>
      </c>
      <c r="F70" s="42">
        <f t="shared" si="3"/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</row>
    <row r="71" spans="1:18" ht="12.75" hidden="1" customHeight="1">
      <c r="A71" s="45">
        <v>0</v>
      </c>
      <c r="B71" s="45">
        <v>0</v>
      </c>
      <c r="C71" s="45">
        <v>0</v>
      </c>
      <c r="D71" s="34">
        <v>248001</v>
      </c>
      <c r="E71" s="35" t="s">
        <v>91</v>
      </c>
      <c r="F71" s="42">
        <f t="shared" si="3"/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</row>
    <row r="72" spans="1:18" ht="12.75" hidden="1" customHeight="1">
      <c r="A72" s="45">
        <v>0</v>
      </c>
      <c r="B72" s="45">
        <v>0</v>
      </c>
      <c r="C72" s="45">
        <v>0</v>
      </c>
      <c r="D72" s="34">
        <v>249001</v>
      </c>
      <c r="E72" s="35" t="s">
        <v>92</v>
      </c>
      <c r="F72" s="42">
        <f t="shared" si="3"/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</row>
    <row r="73" spans="1:18" ht="12.75" hidden="1" customHeight="1">
      <c r="A73" s="45">
        <v>0</v>
      </c>
      <c r="B73" s="45">
        <v>0</v>
      </c>
      <c r="C73" s="45">
        <v>0</v>
      </c>
      <c r="D73" s="34">
        <v>251001</v>
      </c>
      <c r="E73" s="35" t="s">
        <v>93</v>
      </c>
      <c r="F73" s="42">
        <f t="shared" si="3"/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</row>
    <row r="74" spans="1:18" ht="12.75" hidden="1" customHeight="1">
      <c r="A74" s="45">
        <v>0</v>
      </c>
      <c r="B74" s="45">
        <v>0</v>
      </c>
      <c r="C74" s="45">
        <v>0</v>
      </c>
      <c r="D74" s="34">
        <v>252001</v>
      </c>
      <c r="E74" s="35" t="s">
        <v>94</v>
      </c>
      <c r="F74" s="42">
        <f t="shared" si="3"/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</row>
    <row r="75" spans="1:18" ht="12.75" hidden="1" customHeight="1">
      <c r="A75" s="45">
        <v>0</v>
      </c>
      <c r="B75" s="45">
        <v>0</v>
      </c>
      <c r="C75" s="45">
        <v>0</v>
      </c>
      <c r="D75" s="34">
        <v>253001</v>
      </c>
      <c r="E75" s="35" t="s">
        <v>95</v>
      </c>
      <c r="F75" s="42">
        <f t="shared" si="3"/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</row>
    <row r="76" spans="1:18" ht="12.75" hidden="1" customHeight="1">
      <c r="A76" s="45">
        <v>0</v>
      </c>
      <c r="B76" s="45">
        <v>0</v>
      </c>
      <c r="C76" s="45">
        <v>0</v>
      </c>
      <c r="D76" s="34">
        <v>254001</v>
      </c>
      <c r="E76" s="35" t="s">
        <v>96</v>
      </c>
      <c r="F76" s="42">
        <f t="shared" si="3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</row>
    <row r="77" spans="1:18" ht="12.75" hidden="1" customHeight="1">
      <c r="A77" s="45">
        <v>0</v>
      </c>
      <c r="B77" s="45">
        <v>0</v>
      </c>
      <c r="C77" s="45">
        <v>0</v>
      </c>
      <c r="D77" s="34">
        <v>255001</v>
      </c>
      <c r="E77" s="35" t="s">
        <v>97</v>
      </c>
      <c r="F77" s="42">
        <f t="shared" si="3"/>
        <v>0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</row>
    <row r="78" spans="1:18" ht="12.75" hidden="1" customHeight="1">
      <c r="A78" s="45">
        <v>0</v>
      </c>
      <c r="B78" s="45">
        <v>0</v>
      </c>
      <c r="C78" s="45">
        <v>0</v>
      </c>
      <c r="D78" s="34">
        <v>256001</v>
      </c>
      <c r="E78" s="35" t="s">
        <v>98</v>
      </c>
      <c r="F78" s="42">
        <f t="shared" si="3"/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</row>
    <row r="79" spans="1:18" ht="12.75" hidden="1" customHeight="1">
      <c r="A79" s="45">
        <v>0</v>
      </c>
      <c r="B79" s="45">
        <v>0</v>
      </c>
      <c r="C79" s="45">
        <v>0</v>
      </c>
      <c r="D79" s="39">
        <v>259001</v>
      </c>
      <c r="E79" s="35" t="s">
        <v>99</v>
      </c>
      <c r="F79" s="42">
        <f t="shared" si="3"/>
        <v>0</v>
      </c>
      <c r="G79" s="146">
        <v>0</v>
      </c>
      <c r="H79" s="146">
        <v>0</v>
      </c>
      <c r="I79" s="146">
        <v>0</v>
      </c>
      <c r="J79" s="146">
        <v>0</v>
      </c>
      <c r="K79" s="146">
        <v>0</v>
      </c>
      <c r="L79" s="146">
        <v>0</v>
      </c>
      <c r="M79" s="146">
        <v>0</v>
      </c>
      <c r="N79" s="146">
        <v>0</v>
      </c>
      <c r="O79" s="146">
        <v>0</v>
      </c>
      <c r="P79" s="146">
        <v>0</v>
      </c>
      <c r="Q79" s="146">
        <v>0</v>
      </c>
      <c r="R79" s="146">
        <v>0</v>
      </c>
    </row>
    <row r="80" spans="1:18">
      <c r="A80" s="45">
        <v>0</v>
      </c>
      <c r="B80" s="45">
        <v>14349</v>
      </c>
      <c r="C80" s="45">
        <v>0</v>
      </c>
      <c r="D80" s="34">
        <v>261001</v>
      </c>
      <c r="E80" s="35" t="s">
        <v>100</v>
      </c>
      <c r="F80" s="42">
        <f t="shared" si="3"/>
        <v>14349</v>
      </c>
      <c r="G80" s="109">
        <v>0</v>
      </c>
      <c r="H80" s="109">
        <v>513.13</v>
      </c>
      <c r="I80" s="109">
        <v>440.78</v>
      </c>
      <c r="J80" s="109">
        <v>843.47</v>
      </c>
      <c r="K80" s="109">
        <v>1368.85</v>
      </c>
      <c r="L80" s="109">
        <v>1832.07</v>
      </c>
      <c r="M80" s="109">
        <v>0</v>
      </c>
      <c r="N80" s="109">
        <v>888</v>
      </c>
      <c r="O80" s="109">
        <v>5462.7</v>
      </c>
      <c r="P80" s="109">
        <v>1500</v>
      </c>
      <c r="Q80" s="109">
        <v>1500</v>
      </c>
      <c r="R80" s="109">
        <v>0</v>
      </c>
    </row>
    <row r="81" spans="1:18" ht="12.75" hidden="1" customHeight="1">
      <c r="A81" s="45">
        <v>0</v>
      </c>
      <c r="B81" s="45">
        <v>0</v>
      </c>
      <c r="C81" s="45">
        <v>0</v>
      </c>
      <c r="D81" s="34">
        <v>261002</v>
      </c>
      <c r="E81" s="35" t="s">
        <v>101</v>
      </c>
      <c r="F81" s="42">
        <f t="shared" ref="F81:F97" si="4">A81+B81+C81</f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</row>
    <row r="82" spans="1:18" ht="12.75" hidden="1" customHeight="1">
      <c r="A82" s="45">
        <v>0</v>
      </c>
      <c r="B82" s="45">
        <v>0</v>
      </c>
      <c r="C82" s="45">
        <v>0</v>
      </c>
      <c r="D82" s="34">
        <v>261003</v>
      </c>
      <c r="E82" s="35" t="s">
        <v>102</v>
      </c>
      <c r="F82" s="42">
        <f t="shared" si="4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</row>
    <row r="83" spans="1:18" ht="12.75" hidden="1" customHeight="1">
      <c r="A83" s="45">
        <v>0</v>
      </c>
      <c r="B83" s="45">
        <v>0</v>
      </c>
      <c r="C83" s="45">
        <v>0</v>
      </c>
      <c r="D83" s="34">
        <v>262001</v>
      </c>
      <c r="E83" s="35" t="s">
        <v>103</v>
      </c>
      <c r="F83" s="42">
        <f t="shared" si="4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</row>
    <row r="84" spans="1:18" ht="12.75" hidden="1" customHeight="1">
      <c r="A84" s="45">
        <v>0</v>
      </c>
      <c r="B84" s="45">
        <v>0</v>
      </c>
      <c r="C84" s="45">
        <v>0</v>
      </c>
      <c r="D84" s="34">
        <v>271001</v>
      </c>
      <c r="E84" s="35" t="s">
        <v>104</v>
      </c>
      <c r="F84" s="42">
        <f t="shared" si="4"/>
        <v>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9">
        <v>0</v>
      </c>
      <c r="P84" s="109">
        <v>0</v>
      </c>
      <c r="Q84" s="109">
        <v>0</v>
      </c>
      <c r="R84" s="109">
        <v>0</v>
      </c>
    </row>
    <row r="85" spans="1:18" ht="12.75" hidden="1" customHeight="1">
      <c r="A85" s="45">
        <v>0</v>
      </c>
      <c r="B85" s="45">
        <v>0</v>
      </c>
      <c r="C85" s="45">
        <v>0</v>
      </c>
      <c r="D85" s="34">
        <v>272001</v>
      </c>
      <c r="E85" s="35" t="s">
        <v>105</v>
      </c>
      <c r="F85" s="42">
        <f t="shared" si="4"/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0</v>
      </c>
    </row>
    <row r="86" spans="1:18" ht="12.75" hidden="1" customHeight="1">
      <c r="A86" s="45">
        <v>0</v>
      </c>
      <c r="B86" s="45">
        <v>0</v>
      </c>
      <c r="C86" s="45">
        <v>0</v>
      </c>
      <c r="D86" s="34">
        <v>273001</v>
      </c>
      <c r="E86" s="35" t="s">
        <v>106</v>
      </c>
      <c r="F86" s="42">
        <f t="shared" si="4"/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0</v>
      </c>
      <c r="P86" s="109">
        <v>0</v>
      </c>
      <c r="Q86" s="109">
        <v>0</v>
      </c>
      <c r="R86" s="109">
        <v>0</v>
      </c>
    </row>
    <row r="87" spans="1:18" ht="12.75" hidden="1" customHeight="1">
      <c r="A87" s="45">
        <v>0</v>
      </c>
      <c r="B87" s="45">
        <v>0</v>
      </c>
      <c r="C87" s="45">
        <v>0</v>
      </c>
      <c r="D87" s="34">
        <v>274001</v>
      </c>
      <c r="E87" s="35" t="s">
        <v>107</v>
      </c>
      <c r="F87" s="42">
        <f t="shared" si="4"/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</row>
    <row r="88" spans="1:18" ht="12.75" hidden="1" customHeight="1">
      <c r="A88" s="45">
        <v>0</v>
      </c>
      <c r="B88" s="45">
        <v>0</v>
      </c>
      <c r="C88" s="45">
        <v>0</v>
      </c>
      <c r="D88" s="34">
        <v>275001</v>
      </c>
      <c r="E88" s="35" t="s">
        <v>108</v>
      </c>
      <c r="F88" s="42">
        <f t="shared" si="4"/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9">
        <v>0</v>
      </c>
      <c r="P88" s="109">
        <v>0</v>
      </c>
      <c r="Q88" s="109">
        <v>0</v>
      </c>
      <c r="R88" s="109">
        <v>0</v>
      </c>
    </row>
    <row r="89" spans="1:18" ht="12.75" hidden="1" customHeight="1">
      <c r="A89" s="45">
        <v>0</v>
      </c>
      <c r="B89" s="45">
        <v>0</v>
      </c>
      <c r="C89" s="45">
        <v>0</v>
      </c>
      <c r="D89" s="34">
        <v>281001</v>
      </c>
      <c r="E89" s="35" t="s">
        <v>109</v>
      </c>
      <c r="F89" s="42">
        <f t="shared" si="4"/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</row>
    <row r="90" spans="1:18" ht="12.75" hidden="1" customHeight="1">
      <c r="A90" s="45">
        <v>0</v>
      </c>
      <c r="B90" s="45">
        <v>0</v>
      </c>
      <c r="C90" s="45">
        <v>0</v>
      </c>
      <c r="D90" s="34">
        <v>282001</v>
      </c>
      <c r="E90" s="35" t="s">
        <v>110</v>
      </c>
      <c r="F90" s="42">
        <f t="shared" si="4"/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</row>
    <row r="91" spans="1:18" ht="12.75" hidden="1" customHeight="1">
      <c r="A91" s="45">
        <v>0</v>
      </c>
      <c r="B91" s="45">
        <v>0</v>
      </c>
      <c r="C91" s="45">
        <v>0</v>
      </c>
      <c r="D91" s="34">
        <v>283001</v>
      </c>
      <c r="E91" s="35" t="s">
        <v>111</v>
      </c>
      <c r="F91" s="42">
        <f t="shared" si="4"/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</row>
    <row r="92" spans="1:18" ht="12.75" hidden="1" customHeight="1">
      <c r="A92" s="45">
        <v>0</v>
      </c>
      <c r="B92" s="45">
        <v>0</v>
      </c>
      <c r="C92" s="45">
        <v>0</v>
      </c>
      <c r="D92" s="34">
        <v>291001</v>
      </c>
      <c r="E92" s="35" t="s">
        <v>112</v>
      </c>
      <c r="F92" s="42">
        <f t="shared" si="4"/>
        <v>0</v>
      </c>
      <c r="G92" s="109">
        <v>0</v>
      </c>
      <c r="H92" s="109">
        <v>0</v>
      </c>
      <c r="I92" s="109">
        <v>0</v>
      </c>
      <c r="J92" s="109">
        <v>0</v>
      </c>
      <c r="K92" s="109">
        <v>0</v>
      </c>
      <c r="L92" s="109">
        <v>0</v>
      </c>
      <c r="M92" s="109">
        <v>0</v>
      </c>
      <c r="N92" s="109">
        <v>0</v>
      </c>
      <c r="O92" s="109">
        <v>0</v>
      </c>
      <c r="P92" s="109">
        <v>0</v>
      </c>
      <c r="Q92" s="109">
        <v>0</v>
      </c>
      <c r="R92" s="109">
        <v>0</v>
      </c>
    </row>
    <row r="93" spans="1:18" ht="12.75" hidden="1" customHeight="1">
      <c r="A93" s="45">
        <v>0</v>
      </c>
      <c r="B93" s="45">
        <v>0</v>
      </c>
      <c r="C93" s="45">
        <v>0</v>
      </c>
      <c r="D93" s="34">
        <v>292001</v>
      </c>
      <c r="E93" s="35" t="s">
        <v>113</v>
      </c>
      <c r="F93" s="42">
        <f t="shared" si="4"/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</row>
    <row r="94" spans="1:18" ht="12.75" hidden="1" customHeight="1">
      <c r="A94" s="45">
        <v>0</v>
      </c>
      <c r="B94" s="45">
        <v>0</v>
      </c>
      <c r="C94" s="45">
        <v>0</v>
      </c>
      <c r="D94" s="34">
        <v>293001</v>
      </c>
      <c r="E94" s="35" t="s">
        <v>114</v>
      </c>
      <c r="F94" s="42">
        <f t="shared" si="4"/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0</v>
      </c>
      <c r="R94" s="109">
        <v>0</v>
      </c>
    </row>
    <row r="95" spans="1:18" ht="12.75" hidden="1" customHeight="1">
      <c r="A95" s="45">
        <v>0</v>
      </c>
      <c r="B95" s="45">
        <v>0</v>
      </c>
      <c r="C95" s="45">
        <v>0</v>
      </c>
      <c r="D95" s="34">
        <v>294001</v>
      </c>
      <c r="E95" s="35" t="s">
        <v>115</v>
      </c>
      <c r="F95" s="42">
        <f t="shared" si="4"/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</row>
    <row r="96" spans="1:18" ht="12.75" hidden="1" customHeight="1">
      <c r="A96" s="45">
        <v>0</v>
      </c>
      <c r="B96" s="45">
        <v>0</v>
      </c>
      <c r="C96" s="45">
        <v>0</v>
      </c>
      <c r="D96" s="34">
        <v>295001</v>
      </c>
      <c r="E96" s="35" t="s">
        <v>116</v>
      </c>
      <c r="F96" s="42">
        <f t="shared" si="4"/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09">
        <v>0</v>
      </c>
      <c r="O96" s="109">
        <v>0</v>
      </c>
      <c r="P96" s="109">
        <v>0</v>
      </c>
      <c r="Q96" s="109">
        <v>0</v>
      </c>
      <c r="R96" s="109">
        <v>0</v>
      </c>
    </row>
    <row r="97" spans="1:18" ht="12.75" hidden="1" customHeight="1">
      <c r="A97" s="45">
        <v>0</v>
      </c>
      <c r="B97" s="45">
        <v>0</v>
      </c>
      <c r="C97" s="45">
        <v>0</v>
      </c>
      <c r="D97" s="34">
        <v>296001</v>
      </c>
      <c r="E97" s="35" t="s">
        <v>117</v>
      </c>
      <c r="F97" s="42">
        <f t="shared" si="4"/>
        <v>0</v>
      </c>
      <c r="G97" s="109">
        <v>0</v>
      </c>
      <c r="H97" s="109">
        <v>0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09">
        <v>0</v>
      </c>
      <c r="O97" s="109">
        <v>0</v>
      </c>
      <c r="P97" s="109">
        <v>0</v>
      </c>
      <c r="Q97" s="109">
        <v>0</v>
      </c>
      <c r="R97" s="109">
        <v>0</v>
      </c>
    </row>
    <row r="98" spans="1:18" ht="12.75" hidden="1" customHeight="1">
      <c r="A98" s="45">
        <v>0</v>
      </c>
      <c r="B98" s="45">
        <v>0</v>
      </c>
      <c r="C98" s="45">
        <v>0</v>
      </c>
      <c r="D98" s="34">
        <v>297001</v>
      </c>
      <c r="E98" s="35" t="s">
        <v>118</v>
      </c>
      <c r="F98" s="42">
        <f>A98+B98+C98</f>
        <v>0</v>
      </c>
      <c r="G98" s="109">
        <v>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9">
        <v>0</v>
      </c>
      <c r="P98" s="109">
        <v>0</v>
      </c>
      <c r="Q98" s="109">
        <v>0</v>
      </c>
      <c r="R98" s="109">
        <v>0</v>
      </c>
    </row>
    <row r="99" spans="1:18" ht="12.75" hidden="1" customHeight="1">
      <c r="A99" s="45">
        <v>0</v>
      </c>
      <c r="B99" s="45">
        <v>0</v>
      </c>
      <c r="C99" s="45">
        <v>0</v>
      </c>
      <c r="D99" s="34">
        <v>298001</v>
      </c>
      <c r="E99" s="35" t="s">
        <v>119</v>
      </c>
      <c r="F99" s="42">
        <f>A99+B99+C99</f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9">
        <v>0</v>
      </c>
      <c r="P99" s="109">
        <v>0</v>
      </c>
      <c r="Q99" s="109">
        <v>0</v>
      </c>
      <c r="R99" s="109">
        <v>0</v>
      </c>
    </row>
    <row r="100" spans="1:18" ht="12.75" hidden="1" customHeight="1">
      <c r="A100" s="45">
        <v>0</v>
      </c>
      <c r="B100" s="45">
        <v>0</v>
      </c>
      <c r="C100" s="45">
        <v>0</v>
      </c>
      <c r="D100" s="34">
        <v>299001</v>
      </c>
      <c r="E100" s="35" t="s">
        <v>120</v>
      </c>
      <c r="F100" s="42">
        <f>A100+B100+C100</f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09">
        <v>0</v>
      </c>
      <c r="O100" s="109">
        <v>0</v>
      </c>
      <c r="P100" s="109">
        <v>0</v>
      </c>
      <c r="Q100" s="109">
        <v>0</v>
      </c>
      <c r="R100" s="109">
        <v>0</v>
      </c>
    </row>
    <row r="101" spans="1:18" ht="12.75" customHeight="1">
      <c r="A101" s="42">
        <v>0</v>
      </c>
      <c r="B101" s="42">
        <f>SUM(B102:B211)</f>
        <v>31000</v>
      </c>
      <c r="C101" s="42">
        <f>SUM(C102:C211)</f>
        <v>0</v>
      </c>
      <c r="D101" s="32">
        <v>3000</v>
      </c>
      <c r="E101" s="38" t="s">
        <v>121</v>
      </c>
      <c r="F101" s="42">
        <f>SUM(F102:F211)</f>
        <v>31000</v>
      </c>
      <c r="G101" s="147">
        <f>SUM(G102:G211)</f>
        <v>0</v>
      </c>
      <c r="H101" s="147">
        <f t="shared" ref="H101:R101" si="5">SUM(H102:H211)</f>
        <v>0</v>
      </c>
      <c r="I101" s="147">
        <f t="shared" si="5"/>
        <v>11550</v>
      </c>
      <c r="J101" s="147">
        <f t="shared" si="5"/>
        <v>0</v>
      </c>
      <c r="K101" s="147">
        <f t="shared" si="5"/>
        <v>0</v>
      </c>
      <c r="L101" s="147">
        <f t="shared" si="5"/>
        <v>0</v>
      </c>
      <c r="M101" s="147">
        <f t="shared" si="5"/>
        <v>0</v>
      </c>
      <c r="N101" s="147">
        <f t="shared" si="5"/>
        <v>0</v>
      </c>
      <c r="O101" s="147">
        <f t="shared" si="5"/>
        <v>19450</v>
      </c>
      <c r="P101" s="147">
        <f t="shared" si="5"/>
        <v>0</v>
      </c>
      <c r="Q101" s="147">
        <f t="shared" si="5"/>
        <v>0</v>
      </c>
      <c r="R101" s="147">
        <f t="shared" si="5"/>
        <v>0</v>
      </c>
    </row>
    <row r="102" spans="1:18" hidden="1">
      <c r="A102" s="45">
        <v>0</v>
      </c>
      <c r="B102" s="45">
        <v>0</v>
      </c>
      <c r="C102" s="45">
        <v>0</v>
      </c>
      <c r="D102" s="34">
        <v>311001</v>
      </c>
      <c r="E102" s="35" t="s">
        <v>122</v>
      </c>
      <c r="F102" s="42">
        <f>A102+B102+C102</f>
        <v>0</v>
      </c>
      <c r="G102" s="109">
        <v>0</v>
      </c>
      <c r="H102" s="109">
        <v>0</v>
      </c>
      <c r="I102" s="109">
        <v>0</v>
      </c>
      <c r="J102" s="109">
        <v>0</v>
      </c>
      <c r="K102" s="109">
        <v>0</v>
      </c>
      <c r="L102" s="109">
        <v>0</v>
      </c>
      <c r="M102" s="109">
        <v>0</v>
      </c>
      <c r="N102" s="109">
        <v>0</v>
      </c>
      <c r="O102" s="109">
        <v>0</v>
      </c>
      <c r="P102" s="109">
        <v>0</v>
      </c>
      <c r="Q102" s="109">
        <v>0</v>
      </c>
      <c r="R102" s="109">
        <v>0</v>
      </c>
    </row>
    <row r="103" spans="1:18" ht="12.75" hidden="1" customHeight="1">
      <c r="A103" s="45">
        <v>0</v>
      </c>
      <c r="B103" s="45">
        <v>0</v>
      </c>
      <c r="C103" s="45">
        <v>0</v>
      </c>
      <c r="D103" s="34">
        <v>312001</v>
      </c>
      <c r="E103" s="35" t="s">
        <v>123</v>
      </c>
      <c r="F103" s="42">
        <f>A103+B103+C103</f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0</v>
      </c>
      <c r="Q103" s="109">
        <v>0</v>
      </c>
      <c r="R103" s="109">
        <v>0</v>
      </c>
    </row>
    <row r="104" spans="1:18" ht="12.75" hidden="1" customHeight="1">
      <c r="A104" s="45">
        <v>0</v>
      </c>
      <c r="B104" s="45">
        <v>0</v>
      </c>
      <c r="C104" s="45">
        <v>0</v>
      </c>
      <c r="D104" s="34">
        <v>313001</v>
      </c>
      <c r="E104" s="35" t="s">
        <v>124</v>
      </c>
      <c r="F104" s="42">
        <f t="shared" ref="F104:F167" si="6">A104+B104+C104</f>
        <v>0</v>
      </c>
      <c r="G104" s="109">
        <v>0</v>
      </c>
      <c r="H104" s="109">
        <v>0</v>
      </c>
      <c r="I104" s="109">
        <v>0</v>
      </c>
      <c r="J104" s="109">
        <v>0</v>
      </c>
      <c r="K104" s="109">
        <v>0</v>
      </c>
      <c r="L104" s="109">
        <v>0</v>
      </c>
      <c r="M104" s="109">
        <v>0</v>
      </c>
      <c r="N104" s="109">
        <v>0</v>
      </c>
      <c r="O104" s="109">
        <v>0</v>
      </c>
      <c r="P104" s="109">
        <v>0</v>
      </c>
      <c r="Q104" s="109">
        <v>0</v>
      </c>
      <c r="R104" s="109">
        <v>0</v>
      </c>
    </row>
    <row r="105" spans="1:18" ht="12.75" hidden="1" customHeight="1">
      <c r="A105" s="45">
        <v>0</v>
      </c>
      <c r="B105" s="45">
        <v>0</v>
      </c>
      <c r="C105" s="45">
        <v>0</v>
      </c>
      <c r="D105" s="34">
        <v>314001</v>
      </c>
      <c r="E105" s="35" t="s">
        <v>125</v>
      </c>
      <c r="F105" s="42">
        <f t="shared" si="6"/>
        <v>0</v>
      </c>
      <c r="G105" s="109">
        <v>0</v>
      </c>
      <c r="H105" s="109">
        <v>0</v>
      </c>
      <c r="I105" s="109">
        <v>0</v>
      </c>
      <c r="J105" s="109">
        <v>0</v>
      </c>
      <c r="K105" s="109">
        <v>0</v>
      </c>
      <c r="L105" s="109">
        <v>0</v>
      </c>
      <c r="M105" s="109">
        <v>0</v>
      </c>
      <c r="N105" s="109">
        <v>0</v>
      </c>
      <c r="O105" s="109">
        <v>0</v>
      </c>
      <c r="P105" s="109">
        <v>0</v>
      </c>
      <c r="Q105" s="109">
        <v>0</v>
      </c>
      <c r="R105" s="109">
        <v>0</v>
      </c>
    </row>
    <row r="106" spans="1:18" ht="12.75" hidden="1" customHeight="1">
      <c r="A106" s="45">
        <v>0</v>
      </c>
      <c r="B106" s="45">
        <v>0</v>
      </c>
      <c r="C106" s="45">
        <v>0</v>
      </c>
      <c r="D106" s="34">
        <v>315001</v>
      </c>
      <c r="E106" s="35" t="s">
        <v>126</v>
      </c>
      <c r="F106" s="42">
        <f t="shared" si="6"/>
        <v>0</v>
      </c>
      <c r="G106" s="109">
        <v>0</v>
      </c>
      <c r="H106" s="109">
        <v>0</v>
      </c>
      <c r="I106" s="109">
        <v>0</v>
      </c>
      <c r="J106" s="109">
        <v>0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0</v>
      </c>
    </row>
    <row r="107" spans="1:18" ht="12.75" hidden="1" customHeight="1">
      <c r="A107" s="45">
        <v>0</v>
      </c>
      <c r="B107" s="45">
        <v>0</v>
      </c>
      <c r="C107" s="45">
        <v>0</v>
      </c>
      <c r="D107" s="34">
        <v>316001</v>
      </c>
      <c r="E107" s="35" t="s">
        <v>127</v>
      </c>
      <c r="F107" s="42">
        <f t="shared" si="6"/>
        <v>0</v>
      </c>
      <c r="G107" s="109">
        <v>0</v>
      </c>
      <c r="H107" s="109">
        <v>0</v>
      </c>
      <c r="I107" s="109">
        <v>0</v>
      </c>
      <c r="J107" s="109">
        <v>0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</row>
    <row r="108" spans="1:18" ht="12.75" hidden="1" customHeight="1">
      <c r="A108" s="45">
        <v>0</v>
      </c>
      <c r="B108" s="45">
        <v>0</v>
      </c>
      <c r="C108" s="45">
        <v>0</v>
      </c>
      <c r="D108" s="34">
        <v>316002</v>
      </c>
      <c r="E108" s="35" t="s">
        <v>128</v>
      </c>
      <c r="F108" s="42">
        <f t="shared" si="6"/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0</v>
      </c>
      <c r="P108" s="109">
        <v>0</v>
      </c>
      <c r="Q108" s="109">
        <v>0</v>
      </c>
      <c r="R108" s="109">
        <v>0</v>
      </c>
    </row>
    <row r="109" spans="1:18" ht="12.75" hidden="1" customHeight="1">
      <c r="A109" s="45">
        <v>0</v>
      </c>
      <c r="B109" s="45">
        <v>0</v>
      </c>
      <c r="C109" s="45">
        <v>0</v>
      </c>
      <c r="D109" s="34">
        <v>316003</v>
      </c>
      <c r="E109" s="35" t="s">
        <v>129</v>
      </c>
      <c r="F109" s="42">
        <f t="shared" si="6"/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</row>
    <row r="110" spans="1:18" ht="12.75" hidden="1" customHeight="1">
      <c r="A110" s="45">
        <v>0</v>
      </c>
      <c r="B110" s="45">
        <v>0</v>
      </c>
      <c r="C110" s="45">
        <v>0</v>
      </c>
      <c r="D110" s="34">
        <v>317001</v>
      </c>
      <c r="E110" s="35" t="s">
        <v>130</v>
      </c>
      <c r="F110" s="42">
        <f t="shared" si="6"/>
        <v>0</v>
      </c>
      <c r="G110" s="109">
        <v>0</v>
      </c>
      <c r="H110" s="109">
        <v>0</v>
      </c>
      <c r="I110" s="109">
        <v>0</v>
      </c>
      <c r="J110" s="109">
        <v>0</v>
      </c>
      <c r="K110" s="109">
        <v>0</v>
      </c>
      <c r="L110" s="109">
        <v>0</v>
      </c>
      <c r="M110" s="109">
        <v>0</v>
      </c>
      <c r="N110" s="109">
        <v>0</v>
      </c>
      <c r="O110" s="109">
        <v>0</v>
      </c>
      <c r="P110" s="109">
        <v>0</v>
      </c>
      <c r="Q110" s="109">
        <v>0</v>
      </c>
      <c r="R110" s="109">
        <v>0</v>
      </c>
    </row>
    <row r="111" spans="1:18" ht="12.75" hidden="1" customHeight="1">
      <c r="A111" s="45">
        <v>0</v>
      </c>
      <c r="B111" s="45">
        <v>0</v>
      </c>
      <c r="C111" s="45">
        <v>0</v>
      </c>
      <c r="D111" s="34">
        <v>318001</v>
      </c>
      <c r="E111" s="35" t="s">
        <v>131</v>
      </c>
      <c r="F111" s="42">
        <f t="shared" si="6"/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0</v>
      </c>
      <c r="P111" s="109">
        <v>0</v>
      </c>
      <c r="Q111" s="109">
        <v>0</v>
      </c>
      <c r="R111" s="109">
        <v>0</v>
      </c>
    </row>
    <row r="112" spans="1:18" ht="12.75" hidden="1" customHeight="1">
      <c r="A112" s="45">
        <v>0</v>
      </c>
      <c r="B112" s="45">
        <v>0</v>
      </c>
      <c r="C112" s="45">
        <v>0</v>
      </c>
      <c r="D112" s="34">
        <v>318002</v>
      </c>
      <c r="E112" s="35" t="s">
        <v>132</v>
      </c>
      <c r="F112" s="42">
        <f t="shared" si="6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</row>
    <row r="113" spans="1:18" ht="12.75" hidden="1" customHeight="1">
      <c r="A113" s="45">
        <v>0</v>
      </c>
      <c r="B113" s="45">
        <v>0</v>
      </c>
      <c r="C113" s="45">
        <v>0</v>
      </c>
      <c r="D113" s="34">
        <v>319001</v>
      </c>
      <c r="E113" s="35" t="s">
        <v>133</v>
      </c>
      <c r="F113" s="42">
        <f t="shared" si="6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</row>
    <row r="114" spans="1:18" ht="12.75" hidden="1" customHeight="1">
      <c r="A114" s="45">
        <v>0</v>
      </c>
      <c r="B114" s="45">
        <v>0</v>
      </c>
      <c r="C114" s="45">
        <v>0</v>
      </c>
      <c r="D114" s="34">
        <v>319004</v>
      </c>
      <c r="E114" s="35" t="s">
        <v>134</v>
      </c>
      <c r="F114" s="42">
        <f t="shared" si="6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</row>
    <row r="115" spans="1:18" ht="12.75" hidden="1" customHeight="1">
      <c r="A115" s="45">
        <v>0</v>
      </c>
      <c r="B115" s="45">
        <v>0</v>
      </c>
      <c r="C115" s="45">
        <v>0</v>
      </c>
      <c r="D115" s="34">
        <v>321001</v>
      </c>
      <c r="E115" s="35" t="s">
        <v>135</v>
      </c>
      <c r="F115" s="42">
        <f t="shared" si="6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</row>
    <row r="116" spans="1:18" ht="12.75" hidden="1" customHeight="1">
      <c r="A116" s="45">
        <v>0</v>
      </c>
      <c r="B116" s="45">
        <v>0</v>
      </c>
      <c r="C116" s="45">
        <v>0</v>
      </c>
      <c r="D116" s="34">
        <v>322001</v>
      </c>
      <c r="E116" s="35" t="s">
        <v>136</v>
      </c>
      <c r="F116" s="42">
        <f t="shared" si="6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</row>
    <row r="117" spans="1:18" ht="12.75" hidden="1" customHeight="1">
      <c r="A117" s="45">
        <v>0</v>
      </c>
      <c r="B117" s="45">
        <v>0</v>
      </c>
      <c r="C117" s="45">
        <v>0</v>
      </c>
      <c r="D117" s="34">
        <v>323001</v>
      </c>
      <c r="E117" s="35" t="s">
        <v>137</v>
      </c>
      <c r="F117" s="42">
        <f t="shared" si="6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</row>
    <row r="118" spans="1:18" ht="12.75" hidden="1" customHeight="1">
      <c r="A118" s="45">
        <v>0</v>
      </c>
      <c r="B118" s="45">
        <v>0</v>
      </c>
      <c r="C118" s="45">
        <v>0</v>
      </c>
      <c r="D118" s="34">
        <v>323002</v>
      </c>
      <c r="E118" s="35" t="s">
        <v>138</v>
      </c>
      <c r="F118" s="42">
        <f t="shared" si="6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</row>
    <row r="119" spans="1:18" ht="12.75" hidden="1" customHeight="1">
      <c r="A119" s="45">
        <v>0</v>
      </c>
      <c r="B119" s="45">
        <v>0</v>
      </c>
      <c r="C119" s="45">
        <v>0</v>
      </c>
      <c r="D119" s="34">
        <v>323004</v>
      </c>
      <c r="E119" s="35" t="s">
        <v>139</v>
      </c>
      <c r="F119" s="42">
        <f t="shared" si="6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</row>
    <row r="120" spans="1:18" ht="12.75" hidden="1" customHeight="1">
      <c r="A120" s="45">
        <v>0</v>
      </c>
      <c r="B120" s="45">
        <v>0</v>
      </c>
      <c r="C120" s="45">
        <v>0</v>
      </c>
      <c r="D120" s="34">
        <v>324001</v>
      </c>
      <c r="E120" s="35" t="s">
        <v>140</v>
      </c>
      <c r="F120" s="42">
        <f t="shared" si="6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</row>
    <row r="121" spans="1:18" ht="12.75" hidden="1" customHeight="1">
      <c r="A121" s="45">
        <v>0</v>
      </c>
      <c r="B121" s="45">
        <v>0</v>
      </c>
      <c r="C121" s="45">
        <v>0</v>
      </c>
      <c r="D121" s="34">
        <v>325001</v>
      </c>
      <c r="E121" s="35" t="s">
        <v>141</v>
      </c>
      <c r="F121" s="42">
        <f t="shared" si="6"/>
        <v>0</v>
      </c>
      <c r="G121" s="109"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0</v>
      </c>
      <c r="Q121" s="109">
        <v>0</v>
      </c>
      <c r="R121" s="109">
        <v>0</v>
      </c>
    </row>
    <row r="122" spans="1:18" ht="12.75" hidden="1" customHeight="1">
      <c r="A122" s="45">
        <v>0</v>
      </c>
      <c r="B122" s="45">
        <v>0</v>
      </c>
      <c r="C122" s="45">
        <v>0</v>
      </c>
      <c r="D122" s="34">
        <v>326001</v>
      </c>
      <c r="E122" s="35" t="s">
        <v>142</v>
      </c>
      <c r="F122" s="42">
        <f t="shared" si="6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</row>
    <row r="123" spans="1:18" ht="12.75" customHeight="1">
      <c r="A123" s="45">
        <v>0</v>
      </c>
      <c r="B123" s="45">
        <v>11550</v>
      </c>
      <c r="C123" s="45">
        <v>0</v>
      </c>
      <c r="D123" s="34">
        <v>327001</v>
      </c>
      <c r="E123" s="35" t="s">
        <v>143</v>
      </c>
      <c r="F123" s="42">
        <f t="shared" si="6"/>
        <v>11550</v>
      </c>
      <c r="G123" s="109">
        <v>0</v>
      </c>
      <c r="H123" s="109">
        <v>0</v>
      </c>
      <c r="I123" s="109">
        <v>11550</v>
      </c>
      <c r="J123" s="109">
        <v>0</v>
      </c>
      <c r="K123" s="109">
        <v>0</v>
      </c>
      <c r="L123" s="109">
        <v>0</v>
      </c>
      <c r="M123" s="109">
        <v>0</v>
      </c>
      <c r="N123" s="109">
        <v>0</v>
      </c>
      <c r="O123" s="109">
        <v>0</v>
      </c>
      <c r="P123" s="109">
        <v>0</v>
      </c>
      <c r="Q123" s="109">
        <v>0</v>
      </c>
      <c r="R123" s="109">
        <v>0</v>
      </c>
    </row>
    <row r="124" spans="1:18" ht="12.75" hidden="1" customHeight="1">
      <c r="A124" s="45">
        <v>0</v>
      </c>
      <c r="B124" s="45">
        <v>0</v>
      </c>
      <c r="C124" s="45">
        <v>0</v>
      </c>
      <c r="D124" s="34">
        <v>328001</v>
      </c>
      <c r="E124" s="35" t="s">
        <v>144</v>
      </c>
      <c r="F124" s="42">
        <f t="shared" si="6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8" ht="12.75" hidden="1" customHeight="1">
      <c r="A125" s="45">
        <v>0</v>
      </c>
      <c r="B125" s="45">
        <v>0</v>
      </c>
      <c r="C125" s="45">
        <v>0</v>
      </c>
      <c r="D125" s="34">
        <v>329001</v>
      </c>
      <c r="E125" s="35" t="s">
        <v>145</v>
      </c>
      <c r="F125" s="42">
        <f t="shared" si="6"/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</row>
    <row r="126" spans="1:18" ht="12.75" hidden="1" customHeight="1">
      <c r="A126" s="45">
        <v>0</v>
      </c>
      <c r="B126" s="45">
        <v>0</v>
      </c>
      <c r="C126" s="45">
        <v>0</v>
      </c>
      <c r="D126" s="34">
        <v>331001</v>
      </c>
      <c r="E126" s="35" t="s">
        <v>146</v>
      </c>
      <c r="F126" s="42">
        <f t="shared" si="6"/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</row>
    <row r="127" spans="1:18" ht="12.75" hidden="1" customHeight="1">
      <c r="A127" s="45">
        <v>0</v>
      </c>
      <c r="B127" s="45">
        <v>0</v>
      </c>
      <c r="C127" s="45">
        <v>0</v>
      </c>
      <c r="D127" s="34">
        <v>331002</v>
      </c>
      <c r="E127" s="35" t="s">
        <v>147</v>
      </c>
      <c r="F127" s="42">
        <f t="shared" si="6"/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</row>
    <row r="128" spans="1:18" ht="12.75" hidden="1" customHeight="1">
      <c r="A128" s="45">
        <v>0</v>
      </c>
      <c r="B128" s="45">
        <v>0</v>
      </c>
      <c r="C128" s="45">
        <v>0</v>
      </c>
      <c r="D128" s="34">
        <v>331003</v>
      </c>
      <c r="E128" s="35" t="s">
        <v>148</v>
      </c>
      <c r="F128" s="42">
        <f t="shared" si="6"/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</row>
    <row r="129" spans="1:18" ht="12.75" hidden="1" customHeight="1">
      <c r="A129" s="45">
        <v>0</v>
      </c>
      <c r="B129" s="45">
        <v>0</v>
      </c>
      <c r="C129" s="45">
        <v>0</v>
      </c>
      <c r="D129" s="34">
        <v>332001</v>
      </c>
      <c r="E129" s="35" t="s">
        <v>149</v>
      </c>
      <c r="F129" s="42">
        <f t="shared" si="6"/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</row>
    <row r="130" spans="1:18" ht="12.75" hidden="1" customHeight="1">
      <c r="A130" s="45">
        <v>0</v>
      </c>
      <c r="B130" s="45">
        <v>0</v>
      </c>
      <c r="C130" s="45">
        <v>0</v>
      </c>
      <c r="D130" s="34">
        <v>333001</v>
      </c>
      <c r="E130" s="35" t="s">
        <v>150</v>
      </c>
      <c r="F130" s="42">
        <f t="shared" si="6"/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</row>
    <row r="131" spans="1:18" ht="12.75" hidden="1" customHeight="1">
      <c r="A131" s="45">
        <v>0</v>
      </c>
      <c r="B131" s="45">
        <v>0</v>
      </c>
      <c r="C131" s="45">
        <v>0</v>
      </c>
      <c r="D131" s="34">
        <v>334001</v>
      </c>
      <c r="E131" s="35" t="s">
        <v>151</v>
      </c>
      <c r="F131" s="42">
        <f t="shared" si="6"/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</row>
    <row r="132" spans="1:18" hidden="1">
      <c r="A132" s="45">
        <v>0</v>
      </c>
      <c r="B132" s="45">
        <v>0</v>
      </c>
      <c r="C132" s="45">
        <v>0</v>
      </c>
      <c r="D132" s="34">
        <v>334002</v>
      </c>
      <c r="E132" s="35" t="s">
        <v>152</v>
      </c>
      <c r="F132" s="42">
        <f t="shared" si="6"/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</row>
    <row r="133" spans="1:18" ht="12.75" hidden="1" customHeight="1">
      <c r="A133" s="45">
        <v>0</v>
      </c>
      <c r="B133" s="45">
        <v>0</v>
      </c>
      <c r="C133" s="45">
        <v>0</v>
      </c>
      <c r="D133" s="34">
        <v>334003</v>
      </c>
      <c r="E133" s="35" t="s">
        <v>153</v>
      </c>
      <c r="F133" s="42">
        <f t="shared" si="6"/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</row>
    <row r="134" spans="1:18" ht="12.75" hidden="1" customHeight="1">
      <c r="A134" s="45">
        <v>0</v>
      </c>
      <c r="B134" s="45">
        <v>0</v>
      </c>
      <c r="C134" s="45">
        <v>0</v>
      </c>
      <c r="D134" s="34">
        <v>335001</v>
      </c>
      <c r="E134" s="35" t="s">
        <v>154</v>
      </c>
      <c r="F134" s="42">
        <f t="shared" si="6"/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</row>
    <row r="135" spans="1:18" ht="12.75" hidden="1" customHeight="1">
      <c r="A135" s="45">
        <v>0</v>
      </c>
      <c r="B135" s="45">
        <v>0</v>
      </c>
      <c r="C135" s="45">
        <v>0</v>
      </c>
      <c r="D135" s="34">
        <v>336001</v>
      </c>
      <c r="E135" s="35" t="s">
        <v>155</v>
      </c>
      <c r="F135" s="42">
        <f t="shared" si="6"/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</row>
    <row r="136" spans="1:18" ht="12.75" hidden="1" customHeight="1">
      <c r="A136" s="45">
        <v>0</v>
      </c>
      <c r="B136" s="45">
        <v>0</v>
      </c>
      <c r="C136" s="45">
        <v>0</v>
      </c>
      <c r="D136" s="34">
        <v>336002</v>
      </c>
      <c r="E136" s="35" t="s">
        <v>156</v>
      </c>
      <c r="F136" s="42">
        <f t="shared" si="6"/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</row>
    <row r="137" spans="1:18" ht="12.75" hidden="1" customHeight="1">
      <c r="A137" s="45">
        <v>0</v>
      </c>
      <c r="B137" s="45">
        <v>0</v>
      </c>
      <c r="C137" s="45">
        <v>0</v>
      </c>
      <c r="D137" s="34">
        <v>336003</v>
      </c>
      <c r="E137" s="35" t="s">
        <v>157</v>
      </c>
      <c r="F137" s="42">
        <f t="shared" si="6"/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</row>
    <row r="138" spans="1:18" ht="12.75" hidden="1" customHeight="1">
      <c r="A138" s="45">
        <v>0</v>
      </c>
      <c r="B138" s="45">
        <v>0</v>
      </c>
      <c r="C138" s="45">
        <v>0</v>
      </c>
      <c r="D138" s="34">
        <v>336006</v>
      </c>
      <c r="E138" s="35" t="s">
        <v>158</v>
      </c>
      <c r="F138" s="42">
        <f t="shared" si="6"/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</row>
    <row r="139" spans="1:18" ht="12.75" hidden="1" customHeight="1">
      <c r="A139" s="45">
        <v>0</v>
      </c>
      <c r="B139" s="45">
        <v>0</v>
      </c>
      <c r="C139" s="45">
        <v>0</v>
      </c>
      <c r="D139" s="34">
        <v>337001</v>
      </c>
      <c r="E139" s="35" t="s">
        <v>159</v>
      </c>
      <c r="F139" s="42">
        <f t="shared" si="6"/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</row>
    <row r="140" spans="1:18" ht="12.75" hidden="1" customHeight="1">
      <c r="A140" s="45">
        <v>0</v>
      </c>
      <c r="B140" s="45">
        <v>0</v>
      </c>
      <c r="C140" s="45">
        <v>0</v>
      </c>
      <c r="D140" s="34">
        <v>338001</v>
      </c>
      <c r="E140" s="35" t="s">
        <v>160</v>
      </c>
      <c r="F140" s="42">
        <f t="shared" si="6"/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</row>
    <row r="141" spans="1:18" ht="12.75" hidden="1" customHeight="1">
      <c r="A141" s="45">
        <v>0</v>
      </c>
      <c r="B141" s="45">
        <v>0</v>
      </c>
      <c r="C141" s="45">
        <v>0</v>
      </c>
      <c r="D141" s="34">
        <v>339001</v>
      </c>
      <c r="E141" s="35" t="s">
        <v>161</v>
      </c>
      <c r="F141" s="42">
        <f t="shared" si="6"/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</row>
    <row r="142" spans="1:18" ht="12.75" hidden="1" customHeight="1">
      <c r="A142" s="45">
        <v>0</v>
      </c>
      <c r="B142" s="45">
        <v>0</v>
      </c>
      <c r="C142" s="45">
        <v>0</v>
      </c>
      <c r="D142" s="34">
        <v>339002</v>
      </c>
      <c r="E142" s="35" t="s">
        <v>162</v>
      </c>
      <c r="F142" s="42">
        <f t="shared" si="6"/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</row>
    <row r="143" spans="1:18" ht="12.75" hidden="1" customHeight="1">
      <c r="A143" s="45">
        <v>0</v>
      </c>
      <c r="B143" s="45">
        <v>0</v>
      </c>
      <c r="C143" s="45">
        <v>0</v>
      </c>
      <c r="D143" s="34">
        <v>339003</v>
      </c>
      <c r="E143" s="35" t="s">
        <v>163</v>
      </c>
      <c r="F143" s="42">
        <f t="shared" si="6"/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</row>
    <row r="144" spans="1:18" ht="12.75" hidden="1" customHeight="1">
      <c r="A144" s="45">
        <v>0</v>
      </c>
      <c r="B144" s="45">
        <v>0</v>
      </c>
      <c r="C144" s="45">
        <v>0</v>
      </c>
      <c r="D144" s="34">
        <v>341001</v>
      </c>
      <c r="E144" s="35" t="s">
        <v>164</v>
      </c>
      <c r="F144" s="42">
        <f t="shared" si="6"/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</row>
    <row r="145" spans="1:18" ht="12.75" hidden="1" customHeight="1">
      <c r="A145" s="45">
        <v>0</v>
      </c>
      <c r="B145" s="45">
        <v>0</v>
      </c>
      <c r="C145" s="45">
        <v>0</v>
      </c>
      <c r="D145" s="34">
        <v>342001</v>
      </c>
      <c r="E145" s="35" t="s">
        <v>165</v>
      </c>
      <c r="F145" s="42">
        <f t="shared" si="6"/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</row>
    <row r="146" spans="1:18" ht="12.75" hidden="1" customHeight="1">
      <c r="A146" s="45">
        <v>0</v>
      </c>
      <c r="B146" s="45">
        <v>0</v>
      </c>
      <c r="C146" s="45">
        <v>0</v>
      </c>
      <c r="D146" s="34">
        <v>343001</v>
      </c>
      <c r="E146" s="35" t="s">
        <v>166</v>
      </c>
      <c r="F146" s="42">
        <f t="shared" si="6"/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</row>
    <row r="147" spans="1:18" ht="12.75" hidden="1" customHeight="1">
      <c r="A147" s="45">
        <v>0</v>
      </c>
      <c r="B147" s="45">
        <v>0</v>
      </c>
      <c r="C147" s="45">
        <v>0</v>
      </c>
      <c r="D147" s="34">
        <v>344001</v>
      </c>
      <c r="E147" s="35" t="s">
        <v>167</v>
      </c>
      <c r="F147" s="42">
        <f t="shared" si="6"/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</row>
    <row r="148" spans="1:18" ht="12.75" hidden="1" customHeight="1">
      <c r="A148" s="45">
        <v>0</v>
      </c>
      <c r="B148" s="45">
        <v>0</v>
      </c>
      <c r="C148" s="45">
        <v>0</v>
      </c>
      <c r="D148" s="34">
        <v>345001</v>
      </c>
      <c r="E148" s="35" t="s">
        <v>168</v>
      </c>
      <c r="F148" s="42">
        <f t="shared" si="6"/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</row>
    <row r="149" spans="1:18" ht="12.75" hidden="1" customHeight="1">
      <c r="A149" s="45">
        <v>0</v>
      </c>
      <c r="B149" s="45">
        <v>0</v>
      </c>
      <c r="C149" s="45">
        <v>0</v>
      </c>
      <c r="D149" s="34">
        <v>345002</v>
      </c>
      <c r="E149" s="35" t="s">
        <v>169</v>
      </c>
      <c r="F149" s="42">
        <f t="shared" si="6"/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</row>
    <row r="150" spans="1:18" ht="12.75" hidden="1" customHeight="1">
      <c r="A150" s="45">
        <v>0</v>
      </c>
      <c r="B150" s="45">
        <v>0</v>
      </c>
      <c r="C150" s="45">
        <v>0</v>
      </c>
      <c r="D150" s="34">
        <v>345003</v>
      </c>
      <c r="E150" s="35" t="s">
        <v>170</v>
      </c>
      <c r="F150" s="42">
        <f t="shared" si="6"/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</row>
    <row r="151" spans="1:18" ht="12.75" hidden="1" customHeight="1">
      <c r="A151" s="45">
        <v>0</v>
      </c>
      <c r="B151" s="45">
        <v>0</v>
      </c>
      <c r="C151" s="45">
        <v>0</v>
      </c>
      <c r="D151" s="34">
        <v>345004</v>
      </c>
      <c r="E151" s="35" t="s">
        <v>171</v>
      </c>
      <c r="F151" s="42">
        <f t="shared" si="6"/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</row>
    <row r="152" spans="1:18" ht="12.75" hidden="1" customHeight="1">
      <c r="A152" s="45">
        <v>0</v>
      </c>
      <c r="B152" s="45">
        <v>0</v>
      </c>
      <c r="C152" s="45">
        <v>0</v>
      </c>
      <c r="D152" s="34">
        <v>346001</v>
      </c>
      <c r="E152" s="35" t="s">
        <v>172</v>
      </c>
      <c r="F152" s="42">
        <f t="shared" si="6"/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</row>
    <row r="153" spans="1:18" ht="12.75" hidden="1" customHeight="1">
      <c r="A153" s="45">
        <v>0</v>
      </c>
      <c r="B153" s="45">
        <v>0</v>
      </c>
      <c r="C153" s="45">
        <v>0</v>
      </c>
      <c r="D153" s="34">
        <v>347001</v>
      </c>
      <c r="E153" s="35" t="s">
        <v>173</v>
      </c>
      <c r="F153" s="42">
        <f t="shared" si="6"/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</row>
    <row r="154" spans="1:18" ht="12.75" hidden="1" customHeight="1">
      <c r="A154" s="45">
        <v>0</v>
      </c>
      <c r="B154" s="45">
        <v>0</v>
      </c>
      <c r="C154" s="45">
        <v>0</v>
      </c>
      <c r="D154" s="34">
        <v>348001</v>
      </c>
      <c r="E154" s="35" t="s">
        <v>174</v>
      </c>
      <c r="F154" s="42">
        <f t="shared" si="6"/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</row>
    <row r="155" spans="1:18" ht="12.75" hidden="1" customHeight="1">
      <c r="A155" s="45">
        <v>0</v>
      </c>
      <c r="B155" s="45">
        <v>0</v>
      </c>
      <c r="C155" s="45">
        <v>0</v>
      </c>
      <c r="D155" s="34">
        <v>349001</v>
      </c>
      <c r="E155" s="35" t="s">
        <v>175</v>
      </c>
      <c r="F155" s="42">
        <f t="shared" si="6"/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</row>
    <row r="156" spans="1:18" ht="12.75" hidden="1" customHeight="1">
      <c r="A156" s="45">
        <v>0</v>
      </c>
      <c r="B156" s="45">
        <v>0</v>
      </c>
      <c r="C156" s="45">
        <v>0</v>
      </c>
      <c r="D156" s="34">
        <v>351001</v>
      </c>
      <c r="E156" s="35" t="s">
        <v>176</v>
      </c>
      <c r="F156" s="42">
        <f t="shared" si="6"/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</row>
    <row r="157" spans="1:18" ht="12.75" hidden="1" customHeight="1">
      <c r="A157" s="45">
        <v>0</v>
      </c>
      <c r="B157" s="45">
        <v>0</v>
      </c>
      <c r="C157" s="45">
        <v>0</v>
      </c>
      <c r="D157" s="34">
        <v>352001</v>
      </c>
      <c r="E157" s="35" t="s">
        <v>177</v>
      </c>
      <c r="F157" s="42">
        <f t="shared" si="6"/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</row>
    <row r="158" spans="1:18" ht="12.75" hidden="1" customHeight="1">
      <c r="A158" s="45">
        <v>0</v>
      </c>
      <c r="B158" s="45">
        <v>0</v>
      </c>
      <c r="C158" s="45">
        <v>0</v>
      </c>
      <c r="D158" s="34">
        <v>352002</v>
      </c>
      <c r="E158" s="35" t="s">
        <v>178</v>
      </c>
      <c r="F158" s="42">
        <f t="shared" si="6"/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</row>
    <row r="159" spans="1:18" ht="12.75" hidden="1" customHeight="1">
      <c r="A159" s="45">
        <v>0</v>
      </c>
      <c r="B159" s="45">
        <v>0</v>
      </c>
      <c r="C159" s="45">
        <v>0</v>
      </c>
      <c r="D159" s="34">
        <v>353001</v>
      </c>
      <c r="E159" s="35" t="s">
        <v>179</v>
      </c>
      <c r="F159" s="42">
        <f t="shared" si="6"/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</row>
    <row r="160" spans="1:18" ht="12.75" hidden="1" customHeight="1">
      <c r="A160" s="45">
        <v>0</v>
      </c>
      <c r="B160" s="45">
        <v>0</v>
      </c>
      <c r="C160" s="45">
        <v>0</v>
      </c>
      <c r="D160" s="34">
        <v>354001</v>
      </c>
      <c r="E160" s="35" t="s">
        <v>180</v>
      </c>
      <c r="F160" s="42">
        <f t="shared" si="6"/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</row>
    <row r="161" spans="1:18" ht="12.75" hidden="1" customHeight="1">
      <c r="A161" s="45">
        <v>0</v>
      </c>
      <c r="B161" s="45">
        <v>0</v>
      </c>
      <c r="C161" s="45">
        <v>0</v>
      </c>
      <c r="D161" s="34">
        <v>355001</v>
      </c>
      <c r="E161" s="35" t="s">
        <v>181</v>
      </c>
      <c r="F161" s="42">
        <f t="shared" si="6"/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</row>
    <row r="162" spans="1:18" ht="12.75" hidden="1" customHeight="1">
      <c r="A162" s="45">
        <v>0</v>
      </c>
      <c r="B162" s="45">
        <v>0</v>
      </c>
      <c r="C162" s="45">
        <v>0</v>
      </c>
      <c r="D162" s="34">
        <v>355002</v>
      </c>
      <c r="E162" s="35" t="s">
        <v>182</v>
      </c>
      <c r="F162" s="42">
        <f t="shared" si="6"/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</row>
    <row r="163" spans="1:18" ht="12.75" hidden="1" customHeight="1">
      <c r="A163" s="45">
        <v>0</v>
      </c>
      <c r="B163" s="45">
        <v>0</v>
      </c>
      <c r="C163" s="45">
        <v>0</v>
      </c>
      <c r="D163" s="34">
        <v>355003</v>
      </c>
      <c r="E163" s="35" t="s">
        <v>183</v>
      </c>
      <c r="F163" s="42">
        <f t="shared" si="6"/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</row>
    <row r="164" spans="1:18" ht="12.75" hidden="1" customHeight="1">
      <c r="A164" s="45">
        <v>0</v>
      </c>
      <c r="B164" s="45">
        <v>0</v>
      </c>
      <c r="C164" s="45">
        <v>0</v>
      </c>
      <c r="D164" s="34">
        <v>356001</v>
      </c>
      <c r="E164" s="35" t="s">
        <v>184</v>
      </c>
      <c r="F164" s="42">
        <f t="shared" si="6"/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</row>
    <row r="165" spans="1:18" ht="12.75" hidden="1" customHeight="1">
      <c r="A165" s="45">
        <v>0</v>
      </c>
      <c r="B165" s="45">
        <v>0</v>
      </c>
      <c r="C165" s="45">
        <v>0</v>
      </c>
      <c r="D165" s="34">
        <v>357001</v>
      </c>
      <c r="E165" s="35" t="s">
        <v>185</v>
      </c>
      <c r="F165" s="42">
        <f t="shared" si="6"/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</row>
    <row r="166" spans="1:18" ht="12.75" hidden="1" customHeight="1">
      <c r="A166" s="45">
        <v>0</v>
      </c>
      <c r="B166" s="45">
        <v>0</v>
      </c>
      <c r="C166" s="45">
        <v>0</v>
      </c>
      <c r="D166" s="34">
        <v>357002</v>
      </c>
      <c r="E166" s="35" t="s">
        <v>186</v>
      </c>
      <c r="F166" s="42">
        <f t="shared" si="6"/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</row>
    <row r="167" spans="1:18" ht="12.75" hidden="1" customHeight="1">
      <c r="A167" s="45">
        <v>0</v>
      </c>
      <c r="B167" s="45">
        <v>0</v>
      </c>
      <c r="C167" s="45">
        <v>0</v>
      </c>
      <c r="D167" s="34">
        <v>357003</v>
      </c>
      <c r="E167" s="35" t="s">
        <v>187</v>
      </c>
      <c r="F167" s="42">
        <f t="shared" si="6"/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</row>
    <row r="168" spans="1:18" ht="12.75" hidden="1" customHeight="1">
      <c r="A168" s="45">
        <v>0</v>
      </c>
      <c r="B168" s="45">
        <v>0</v>
      </c>
      <c r="C168" s="45">
        <v>0</v>
      </c>
      <c r="D168" s="34">
        <v>358001</v>
      </c>
      <c r="E168" s="35" t="s">
        <v>188</v>
      </c>
      <c r="F168" s="42">
        <f t="shared" ref="F168:F178" si="7">A168+B168+C168</f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</row>
    <row r="169" spans="1:18" ht="12.75" hidden="1" customHeight="1">
      <c r="A169" s="45">
        <v>0</v>
      </c>
      <c r="B169" s="45">
        <v>0</v>
      </c>
      <c r="C169" s="45">
        <v>0</v>
      </c>
      <c r="D169" s="34">
        <v>359001</v>
      </c>
      <c r="E169" s="35" t="s">
        <v>189</v>
      </c>
      <c r="F169" s="42">
        <f t="shared" si="7"/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</row>
    <row r="170" spans="1:18" ht="12.75" hidden="1" customHeight="1">
      <c r="A170" s="45">
        <v>0</v>
      </c>
      <c r="B170" s="45">
        <v>0</v>
      </c>
      <c r="C170" s="45">
        <v>0</v>
      </c>
      <c r="D170" s="34">
        <v>361001</v>
      </c>
      <c r="E170" s="35" t="s">
        <v>190</v>
      </c>
      <c r="F170" s="42">
        <f t="shared" si="7"/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</row>
    <row r="171" spans="1:18" ht="12.75" hidden="1" customHeight="1">
      <c r="A171" s="45">
        <v>0</v>
      </c>
      <c r="B171" s="45">
        <v>0</v>
      </c>
      <c r="C171" s="45">
        <v>0</v>
      </c>
      <c r="D171" s="34">
        <v>361002</v>
      </c>
      <c r="E171" s="35" t="s">
        <v>191</v>
      </c>
      <c r="F171" s="42">
        <f t="shared" si="7"/>
        <v>0</v>
      </c>
      <c r="G171" s="148">
        <v>0</v>
      </c>
      <c r="H171" s="148">
        <v>0</v>
      </c>
      <c r="I171" s="148">
        <v>0</v>
      </c>
      <c r="J171" s="148">
        <v>0</v>
      </c>
      <c r="K171" s="148">
        <v>0</v>
      </c>
      <c r="L171" s="148">
        <v>0</v>
      </c>
      <c r="M171" s="146">
        <v>0</v>
      </c>
      <c r="N171" s="146">
        <v>0</v>
      </c>
      <c r="O171" s="146">
        <v>0</v>
      </c>
      <c r="P171" s="146">
        <v>0</v>
      </c>
      <c r="Q171" s="146">
        <v>0</v>
      </c>
      <c r="R171" s="146">
        <v>0</v>
      </c>
    </row>
    <row r="172" spans="1:18" ht="12.75" hidden="1" customHeight="1">
      <c r="A172" s="45">
        <v>0</v>
      </c>
      <c r="B172" s="45">
        <v>0</v>
      </c>
      <c r="C172" s="45">
        <v>0</v>
      </c>
      <c r="D172" s="34">
        <v>362001</v>
      </c>
      <c r="E172" s="35" t="s">
        <v>192</v>
      </c>
      <c r="F172" s="42">
        <f t="shared" si="7"/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</row>
    <row r="173" spans="1:18" ht="12.75" hidden="1" customHeight="1">
      <c r="A173" s="45">
        <v>0</v>
      </c>
      <c r="B173" s="45">
        <v>0</v>
      </c>
      <c r="C173" s="45">
        <v>0</v>
      </c>
      <c r="D173" s="34">
        <v>363001</v>
      </c>
      <c r="E173" s="35" t="s">
        <v>193</v>
      </c>
      <c r="F173" s="42">
        <f t="shared" si="7"/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</row>
    <row r="174" spans="1:18" ht="12.75" hidden="1" customHeight="1">
      <c r="A174" s="45">
        <v>0</v>
      </c>
      <c r="B174" s="45">
        <v>0</v>
      </c>
      <c r="C174" s="45">
        <v>0</v>
      </c>
      <c r="D174" s="34">
        <v>364001</v>
      </c>
      <c r="E174" s="35" t="s">
        <v>194</v>
      </c>
      <c r="F174" s="42">
        <f t="shared" si="7"/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</row>
    <row r="175" spans="1:18" ht="12.75" hidden="1" customHeight="1">
      <c r="A175" s="45">
        <v>0</v>
      </c>
      <c r="B175" s="45">
        <v>0</v>
      </c>
      <c r="C175" s="45">
        <v>0</v>
      </c>
      <c r="D175" s="34">
        <v>366001</v>
      </c>
      <c r="E175" s="35" t="s">
        <v>195</v>
      </c>
      <c r="F175" s="42">
        <f t="shared" si="7"/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</row>
    <row r="176" spans="1:18" ht="12.75" hidden="1" customHeight="1">
      <c r="A176" s="45">
        <v>0</v>
      </c>
      <c r="B176" s="45">
        <v>0</v>
      </c>
      <c r="C176" s="45">
        <v>0</v>
      </c>
      <c r="D176" s="34">
        <v>369001</v>
      </c>
      <c r="E176" s="35" t="s">
        <v>196</v>
      </c>
      <c r="F176" s="42">
        <f t="shared" si="7"/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</row>
    <row r="177" spans="1:18" ht="12.75" hidden="1" customHeight="1">
      <c r="A177" s="45">
        <v>0</v>
      </c>
      <c r="B177" s="45">
        <v>0</v>
      </c>
      <c r="C177" s="45">
        <v>0</v>
      </c>
      <c r="D177" s="34">
        <v>371001</v>
      </c>
      <c r="E177" s="35" t="s">
        <v>197</v>
      </c>
      <c r="F177" s="42">
        <f t="shared" si="7"/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</row>
    <row r="178" spans="1:18" ht="12.75" hidden="1" customHeight="1">
      <c r="A178" s="45">
        <v>0</v>
      </c>
      <c r="B178" s="45">
        <v>0</v>
      </c>
      <c r="C178" s="45">
        <v>0</v>
      </c>
      <c r="D178" s="34">
        <v>372001</v>
      </c>
      <c r="E178" s="35" t="s">
        <v>198</v>
      </c>
      <c r="F178" s="42">
        <f t="shared" si="7"/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v>0</v>
      </c>
    </row>
    <row r="179" spans="1:18" ht="12.75" hidden="1" customHeight="1">
      <c r="A179" s="45">
        <v>0</v>
      </c>
      <c r="B179" s="45">
        <v>0</v>
      </c>
      <c r="C179" s="45">
        <v>0</v>
      </c>
      <c r="D179" s="34">
        <v>372007</v>
      </c>
      <c r="E179" s="35" t="s">
        <v>199</v>
      </c>
      <c r="F179" s="42">
        <f t="shared" ref="F179:F211" si="8">A179+B179+C179</f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</row>
    <row r="180" spans="1:18" ht="12.75" hidden="1" customHeight="1">
      <c r="A180" s="45">
        <v>0</v>
      </c>
      <c r="B180" s="45">
        <v>0</v>
      </c>
      <c r="C180" s="45">
        <v>0</v>
      </c>
      <c r="D180" s="34">
        <v>373001</v>
      </c>
      <c r="E180" s="35" t="s">
        <v>200</v>
      </c>
      <c r="F180" s="42">
        <f t="shared" si="8"/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</row>
    <row r="181" spans="1:18" ht="12.75" hidden="1" customHeight="1">
      <c r="A181" s="45">
        <v>0</v>
      </c>
      <c r="B181" s="45">
        <v>0</v>
      </c>
      <c r="C181" s="45">
        <v>0</v>
      </c>
      <c r="D181" s="34">
        <v>374001</v>
      </c>
      <c r="E181" s="35" t="s">
        <v>201</v>
      </c>
      <c r="F181" s="42">
        <f t="shared" si="8"/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</row>
    <row r="182" spans="1:18" ht="12.75" hidden="1" customHeight="1">
      <c r="A182" s="45">
        <v>0</v>
      </c>
      <c r="B182" s="45">
        <v>0</v>
      </c>
      <c r="C182" s="45">
        <v>0</v>
      </c>
      <c r="D182" s="39">
        <v>375001</v>
      </c>
      <c r="E182" s="35" t="s">
        <v>202</v>
      </c>
      <c r="F182" s="42">
        <f>A182+B182+C182</f>
        <v>0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0</v>
      </c>
      <c r="N182" s="129">
        <v>0</v>
      </c>
      <c r="O182" s="129">
        <v>0</v>
      </c>
      <c r="P182" s="129">
        <v>0</v>
      </c>
      <c r="Q182" s="129">
        <v>0</v>
      </c>
      <c r="R182" s="129">
        <v>0</v>
      </c>
    </row>
    <row r="183" spans="1:18" hidden="1">
      <c r="A183" s="45">
        <v>0</v>
      </c>
      <c r="B183" s="45">
        <v>0</v>
      </c>
      <c r="C183" s="45">
        <v>0</v>
      </c>
      <c r="D183" s="34">
        <v>376001</v>
      </c>
      <c r="E183" s="35" t="s">
        <v>203</v>
      </c>
      <c r="F183" s="42">
        <f t="shared" si="8"/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</row>
    <row r="184" spans="1:18" ht="12.75" hidden="1" customHeight="1">
      <c r="A184" s="45">
        <v>0</v>
      </c>
      <c r="B184" s="45">
        <v>0</v>
      </c>
      <c r="C184" s="45">
        <v>0</v>
      </c>
      <c r="D184" s="34">
        <v>377001</v>
      </c>
      <c r="E184" s="35" t="s">
        <v>204</v>
      </c>
      <c r="F184" s="42">
        <f t="shared" si="8"/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</row>
    <row r="185" spans="1:18" ht="12.75" hidden="1" customHeight="1">
      <c r="A185" s="45">
        <v>0</v>
      </c>
      <c r="B185" s="45">
        <v>0</v>
      </c>
      <c r="C185" s="45">
        <v>0</v>
      </c>
      <c r="D185" s="43">
        <v>378001</v>
      </c>
      <c r="E185" s="35" t="s">
        <v>205</v>
      </c>
      <c r="F185" s="42">
        <f t="shared" si="8"/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</row>
    <row r="186" spans="1:18" ht="12.75" hidden="1" customHeight="1">
      <c r="A186" s="45">
        <v>0</v>
      </c>
      <c r="B186" s="45">
        <v>0</v>
      </c>
      <c r="C186" s="45">
        <v>0</v>
      </c>
      <c r="D186" s="44">
        <v>379001</v>
      </c>
      <c r="E186" s="35" t="s">
        <v>206</v>
      </c>
      <c r="F186" s="42">
        <f t="shared" si="8"/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v>0</v>
      </c>
    </row>
    <row r="187" spans="1:18" ht="12.75" hidden="1" customHeight="1">
      <c r="A187" s="45">
        <v>0</v>
      </c>
      <c r="B187" s="45">
        <v>0</v>
      </c>
      <c r="C187" s="45">
        <v>0</v>
      </c>
      <c r="D187" s="44">
        <v>381001</v>
      </c>
      <c r="E187" s="35" t="s">
        <v>207</v>
      </c>
      <c r="F187" s="42">
        <f t="shared" si="8"/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</row>
    <row r="188" spans="1:18" ht="12.75" hidden="1" customHeight="1">
      <c r="A188" s="45">
        <v>0</v>
      </c>
      <c r="B188" s="45">
        <v>0</v>
      </c>
      <c r="C188" s="45">
        <v>0</v>
      </c>
      <c r="D188" s="44">
        <v>382001</v>
      </c>
      <c r="E188" s="35" t="s">
        <v>208</v>
      </c>
      <c r="F188" s="42">
        <f t="shared" si="8"/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</row>
    <row r="189" spans="1:18" ht="12.75" hidden="1" customHeight="1">
      <c r="A189" s="45">
        <v>0</v>
      </c>
      <c r="B189" s="45">
        <v>0</v>
      </c>
      <c r="C189" s="45">
        <v>0</v>
      </c>
      <c r="D189" s="34">
        <v>382002</v>
      </c>
      <c r="E189" s="35" t="s">
        <v>209</v>
      </c>
      <c r="F189" s="42">
        <f t="shared" si="8"/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</row>
    <row r="190" spans="1:18" ht="12.75" customHeight="1">
      <c r="A190" s="45">
        <v>0</v>
      </c>
      <c r="B190" s="45">
        <v>19450</v>
      </c>
      <c r="C190" s="45">
        <v>0</v>
      </c>
      <c r="D190" s="34">
        <v>383001</v>
      </c>
      <c r="E190" s="35" t="s">
        <v>210</v>
      </c>
      <c r="F190" s="42">
        <f t="shared" si="8"/>
        <v>19450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19450</v>
      </c>
      <c r="P190" s="129">
        <v>0</v>
      </c>
      <c r="Q190" s="129">
        <v>0</v>
      </c>
      <c r="R190" s="129">
        <v>0</v>
      </c>
    </row>
    <row r="191" spans="1:18" ht="12.75" hidden="1" customHeight="1">
      <c r="A191" s="45">
        <v>0</v>
      </c>
      <c r="B191" s="45">
        <v>0</v>
      </c>
      <c r="C191" s="45">
        <v>0</v>
      </c>
      <c r="D191" s="34">
        <v>384001</v>
      </c>
      <c r="E191" s="35" t="s">
        <v>211</v>
      </c>
      <c r="F191" s="42">
        <f t="shared" si="8"/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v>0</v>
      </c>
    </row>
    <row r="192" spans="1:18" ht="12.75" hidden="1" customHeight="1">
      <c r="A192" s="45">
        <v>0</v>
      </c>
      <c r="B192" s="45">
        <v>0</v>
      </c>
      <c r="C192" s="45">
        <v>0</v>
      </c>
      <c r="D192" s="34">
        <v>385001</v>
      </c>
      <c r="E192" s="35" t="s">
        <v>212</v>
      </c>
      <c r="F192" s="42">
        <f t="shared" si="8"/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v>0</v>
      </c>
    </row>
    <row r="193" spans="1:18" ht="12.75" hidden="1" customHeight="1">
      <c r="A193" s="45">
        <v>0</v>
      </c>
      <c r="B193" s="45">
        <v>0</v>
      </c>
      <c r="C193" s="45">
        <v>0</v>
      </c>
      <c r="D193" s="34">
        <v>391001</v>
      </c>
      <c r="E193" s="35" t="s">
        <v>213</v>
      </c>
      <c r="F193" s="42">
        <f t="shared" si="8"/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v>0</v>
      </c>
    </row>
    <row r="194" spans="1:18" ht="12.75" hidden="1" customHeight="1">
      <c r="A194" s="45">
        <v>0</v>
      </c>
      <c r="B194" s="45">
        <v>0</v>
      </c>
      <c r="C194" s="45">
        <v>0</v>
      </c>
      <c r="D194" s="34">
        <v>392001</v>
      </c>
      <c r="E194" s="35" t="s">
        <v>214</v>
      </c>
      <c r="F194" s="42">
        <f t="shared" si="8"/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v>0</v>
      </c>
    </row>
    <row r="195" spans="1:18" ht="12.75" hidden="1" customHeight="1">
      <c r="A195" s="45">
        <v>0</v>
      </c>
      <c r="B195" s="45">
        <v>0</v>
      </c>
      <c r="C195" s="45">
        <v>0</v>
      </c>
      <c r="D195" s="34">
        <v>392002</v>
      </c>
      <c r="E195" s="35" t="s">
        <v>215</v>
      </c>
      <c r="F195" s="42">
        <f t="shared" si="8"/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v>0</v>
      </c>
    </row>
    <row r="196" spans="1:18" ht="12.75" hidden="1" customHeight="1">
      <c r="A196" s="45">
        <v>0</v>
      </c>
      <c r="B196" s="45">
        <v>0</v>
      </c>
      <c r="C196" s="45">
        <v>0</v>
      </c>
      <c r="D196" s="34">
        <v>392003</v>
      </c>
      <c r="E196" s="35" t="s">
        <v>216</v>
      </c>
      <c r="F196" s="42">
        <f t="shared" si="8"/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v>0</v>
      </c>
    </row>
    <row r="197" spans="1:18" ht="12.75" hidden="1" customHeight="1">
      <c r="A197" s="45">
        <v>0</v>
      </c>
      <c r="B197" s="45">
        <v>0</v>
      </c>
      <c r="C197" s="45">
        <v>0</v>
      </c>
      <c r="D197" s="34">
        <v>392004</v>
      </c>
      <c r="E197" s="35" t="s">
        <v>217</v>
      </c>
      <c r="F197" s="42">
        <f t="shared" si="8"/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</row>
    <row r="198" spans="1:18" ht="12.75" hidden="1" customHeight="1">
      <c r="A198" s="45">
        <v>0</v>
      </c>
      <c r="B198" s="45">
        <v>0</v>
      </c>
      <c r="C198" s="45">
        <v>0</v>
      </c>
      <c r="D198" s="34">
        <v>392005</v>
      </c>
      <c r="E198" s="35" t="s">
        <v>218</v>
      </c>
      <c r="F198" s="42">
        <f t="shared" si="8"/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</row>
    <row r="199" spans="1:18" ht="12.75" hidden="1" customHeight="1">
      <c r="A199" s="45">
        <v>0</v>
      </c>
      <c r="B199" s="45">
        <v>0</v>
      </c>
      <c r="C199" s="45">
        <v>0</v>
      </c>
      <c r="D199" s="34">
        <v>392006</v>
      </c>
      <c r="E199" s="35" t="s">
        <v>219</v>
      </c>
      <c r="F199" s="42">
        <f t="shared" si="8"/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</row>
    <row r="200" spans="1:18" ht="12.75" hidden="1" customHeight="1">
      <c r="A200" s="45">
        <v>0</v>
      </c>
      <c r="B200" s="45">
        <v>0</v>
      </c>
      <c r="C200" s="45">
        <v>0</v>
      </c>
      <c r="D200" s="34">
        <v>393001</v>
      </c>
      <c r="E200" s="35" t="s">
        <v>220</v>
      </c>
      <c r="F200" s="42">
        <f t="shared" si="8"/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</row>
    <row r="201" spans="1:18" ht="12.75" hidden="1" customHeight="1">
      <c r="A201" s="45">
        <v>0</v>
      </c>
      <c r="B201" s="45">
        <v>0</v>
      </c>
      <c r="C201" s="45">
        <v>0</v>
      </c>
      <c r="D201" s="34">
        <v>394001</v>
      </c>
      <c r="E201" s="35" t="s">
        <v>221</v>
      </c>
      <c r="F201" s="42">
        <f t="shared" si="8"/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</row>
    <row r="202" spans="1:18" ht="12.75" hidden="1" customHeight="1">
      <c r="A202" s="45">
        <v>0</v>
      </c>
      <c r="B202" s="45">
        <v>0</v>
      </c>
      <c r="C202" s="45">
        <v>0</v>
      </c>
      <c r="D202" s="34">
        <v>395001</v>
      </c>
      <c r="E202" s="35" t="s">
        <v>222</v>
      </c>
      <c r="F202" s="42">
        <f t="shared" si="8"/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</row>
    <row r="203" spans="1:18" ht="12.75" hidden="1" customHeight="1">
      <c r="A203" s="45">
        <v>0</v>
      </c>
      <c r="B203" s="45">
        <v>0</v>
      </c>
      <c r="C203" s="45">
        <v>0</v>
      </c>
      <c r="D203" s="34">
        <v>396001</v>
      </c>
      <c r="E203" s="35" t="s">
        <v>223</v>
      </c>
      <c r="F203" s="42">
        <f t="shared" si="8"/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</row>
    <row r="204" spans="1:18" ht="12.75" hidden="1" customHeight="1">
      <c r="A204" s="45">
        <v>0</v>
      </c>
      <c r="B204" s="45">
        <v>0</v>
      </c>
      <c r="C204" s="45">
        <v>0</v>
      </c>
      <c r="D204" s="34">
        <v>397001</v>
      </c>
      <c r="E204" s="35" t="s">
        <v>224</v>
      </c>
      <c r="F204" s="42">
        <f t="shared" si="8"/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</row>
    <row r="205" spans="1:18" ht="12.75" hidden="1" customHeight="1">
      <c r="A205" s="45">
        <v>0</v>
      </c>
      <c r="B205" s="45">
        <v>0</v>
      </c>
      <c r="C205" s="45">
        <v>0</v>
      </c>
      <c r="D205" s="34">
        <v>398001</v>
      </c>
      <c r="E205" s="35" t="s">
        <v>225</v>
      </c>
      <c r="F205" s="42">
        <f t="shared" si="8"/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v>0</v>
      </c>
    </row>
    <row r="206" spans="1:18" ht="12.75" hidden="1" customHeight="1">
      <c r="A206" s="45">
        <v>0</v>
      </c>
      <c r="B206" s="45">
        <v>0</v>
      </c>
      <c r="C206" s="45">
        <v>0</v>
      </c>
      <c r="D206" s="34">
        <v>399001</v>
      </c>
      <c r="E206" s="35" t="s">
        <v>226</v>
      </c>
      <c r="F206" s="42">
        <f t="shared" si="8"/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</row>
    <row r="207" spans="1:18" ht="12.75" hidden="1" customHeight="1">
      <c r="A207" s="45">
        <v>0</v>
      </c>
      <c r="B207" s="45">
        <v>0</v>
      </c>
      <c r="C207" s="45">
        <v>0</v>
      </c>
      <c r="D207" s="34">
        <v>399002</v>
      </c>
      <c r="E207" s="35" t="s">
        <v>227</v>
      </c>
      <c r="F207" s="42">
        <f t="shared" si="8"/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</row>
    <row r="208" spans="1:18" ht="12.75" hidden="1" customHeight="1">
      <c r="A208" s="45">
        <v>0</v>
      </c>
      <c r="B208" s="45">
        <v>0</v>
      </c>
      <c r="C208" s="45">
        <v>0</v>
      </c>
      <c r="D208" s="34">
        <v>399003</v>
      </c>
      <c r="E208" s="35" t="s">
        <v>228</v>
      </c>
      <c r="F208" s="42">
        <f t="shared" si="8"/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</row>
    <row r="209" spans="1:18" ht="12.75" hidden="1" customHeight="1">
      <c r="A209" s="45">
        <v>0</v>
      </c>
      <c r="B209" s="45">
        <v>0</v>
      </c>
      <c r="C209" s="45">
        <v>0</v>
      </c>
      <c r="D209" s="34">
        <v>399004</v>
      </c>
      <c r="E209" s="35" t="s">
        <v>229</v>
      </c>
      <c r="F209" s="42">
        <f t="shared" si="8"/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</row>
    <row r="210" spans="1:18" ht="12.75" hidden="1" customHeight="1">
      <c r="A210" s="45">
        <v>0</v>
      </c>
      <c r="B210" s="45">
        <v>0</v>
      </c>
      <c r="C210" s="45">
        <v>0</v>
      </c>
      <c r="D210" s="34">
        <v>399005</v>
      </c>
      <c r="E210" s="35" t="s">
        <v>230</v>
      </c>
      <c r="F210" s="42">
        <f t="shared" si="8"/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</row>
    <row r="211" spans="1:18" ht="12.75" hidden="1" customHeight="1">
      <c r="A211" s="45">
        <v>0</v>
      </c>
      <c r="B211" s="45">
        <v>0</v>
      </c>
      <c r="C211" s="45">
        <v>0</v>
      </c>
      <c r="D211" s="34">
        <v>399006</v>
      </c>
      <c r="E211" s="35" t="s">
        <v>231</v>
      </c>
      <c r="F211" s="42">
        <f t="shared" si="8"/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</row>
    <row r="212" spans="1:18" ht="12.75" customHeight="1">
      <c r="A212" s="42">
        <f>A213</f>
        <v>0</v>
      </c>
      <c r="B212" s="42">
        <v>0</v>
      </c>
      <c r="C212" s="42">
        <v>0</v>
      </c>
      <c r="D212" s="32">
        <v>4000</v>
      </c>
      <c r="E212" s="38" t="s">
        <v>232</v>
      </c>
      <c r="F212" s="42">
        <f>SUM(F213)</f>
        <v>0</v>
      </c>
      <c r="G212" s="109">
        <f>SUM(G213)</f>
        <v>0</v>
      </c>
      <c r="H212" s="109">
        <f t="shared" ref="H212:R212" si="9">SUM(H213)</f>
        <v>0</v>
      </c>
      <c r="I212" s="109">
        <f t="shared" si="9"/>
        <v>0</v>
      </c>
      <c r="J212" s="109">
        <f t="shared" si="9"/>
        <v>0</v>
      </c>
      <c r="K212" s="109">
        <f t="shared" si="9"/>
        <v>0</v>
      </c>
      <c r="L212" s="109">
        <f t="shared" si="9"/>
        <v>0</v>
      </c>
      <c r="M212" s="109">
        <f t="shared" si="9"/>
        <v>0</v>
      </c>
      <c r="N212" s="109">
        <f t="shared" si="9"/>
        <v>0</v>
      </c>
      <c r="O212" s="109">
        <f t="shared" si="9"/>
        <v>0</v>
      </c>
      <c r="P212" s="109">
        <f t="shared" si="9"/>
        <v>0</v>
      </c>
      <c r="Q212" s="109">
        <f t="shared" si="9"/>
        <v>0</v>
      </c>
      <c r="R212" s="109">
        <f t="shared" si="9"/>
        <v>0</v>
      </c>
    </row>
    <row r="213" spans="1:18" ht="12.75" hidden="1" customHeight="1">
      <c r="A213" s="45">
        <f>SUM(A214)</f>
        <v>0</v>
      </c>
      <c r="B213" s="45">
        <v>0</v>
      </c>
      <c r="C213" s="45">
        <v>0</v>
      </c>
      <c r="D213" s="34">
        <v>442001</v>
      </c>
      <c r="E213" s="35" t="s">
        <v>233</v>
      </c>
      <c r="F213" s="42">
        <f>A213+B213+C213</f>
        <v>0</v>
      </c>
      <c r="G213" s="109">
        <v>0</v>
      </c>
      <c r="H213" s="109">
        <v>0</v>
      </c>
      <c r="I213" s="109">
        <v>0</v>
      </c>
      <c r="J213" s="109">
        <v>0</v>
      </c>
      <c r="K213" s="109">
        <v>0</v>
      </c>
      <c r="L213" s="109">
        <v>0</v>
      </c>
      <c r="M213" s="109">
        <v>0</v>
      </c>
      <c r="N213" s="109">
        <v>0</v>
      </c>
      <c r="O213" s="109">
        <v>0</v>
      </c>
      <c r="P213" s="109">
        <v>0</v>
      </c>
      <c r="Q213" s="109">
        <v>0</v>
      </c>
      <c r="R213" s="109">
        <v>0</v>
      </c>
    </row>
    <row r="214" spans="1:18" ht="12.75" customHeight="1">
      <c r="A214" s="42">
        <f>SUM(A215:A247)</f>
        <v>0</v>
      </c>
      <c r="B214" s="42">
        <v>0</v>
      </c>
      <c r="C214" s="42">
        <v>0</v>
      </c>
      <c r="D214" s="32">
        <v>5000</v>
      </c>
      <c r="E214" s="38" t="s">
        <v>234</v>
      </c>
      <c r="F214" s="42">
        <f>SUM(F215:F247)</f>
        <v>0</v>
      </c>
      <c r="G214" s="109">
        <f>SUM(G215:G247)</f>
        <v>0</v>
      </c>
      <c r="H214" s="109">
        <f t="shared" ref="H214:R214" si="10">SUM(H215:H247)</f>
        <v>0</v>
      </c>
      <c r="I214" s="109">
        <f t="shared" si="10"/>
        <v>0</v>
      </c>
      <c r="J214" s="109">
        <f t="shared" si="10"/>
        <v>0</v>
      </c>
      <c r="K214" s="109">
        <f t="shared" si="10"/>
        <v>0</v>
      </c>
      <c r="L214" s="109">
        <f t="shared" si="10"/>
        <v>0</v>
      </c>
      <c r="M214" s="109">
        <f t="shared" si="10"/>
        <v>0</v>
      </c>
      <c r="N214" s="109">
        <f t="shared" si="10"/>
        <v>0</v>
      </c>
      <c r="O214" s="109">
        <f t="shared" si="10"/>
        <v>0</v>
      </c>
      <c r="P214" s="109">
        <f t="shared" si="10"/>
        <v>0</v>
      </c>
      <c r="Q214" s="109">
        <f t="shared" si="10"/>
        <v>0</v>
      </c>
      <c r="R214" s="109">
        <f t="shared" si="10"/>
        <v>0</v>
      </c>
    </row>
    <row r="215" spans="1:18" ht="12.75" hidden="1" customHeight="1">
      <c r="A215" s="45">
        <f>SUM(A216:A247)</f>
        <v>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42">
        <f>A215+B215+C215</f>
        <v>0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09">
        <v>0</v>
      </c>
      <c r="N215" s="109">
        <v>0</v>
      </c>
      <c r="O215" s="109">
        <v>0</v>
      </c>
      <c r="P215" s="109">
        <v>0</v>
      </c>
      <c r="Q215" s="109">
        <v>0</v>
      </c>
      <c r="R215" s="109"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42">
        <f>A216+B216+C216</f>
        <v>0</v>
      </c>
      <c r="G216" s="109">
        <v>0</v>
      </c>
      <c r="H216" s="109">
        <v>0</v>
      </c>
      <c r="I216" s="109">
        <v>0</v>
      </c>
      <c r="J216" s="109">
        <v>0</v>
      </c>
      <c r="K216" s="109">
        <v>0</v>
      </c>
      <c r="L216" s="109">
        <v>0</v>
      </c>
      <c r="M216" s="109">
        <v>0</v>
      </c>
      <c r="N216" s="109">
        <v>0</v>
      </c>
      <c r="O216" s="109">
        <v>0</v>
      </c>
      <c r="P216" s="109">
        <v>0</v>
      </c>
      <c r="Q216" s="109">
        <v>0</v>
      </c>
      <c r="R216" s="109"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42">
        <f t="shared" ref="F217:F247" si="11">A217+B217+C217</f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09">
        <v>0</v>
      </c>
      <c r="O217" s="109">
        <v>0</v>
      </c>
      <c r="P217" s="109">
        <v>0</v>
      </c>
      <c r="Q217" s="109">
        <v>0</v>
      </c>
      <c r="R217" s="109"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42">
        <f t="shared" si="11"/>
        <v>0</v>
      </c>
      <c r="G218" s="109">
        <v>0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>
        <v>0</v>
      </c>
      <c r="N218" s="109">
        <v>0</v>
      </c>
      <c r="O218" s="109">
        <v>0</v>
      </c>
      <c r="P218" s="109">
        <v>0</v>
      </c>
      <c r="Q218" s="109">
        <v>0</v>
      </c>
      <c r="R218" s="109">
        <v>0</v>
      </c>
    </row>
    <row r="219" spans="1:18" ht="12.75" hidden="1" customHeight="1">
      <c r="A219" s="45">
        <v>0</v>
      </c>
      <c r="B219" s="45">
        <v>0</v>
      </c>
      <c r="C219" s="45">
        <v>0</v>
      </c>
      <c r="D219" s="34">
        <v>515001</v>
      </c>
      <c r="E219" s="35" t="s">
        <v>239</v>
      </c>
      <c r="F219" s="42">
        <f t="shared" si="11"/>
        <v>0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</v>
      </c>
      <c r="O219" s="109">
        <v>0</v>
      </c>
      <c r="P219" s="109">
        <v>0</v>
      </c>
      <c r="Q219" s="109">
        <v>0</v>
      </c>
      <c r="R219" s="109">
        <v>0</v>
      </c>
    </row>
    <row r="220" spans="1:18" ht="12.75" hidden="1" customHeight="1">
      <c r="A220" s="45">
        <v>0</v>
      </c>
      <c r="B220" s="45">
        <v>0</v>
      </c>
      <c r="C220" s="45">
        <v>0</v>
      </c>
      <c r="D220" s="34">
        <v>519001</v>
      </c>
      <c r="E220" s="35" t="s">
        <v>240</v>
      </c>
      <c r="F220" s="42">
        <f t="shared" si="11"/>
        <v>0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09">
        <v>0</v>
      </c>
      <c r="N220" s="109">
        <v>0</v>
      </c>
      <c r="O220" s="109">
        <v>0</v>
      </c>
      <c r="P220" s="109">
        <v>0</v>
      </c>
      <c r="Q220" s="109">
        <v>0</v>
      </c>
      <c r="R220" s="109"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42">
        <f t="shared" si="11"/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42">
        <f t="shared" si="11"/>
        <v>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09">
        <v>0</v>
      </c>
      <c r="O222" s="109">
        <v>0</v>
      </c>
      <c r="P222" s="109">
        <v>0</v>
      </c>
      <c r="Q222" s="109">
        <v>0</v>
      </c>
      <c r="R222" s="109"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42">
        <f t="shared" si="11"/>
        <v>0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0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42">
        <f t="shared" si="11"/>
        <v>0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42">
        <f t="shared" si="11"/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42">
        <f t="shared" si="11"/>
        <v>0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42">
        <f t="shared" si="11"/>
        <v>0</v>
      </c>
      <c r="G227" s="109">
        <v>0</v>
      </c>
      <c r="H227" s="109">
        <v>0</v>
      </c>
      <c r="I227" s="109">
        <v>0</v>
      </c>
      <c r="J227" s="109">
        <v>0</v>
      </c>
      <c r="K227" s="109">
        <v>0</v>
      </c>
      <c r="L227" s="109">
        <v>0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42">
        <f t="shared" si="11"/>
        <v>0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</v>
      </c>
      <c r="R228" s="109"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42">
        <f t="shared" si="11"/>
        <v>0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42">
        <f t="shared" si="11"/>
        <v>0</v>
      </c>
      <c r="G230" s="109">
        <v>0</v>
      </c>
      <c r="H230" s="109">
        <v>0</v>
      </c>
      <c r="I230" s="109">
        <v>0</v>
      </c>
      <c r="J230" s="109">
        <v>0</v>
      </c>
      <c r="K230" s="109">
        <v>0</v>
      </c>
      <c r="L230" s="109">
        <v>0</v>
      </c>
      <c r="M230" s="109">
        <v>0</v>
      </c>
      <c r="N230" s="109">
        <v>0</v>
      </c>
      <c r="O230" s="109">
        <v>0</v>
      </c>
      <c r="P230" s="109">
        <v>0</v>
      </c>
      <c r="Q230" s="109">
        <v>0</v>
      </c>
      <c r="R230" s="109"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42">
        <f t="shared" si="11"/>
        <v>0</v>
      </c>
      <c r="G231" s="109">
        <v>0</v>
      </c>
      <c r="H231" s="109">
        <v>0</v>
      </c>
      <c r="I231" s="109">
        <v>0</v>
      </c>
      <c r="J231" s="109">
        <v>0</v>
      </c>
      <c r="K231" s="109">
        <v>0</v>
      </c>
      <c r="L231" s="109">
        <v>0</v>
      </c>
      <c r="M231" s="109">
        <v>0</v>
      </c>
      <c r="N231" s="109">
        <v>0</v>
      </c>
      <c r="O231" s="109">
        <v>0</v>
      </c>
      <c r="P231" s="109">
        <v>0</v>
      </c>
      <c r="Q231" s="109">
        <v>0</v>
      </c>
      <c r="R231" s="109"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42">
        <f t="shared" si="11"/>
        <v>0</v>
      </c>
      <c r="G232" s="109">
        <v>0</v>
      </c>
      <c r="H232" s="109">
        <v>0</v>
      </c>
      <c r="I232" s="109">
        <v>0</v>
      </c>
      <c r="J232" s="109">
        <v>0</v>
      </c>
      <c r="K232" s="109">
        <v>0</v>
      </c>
      <c r="L232" s="109">
        <v>0</v>
      </c>
      <c r="M232" s="109">
        <v>0</v>
      </c>
      <c r="N232" s="109">
        <v>0</v>
      </c>
      <c r="O232" s="109">
        <v>0</v>
      </c>
      <c r="P232" s="109">
        <v>0</v>
      </c>
      <c r="Q232" s="109">
        <v>0</v>
      </c>
      <c r="R232" s="109"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42">
        <f t="shared" si="11"/>
        <v>0</v>
      </c>
      <c r="G233" s="109">
        <v>0</v>
      </c>
      <c r="H233" s="109">
        <v>0</v>
      </c>
      <c r="I233" s="109">
        <v>0</v>
      </c>
      <c r="J233" s="109">
        <v>0</v>
      </c>
      <c r="K233" s="109">
        <v>0</v>
      </c>
      <c r="L233" s="109">
        <v>0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42">
        <f t="shared" si="11"/>
        <v>0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09">
        <v>0</v>
      </c>
      <c r="O234" s="109">
        <v>0</v>
      </c>
      <c r="P234" s="109">
        <v>0</v>
      </c>
      <c r="Q234" s="109">
        <v>0</v>
      </c>
      <c r="R234" s="109"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42">
        <f t="shared" si="11"/>
        <v>0</v>
      </c>
      <c r="G235" s="109">
        <v>0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09">
        <v>0</v>
      </c>
      <c r="N235" s="109">
        <v>0</v>
      </c>
      <c r="O235" s="109">
        <v>0</v>
      </c>
      <c r="P235" s="109">
        <v>0</v>
      </c>
      <c r="Q235" s="109">
        <v>0</v>
      </c>
      <c r="R235" s="109"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42">
        <f t="shared" si="11"/>
        <v>0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</v>
      </c>
      <c r="Q236" s="109">
        <v>0</v>
      </c>
      <c r="R236" s="109"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42">
        <f t="shared" si="11"/>
        <v>0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09">
        <v>0</v>
      </c>
      <c r="N237" s="109">
        <v>0</v>
      </c>
      <c r="O237" s="109">
        <v>0</v>
      </c>
      <c r="P237" s="109">
        <v>0</v>
      </c>
      <c r="Q237" s="109">
        <v>0</v>
      </c>
      <c r="R237" s="109"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42">
        <f t="shared" si="11"/>
        <v>0</v>
      </c>
      <c r="G238" s="109">
        <v>0</v>
      </c>
      <c r="H238" s="109">
        <v>0</v>
      </c>
      <c r="I238" s="109">
        <v>0</v>
      </c>
      <c r="J238" s="109">
        <v>0</v>
      </c>
      <c r="K238" s="109">
        <v>0</v>
      </c>
      <c r="L238" s="109">
        <v>0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42">
        <f t="shared" si="11"/>
        <v>0</v>
      </c>
      <c r="G239" s="109">
        <v>0</v>
      </c>
      <c r="H239" s="109">
        <v>0</v>
      </c>
      <c r="I239" s="109">
        <v>0</v>
      </c>
      <c r="J239" s="109">
        <v>0</v>
      </c>
      <c r="K239" s="109">
        <v>0</v>
      </c>
      <c r="L239" s="109">
        <v>0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42">
        <f t="shared" si="11"/>
        <v>0</v>
      </c>
      <c r="G240" s="109">
        <v>0</v>
      </c>
      <c r="H240" s="109">
        <v>0</v>
      </c>
      <c r="I240" s="109">
        <v>0</v>
      </c>
      <c r="J240" s="109">
        <v>0</v>
      </c>
      <c r="K240" s="109">
        <v>0</v>
      </c>
      <c r="L240" s="109">
        <v>0</v>
      </c>
      <c r="M240" s="109">
        <v>0</v>
      </c>
      <c r="N240" s="109">
        <v>0</v>
      </c>
      <c r="O240" s="109">
        <v>0</v>
      </c>
      <c r="P240" s="109">
        <v>0</v>
      </c>
      <c r="Q240" s="109">
        <v>0</v>
      </c>
      <c r="R240" s="109">
        <v>0</v>
      </c>
    </row>
    <row r="241" spans="1:18" ht="12.75" hidden="1" customHeight="1">
      <c r="A241" s="45">
        <v>0</v>
      </c>
      <c r="B241" s="45">
        <v>0</v>
      </c>
      <c r="C241" s="45">
        <v>0</v>
      </c>
      <c r="D241" s="34">
        <v>569001</v>
      </c>
      <c r="E241" s="35" t="s">
        <v>261</v>
      </c>
      <c r="F241" s="42">
        <f t="shared" si="11"/>
        <v>0</v>
      </c>
      <c r="G241" s="109">
        <v>0</v>
      </c>
      <c r="H241" s="109">
        <v>0</v>
      </c>
      <c r="I241" s="109">
        <v>0</v>
      </c>
      <c r="J241" s="109">
        <v>0</v>
      </c>
      <c r="K241" s="109">
        <v>0</v>
      </c>
      <c r="L241" s="109">
        <v>0</v>
      </c>
      <c r="M241" s="109">
        <v>0</v>
      </c>
      <c r="N241" s="109">
        <v>0</v>
      </c>
      <c r="O241" s="109">
        <v>0</v>
      </c>
      <c r="P241" s="109">
        <v>0</v>
      </c>
      <c r="Q241" s="109">
        <v>0</v>
      </c>
      <c r="R241" s="109"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42">
        <f t="shared" si="11"/>
        <v>0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09">
        <v>0</v>
      </c>
      <c r="N242" s="109">
        <v>0</v>
      </c>
      <c r="O242" s="109">
        <v>0</v>
      </c>
      <c r="P242" s="109">
        <v>0</v>
      </c>
      <c r="Q242" s="109">
        <v>0</v>
      </c>
      <c r="R242" s="109"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42">
        <f t="shared" si="11"/>
        <v>0</v>
      </c>
      <c r="G243" s="109">
        <v>0</v>
      </c>
      <c r="H243" s="109">
        <v>0</v>
      </c>
      <c r="I243" s="109">
        <v>0</v>
      </c>
      <c r="J243" s="109">
        <v>0</v>
      </c>
      <c r="K243" s="109">
        <v>0</v>
      </c>
      <c r="L243" s="109">
        <v>0</v>
      </c>
      <c r="M243" s="109">
        <v>0</v>
      </c>
      <c r="N243" s="109">
        <v>0</v>
      </c>
      <c r="O243" s="109">
        <v>0</v>
      </c>
      <c r="P243" s="109">
        <v>0</v>
      </c>
      <c r="Q243" s="109">
        <v>0</v>
      </c>
      <c r="R243" s="109"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42">
        <f t="shared" si="11"/>
        <v>0</v>
      </c>
      <c r="G244" s="109">
        <v>0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09">
        <v>0</v>
      </c>
      <c r="O244" s="109">
        <v>0</v>
      </c>
      <c r="P244" s="109">
        <v>0</v>
      </c>
      <c r="Q244" s="109">
        <v>0</v>
      </c>
      <c r="R244" s="109"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42">
        <f t="shared" si="11"/>
        <v>0</v>
      </c>
      <c r="G245" s="109">
        <v>0</v>
      </c>
      <c r="H245" s="109">
        <v>0</v>
      </c>
      <c r="I245" s="109">
        <v>0</v>
      </c>
      <c r="J245" s="109">
        <v>0</v>
      </c>
      <c r="K245" s="109">
        <v>0</v>
      </c>
      <c r="L245" s="109">
        <v>0</v>
      </c>
      <c r="M245" s="109">
        <v>0</v>
      </c>
      <c r="N245" s="109">
        <v>0</v>
      </c>
      <c r="O245" s="109">
        <v>0</v>
      </c>
      <c r="P245" s="109">
        <v>0</v>
      </c>
      <c r="Q245" s="109">
        <v>0</v>
      </c>
      <c r="R245" s="109"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42">
        <f t="shared" si="11"/>
        <v>0</v>
      </c>
      <c r="G246" s="109">
        <v>0</v>
      </c>
      <c r="H246" s="109">
        <v>0</v>
      </c>
      <c r="I246" s="109">
        <v>0</v>
      </c>
      <c r="J246" s="109">
        <v>0</v>
      </c>
      <c r="K246" s="109">
        <v>0</v>
      </c>
      <c r="L246" s="109">
        <v>0</v>
      </c>
      <c r="M246" s="109">
        <v>0</v>
      </c>
      <c r="N246" s="109">
        <v>0</v>
      </c>
      <c r="O246" s="109">
        <v>0</v>
      </c>
      <c r="P246" s="109">
        <v>0</v>
      </c>
      <c r="Q246" s="109">
        <v>0</v>
      </c>
      <c r="R246" s="109"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42">
        <f t="shared" si="11"/>
        <v>0</v>
      </c>
      <c r="G247" s="109">
        <v>0</v>
      </c>
      <c r="H247" s="109">
        <v>0</v>
      </c>
      <c r="I247" s="109">
        <v>0</v>
      </c>
      <c r="J247" s="109">
        <v>0</v>
      </c>
      <c r="K247" s="109">
        <v>0</v>
      </c>
      <c r="L247" s="109">
        <v>0</v>
      </c>
      <c r="M247" s="109">
        <v>0</v>
      </c>
      <c r="N247" s="109">
        <v>0</v>
      </c>
      <c r="O247" s="109">
        <v>0</v>
      </c>
      <c r="P247" s="109">
        <v>0</v>
      </c>
      <c r="Q247" s="109">
        <v>0</v>
      </c>
      <c r="R247" s="109">
        <v>0</v>
      </c>
    </row>
    <row r="248" spans="1:18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A12+A31+A101+A212+A214</f>
        <v>0</v>
      </c>
      <c r="B249" s="42">
        <f>B12+B31+B101+B212+B214</f>
        <v>100849</v>
      </c>
      <c r="C249" s="42">
        <f>C12+C31+C101+C212+C214</f>
        <v>0</v>
      </c>
      <c r="D249" s="42"/>
      <c r="E249" s="42"/>
      <c r="F249" s="42">
        <f>F12+F31+F101+F212+F214</f>
        <v>100849</v>
      </c>
      <c r="G249" s="42">
        <f t="shared" ref="G249:R249" si="12">G12+G31+G101+G212+G214</f>
        <v>0</v>
      </c>
      <c r="H249" s="42">
        <f t="shared" si="12"/>
        <v>513.13</v>
      </c>
      <c r="I249" s="42">
        <f t="shared" si="12"/>
        <v>11990.78</v>
      </c>
      <c r="J249" s="42">
        <f t="shared" si="12"/>
        <v>6840.67</v>
      </c>
      <c r="K249" s="42">
        <f t="shared" si="12"/>
        <v>2310.35</v>
      </c>
      <c r="L249" s="42">
        <f t="shared" si="12"/>
        <v>2206.46</v>
      </c>
      <c r="M249" s="42">
        <f t="shared" si="12"/>
        <v>1500</v>
      </c>
      <c r="N249" s="42">
        <f t="shared" si="12"/>
        <v>2388</v>
      </c>
      <c r="O249" s="42">
        <f t="shared" si="12"/>
        <v>66599.61</v>
      </c>
      <c r="P249" s="42">
        <f t="shared" si="12"/>
        <v>1500</v>
      </c>
      <c r="Q249" s="42">
        <f t="shared" si="12"/>
        <v>5000</v>
      </c>
      <c r="R249" s="42">
        <f t="shared" si="12"/>
        <v>0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</sheetData>
  <mergeCells count="5">
    <mergeCell ref="O1:Q2"/>
    <mergeCell ref="A3:R3"/>
    <mergeCell ref="A5:R5"/>
    <mergeCell ref="A6:R6"/>
    <mergeCell ref="C9:L9"/>
  </mergeCells>
  <pageMargins left="0.74803149606299213" right="0.15748031496062992" top="0.74803149606299213" bottom="0.74803149606299213" header="0.31496062992125984" footer="0.31496062992125984"/>
  <pageSetup scale="5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R250"/>
  <sheetViews>
    <sheetView zoomScale="90" zoomScaleNormal="90" workbookViewId="0">
      <selection activeCell="E101" sqref="E101"/>
    </sheetView>
  </sheetViews>
  <sheetFormatPr baseColWidth="10" defaultRowHeight="12.75"/>
  <cols>
    <col min="2" max="2" width="14" customWidth="1"/>
    <col min="5" max="5" width="24.140625" customWidth="1"/>
    <col min="6" max="6" width="13.28515625" customWidth="1"/>
    <col min="7" max="18" width="11.7109375" customWidth="1"/>
  </cols>
  <sheetData>
    <row r="1" spans="1:18">
      <c r="L1" s="1"/>
      <c r="M1" s="1"/>
      <c r="N1" s="1"/>
      <c r="O1" s="169"/>
      <c r="P1" s="169"/>
      <c r="Q1" s="169"/>
    </row>
    <row r="2" spans="1:18" ht="28.5" customHeight="1">
      <c r="B2" s="155"/>
      <c r="F2" s="25"/>
      <c r="L2" s="1"/>
      <c r="M2" s="1"/>
      <c r="N2" s="1"/>
      <c r="O2" s="169"/>
      <c r="P2" s="169"/>
      <c r="Q2" s="169"/>
    </row>
    <row r="3" spans="1:18" ht="18">
      <c r="A3" s="170" t="s">
        <v>268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35" customHeight="1">
      <c r="A5" s="171" t="s">
        <v>622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</row>
    <row r="6" spans="1:18" ht="15.75">
      <c r="A6" s="172" t="s">
        <v>29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</row>
    <row r="8" spans="1:18" s="1" customFormat="1" ht="15.75" customHeight="1">
      <c r="A8" s="4" t="s">
        <v>509</v>
      </c>
      <c r="B8" s="107"/>
      <c r="C8" s="107" t="s">
        <v>511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5.75" customHeight="1">
      <c r="A9" s="4" t="s">
        <v>510</v>
      </c>
      <c r="B9" s="7"/>
      <c r="C9" s="173" t="s">
        <v>526</v>
      </c>
      <c r="D9" s="173"/>
      <c r="E9" s="173"/>
      <c r="F9" s="173"/>
      <c r="G9" s="173"/>
      <c r="H9" s="173"/>
      <c r="I9" s="173"/>
      <c r="J9" s="173"/>
      <c r="K9" s="173"/>
      <c r="L9" s="173"/>
    </row>
    <row r="11" spans="1:18" s="3" customFormat="1" ht="4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3" t="s">
        <v>1</v>
      </c>
      <c r="H11" s="23" t="s">
        <v>2</v>
      </c>
      <c r="I11" s="23" t="s">
        <v>3</v>
      </c>
      <c r="J11" s="23" t="s">
        <v>4</v>
      </c>
      <c r="K11" s="23" t="s">
        <v>5</v>
      </c>
      <c r="L11" s="23" t="s">
        <v>6</v>
      </c>
      <c r="M11" s="23" t="s">
        <v>7</v>
      </c>
      <c r="N11" s="23" t="s">
        <v>8</v>
      </c>
      <c r="O11" s="23" t="s">
        <v>9</v>
      </c>
      <c r="P11" s="23" t="s">
        <v>10</v>
      </c>
      <c r="Q11" s="23" t="s">
        <v>11</v>
      </c>
      <c r="R11" s="23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f>SUM(G13:G30)</f>
        <v>0</v>
      </c>
      <c r="H12" s="109">
        <f t="shared" ref="H12:R12" si="0">SUM(H13:H30)</f>
        <v>0</v>
      </c>
      <c r="I12" s="109">
        <f t="shared" si="0"/>
        <v>0</v>
      </c>
      <c r="J12" s="109">
        <f t="shared" si="0"/>
        <v>0</v>
      </c>
      <c r="K12" s="109">
        <f t="shared" si="0"/>
        <v>0</v>
      </c>
      <c r="L12" s="109">
        <f t="shared" si="0"/>
        <v>0</v>
      </c>
      <c r="M12" s="109">
        <f t="shared" si="0"/>
        <v>0</v>
      </c>
      <c r="N12" s="109">
        <f t="shared" si="0"/>
        <v>0</v>
      </c>
      <c r="O12" s="109">
        <f t="shared" si="0"/>
        <v>0</v>
      </c>
      <c r="P12" s="109">
        <f t="shared" si="0"/>
        <v>0</v>
      </c>
      <c r="Q12" s="109">
        <f t="shared" si="0"/>
        <v>0</v>
      </c>
      <c r="R12" s="109">
        <f t="shared" si="0"/>
        <v>0</v>
      </c>
    </row>
    <row r="13" spans="1:18" s="1" customFormat="1" ht="12.6" hidden="1" customHeight="1">
      <c r="A13" s="45">
        <v>0</v>
      </c>
      <c r="B13" s="45">
        <v>0</v>
      </c>
      <c r="C13" s="45">
        <v>0</v>
      </c>
      <c r="D13" s="34">
        <v>113001</v>
      </c>
      <c r="E13" s="35" t="s">
        <v>35</v>
      </c>
      <c r="F13" s="42">
        <f>A13+B13+C13</f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1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42">
        <f t="shared" si="1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42">
        <f t="shared" si="1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</row>
    <row r="17" spans="1:18" s="1" customFormat="1" ht="12.6" hidden="1" customHeight="1">
      <c r="A17" s="45">
        <v>0</v>
      </c>
      <c r="B17" s="45">
        <v>0</v>
      </c>
      <c r="C17" s="45">
        <v>0</v>
      </c>
      <c r="D17" s="34">
        <v>131003</v>
      </c>
      <c r="E17" s="35" t="s">
        <v>39</v>
      </c>
      <c r="F17" s="42">
        <f t="shared" si="1"/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</row>
    <row r="18" spans="1:18" s="1" customFormat="1" ht="12.6" hidden="1" customHeight="1">
      <c r="A18" s="45">
        <v>0</v>
      </c>
      <c r="B18" s="45">
        <v>0</v>
      </c>
      <c r="C18" s="45">
        <v>0</v>
      </c>
      <c r="D18" s="34">
        <v>132001</v>
      </c>
      <c r="E18" s="35" t="s">
        <v>40</v>
      </c>
      <c r="F18" s="42">
        <f t="shared" si="1"/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</row>
    <row r="19" spans="1:18" s="1" customFormat="1" ht="12.6" hidden="1" customHeight="1">
      <c r="A19" s="45">
        <v>0</v>
      </c>
      <c r="B19" s="45">
        <v>0</v>
      </c>
      <c r="C19" s="45">
        <v>0</v>
      </c>
      <c r="D19" s="34">
        <v>132002</v>
      </c>
      <c r="E19" s="35" t="s">
        <v>41</v>
      </c>
      <c r="F19" s="42">
        <f t="shared" si="1"/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42">
        <f t="shared" si="1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</row>
    <row r="21" spans="1:18" s="1" customFormat="1" ht="12.6" hidden="1" customHeight="1">
      <c r="A21" s="45">
        <v>0</v>
      </c>
      <c r="B21" s="45">
        <v>0</v>
      </c>
      <c r="C21" s="45">
        <v>0</v>
      </c>
      <c r="D21" s="34">
        <v>134001</v>
      </c>
      <c r="E21" s="35" t="s">
        <v>43</v>
      </c>
      <c r="F21" s="42">
        <f t="shared" si="1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</row>
    <row r="22" spans="1:18" s="1" customFormat="1" ht="12.6" hidden="1" customHeight="1">
      <c r="A22" s="45">
        <v>0</v>
      </c>
      <c r="B22" s="45">
        <v>0</v>
      </c>
      <c r="C22" s="45">
        <v>0</v>
      </c>
      <c r="D22" s="34">
        <v>141001</v>
      </c>
      <c r="E22" s="35" t="s">
        <v>44</v>
      </c>
      <c r="F22" s="42">
        <f t="shared" si="1"/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</row>
    <row r="23" spans="1:18" s="1" customFormat="1" ht="11.25" hidden="1" customHeight="1">
      <c r="A23" s="45">
        <v>0</v>
      </c>
      <c r="B23" s="45">
        <v>0</v>
      </c>
      <c r="C23" s="45">
        <v>0</v>
      </c>
      <c r="D23" s="34">
        <v>142001</v>
      </c>
      <c r="E23" s="35" t="s">
        <v>45</v>
      </c>
      <c r="F23" s="42">
        <f t="shared" si="1"/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</row>
    <row r="24" spans="1:18" ht="12.75" hidden="1" customHeight="1">
      <c r="A24" s="45">
        <v>0</v>
      </c>
      <c r="B24" s="45">
        <v>0</v>
      </c>
      <c r="C24" s="45">
        <v>0</v>
      </c>
      <c r="D24" s="34">
        <v>143001</v>
      </c>
      <c r="E24" s="35" t="s">
        <v>46</v>
      </c>
      <c r="F24" s="42">
        <f t="shared" si="1"/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42">
        <f t="shared" si="1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42">
        <f t="shared" si="1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</row>
    <row r="27" spans="1:18" ht="12.75" hidden="1" customHeight="1">
      <c r="A27" s="45">
        <v>0</v>
      </c>
      <c r="B27" s="45">
        <v>0</v>
      </c>
      <c r="C27" s="45">
        <v>0</v>
      </c>
      <c r="D27" s="36">
        <v>154004</v>
      </c>
      <c r="E27" s="35" t="s">
        <v>49</v>
      </c>
      <c r="F27" s="42">
        <f t="shared" si="1"/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</row>
    <row r="28" spans="1:18" ht="12.75" hidden="1" customHeight="1">
      <c r="A28" s="45">
        <v>0</v>
      </c>
      <c r="B28" s="45">
        <v>0</v>
      </c>
      <c r="C28" s="45">
        <v>0</v>
      </c>
      <c r="D28" s="34">
        <v>159002</v>
      </c>
      <c r="E28" s="35" t="s">
        <v>50</v>
      </c>
      <c r="F28" s="42">
        <f t="shared" si="1"/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</row>
    <row r="29" spans="1:18" ht="12.75" hidden="1" customHeight="1">
      <c r="A29" s="45">
        <v>0</v>
      </c>
      <c r="B29" s="45">
        <v>0</v>
      </c>
      <c r="C29" s="45">
        <v>0</v>
      </c>
      <c r="D29" s="34">
        <v>161001</v>
      </c>
      <c r="E29" s="37" t="s">
        <v>51</v>
      </c>
      <c r="F29" s="42">
        <f t="shared" si="1"/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</row>
    <row r="30" spans="1:18" ht="12.75" hidden="1" customHeight="1">
      <c r="A30" s="45">
        <v>0</v>
      </c>
      <c r="B30" s="45">
        <v>0</v>
      </c>
      <c r="C30" s="45">
        <v>0</v>
      </c>
      <c r="D30" s="34">
        <v>171001</v>
      </c>
      <c r="E30" s="37" t="s">
        <v>52</v>
      </c>
      <c r="F30" s="42">
        <f t="shared" si="1"/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</row>
    <row r="31" spans="1:18">
      <c r="A31" s="42">
        <f>SUM(A32:A101)</f>
        <v>0</v>
      </c>
      <c r="B31" s="42">
        <f>SUM(B32:B99)</f>
        <v>230</v>
      </c>
      <c r="C31" s="42">
        <f>SUM(C32:C99)</f>
        <v>0</v>
      </c>
      <c r="D31" s="32">
        <v>2000</v>
      </c>
      <c r="E31" s="38" t="s">
        <v>53</v>
      </c>
      <c r="F31" s="42">
        <f>SUM(F32:F99)</f>
        <v>230</v>
      </c>
      <c r="G31" s="109">
        <f>SUM(G32:G100)</f>
        <v>0</v>
      </c>
      <c r="H31" s="109">
        <f t="shared" ref="H31:R31" si="2">SUM(H32:H79)</f>
        <v>0</v>
      </c>
      <c r="I31" s="109">
        <f t="shared" si="2"/>
        <v>0</v>
      </c>
      <c r="J31" s="109">
        <f t="shared" si="2"/>
        <v>0</v>
      </c>
      <c r="K31" s="109">
        <f t="shared" si="2"/>
        <v>0</v>
      </c>
      <c r="L31" s="109">
        <f t="shared" si="2"/>
        <v>0</v>
      </c>
      <c r="M31" s="109">
        <f t="shared" si="2"/>
        <v>0</v>
      </c>
      <c r="N31" s="109">
        <f t="shared" si="2"/>
        <v>0</v>
      </c>
      <c r="O31" s="109">
        <f t="shared" si="2"/>
        <v>0</v>
      </c>
      <c r="P31" s="109">
        <f t="shared" si="2"/>
        <v>0</v>
      </c>
      <c r="Q31" s="109">
        <f t="shared" si="2"/>
        <v>0</v>
      </c>
      <c r="R31" s="109">
        <f t="shared" si="2"/>
        <v>0</v>
      </c>
    </row>
    <row r="32" spans="1:18" ht="12.75" hidden="1" customHeight="1">
      <c r="A32" s="45">
        <v>0</v>
      </c>
      <c r="B32" s="45">
        <v>0</v>
      </c>
      <c r="C32" s="45">
        <v>0</v>
      </c>
      <c r="D32" s="39">
        <v>211001</v>
      </c>
      <c r="E32" s="35" t="s">
        <v>54</v>
      </c>
      <c r="F32" s="42">
        <f>A32+B32+C32</f>
        <v>0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46">
        <v>0</v>
      </c>
      <c r="P32" s="146">
        <v>0</v>
      </c>
      <c r="Q32" s="146">
        <v>0</v>
      </c>
      <c r="R32" s="146">
        <v>0</v>
      </c>
    </row>
    <row r="33" spans="1:18" ht="12.75" hidden="1" customHeight="1">
      <c r="A33" s="45">
        <v>0</v>
      </c>
      <c r="B33" s="45">
        <v>0</v>
      </c>
      <c r="C33" s="45">
        <v>0</v>
      </c>
      <c r="D33" s="34">
        <v>211002</v>
      </c>
      <c r="E33" s="35" t="s">
        <v>55</v>
      </c>
      <c r="F33" s="42">
        <f t="shared" ref="F33:F79" si="3">A33+B33+C33</f>
        <v>0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0</v>
      </c>
      <c r="P33" s="109">
        <v>0</v>
      </c>
      <c r="Q33" s="109">
        <v>0</v>
      </c>
      <c r="R33" s="109">
        <v>0</v>
      </c>
    </row>
    <row r="34" spans="1:18" ht="12.75" hidden="1" customHeight="1">
      <c r="A34" s="45">
        <v>0</v>
      </c>
      <c r="B34" s="45">
        <v>0</v>
      </c>
      <c r="C34" s="45">
        <v>0</v>
      </c>
      <c r="D34" s="34">
        <v>211003</v>
      </c>
      <c r="E34" s="35" t="s">
        <v>520</v>
      </c>
      <c r="F34" s="42">
        <f t="shared" si="3"/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</row>
    <row r="35" spans="1:18" ht="12.75" hidden="1" customHeight="1">
      <c r="A35" s="45">
        <v>0</v>
      </c>
      <c r="B35" s="45">
        <v>0</v>
      </c>
      <c r="C35" s="45">
        <v>0</v>
      </c>
      <c r="D35" s="34">
        <v>212001</v>
      </c>
      <c r="E35" s="35" t="s">
        <v>56</v>
      </c>
      <c r="F35" s="42">
        <f t="shared" si="3"/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</row>
    <row r="36" spans="1:18" ht="12.75" hidden="1" customHeight="1">
      <c r="A36" s="45">
        <v>0</v>
      </c>
      <c r="B36" s="45">
        <v>0</v>
      </c>
      <c r="C36" s="45">
        <v>0</v>
      </c>
      <c r="D36" s="34">
        <v>212002</v>
      </c>
      <c r="E36" s="35" t="s">
        <v>57</v>
      </c>
      <c r="F36" s="42">
        <f t="shared" si="3"/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109">
        <v>0</v>
      </c>
    </row>
    <row r="37" spans="1:18" ht="12.75" hidden="1" customHeight="1">
      <c r="A37" s="45">
        <v>0</v>
      </c>
      <c r="B37" s="45">
        <v>0</v>
      </c>
      <c r="C37" s="45">
        <v>0</v>
      </c>
      <c r="D37" s="34">
        <v>213001</v>
      </c>
      <c r="E37" s="35" t="s">
        <v>58</v>
      </c>
      <c r="F37" s="42">
        <f t="shared" si="3"/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</row>
    <row r="38" spans="1:18" ht="12.75" hidden="1" customHeight="1">
      <c r="A38" s="45">
        <v>0</v>
      </c>
      <c r="B38" s="45">
        <v>0</v>
      </c>
      <c r="C38" s="45">
        <v>0</v>
      </c>
      <c r="D38" s="39">
        <v>214001</v>
      </c>
      <c r="E38" s="35" t="s">
        <v>59</v>
      </c>
      <c r="F38" s="42">
        <f t="shared" si="3"/>
        <v>0</v>
      </c>
      <c r="G38" s="146">
        <v>0</v>
      </c>
      <c r="H38" s="146">
        <v>0</v>
      </c>
      <c r="I38" s="146">
        <v>0</v>
      </c>
      <c r="J38" s="146">
        <v>0</v>
      </c>
      <c r="K38" s="146">
        <v>0</v>
      </c>
      <c r="L38" s="146">
        <v>0</v>
      </c>
      <c r="M38" s="146">
        <v>0</v>
      </c>
      <c r="N38" s="146">
        <v>0</v>
      </c>
      <c r="O38" s="146">
        <v>0</v>
      </c>
      <c r="P38" s="146">
        <v>0</v>
      </c>
      <c r="Q38" s="146">
        <v>0</v>
      </c>
      <c r="R38" s="146">
        <v>0</v>
      </c>
    </row>
    <row r="39" spans="1:18" ht="12.75" hidden="1" customHeight="1">
      <c r="A39" s="45">
        <v>0</v>
      </c>
      <c r="B39" s="45">
        <v>0</v>
      </c>
      <c r="C39" s="45">
        <v>0</v>
      </c>
      <c r="D39" s="34">
        <v>214002</v>
      </c>
      <c r="E39" s="35" t="s">
        <v>60</v>
      </c>
      <c r="F39" s="42">
        <f t="shared" si="3"/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</row>
    <row r="40" spans="1:18" ht="12.75" hidden="1" customHeight="1">
      <c r="A40" s="45">
        <v>0</v>
      </c>
      <c r="B40" s="45">
        <v>0</v>
      </c>
      <c r="C40" s="45">
        <v>0</v>
      </c>
      <c r="D40" s="34">
        <v>215001</v>
      </c>
      <c r="E40" s="35" t="s">
        <v>61</v>
      </c>
      <c r="F40" s="42">
        <f t="shared" si="3"/>
        <v>0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09">
        <v>0</v>
      </c>
      <c r="N40" s="109">
        <v>0</v>
      </c>
      <c r="O40" s="109">
        <v>0</v>
      </c>
      <c r="P40" s="109">
        <v>0</v>
      </c>
      <c r="Q40" s="109">
        <v>0</v>
      </c>
      <c r="R40" s="109">
        <v>0</v>
      </c>
    </row>
    <row r="41" spans="1:18" ht="12.75" hidden="1" customHeight="1">
      <c r="A41" s="45">
        <v>0</v>
      </c>
      <c r="B41" s="45">
        <v>0</v>
      </c>
      <c r="C41" s="45">
        <v>0</v>
      </c>
      <c r="D41" s="40">
        <v>216001</v>
      </c>
      <c r="E41" s="41" t="s">
        <v>62</v>
      </c>
      <c r="F41" s="42">
        <f t="shared" si="3"/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</row>
    <row r="42" spans="1:18" ht="12.75" hidden="1" customHeight="1">
      <c r="A42" s="45">
        <v>0</v>
      </c>
      <c r="B42" s="45">
        <v>0</v>
      </c>
      <c r="C42" s="45">
        <v>0</v>
      </c>
      <c r="D42" s="34">
        <v>217001</v>
      </c>
      <c r="E42" s="35" t="s">
        <v>63</v>
      </c>
      <c r="F42" s="42">
        <f t="shared" si="3"/>
        <v>0</v>
      </c>
      <c r="G42" s="109">
        <v>0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9">
        <v>0</v>
      </c>
      <c r="P42" s="109">
        <v>0</v>
      </c>
      <c r="Q42" s="109">
        <v>0</v>
      </c>
      <c r="R42" s="109">
        <v>0</v>
      </c>
    </row>
    <row r="43" spans="1:18" ht="12.75" hidden="1" customHeight="1">
      <c r="A43" s="45">
        <v>0</v>
      </c>
      <c r="B43" s="45">
        <v>0</v>
      </c>
      <c r="C43" s="45">
        <v>0</v>
      </c>
      <c r="D43" s="34">
        <v>218001</v>
      </c>
      <c r="E43" s="35" t="s">
        <v>64</v>
      </c>
      <c r="F43" s="42">
        <f t="shared" si="3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</row>
    <row r="44" spans="1:18" ht="12.75" hidden="1" customHeight="1">
      <c r="A44" s="45">
        <v>0</v>
      </c>
      <c r="B44" s="45">
        <v>0</v>
      </c>
      <c r="C44" s="45">
        <v>0</v>
      </c>
      <c r="D44" s="34">
        <v>218002</v>
      </c>
      <c r="E44" s="35" t="s">
        <v>65</v>
      </c>
      <c r="F44" s="42">
        <f t="shared" si="3"/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</row>
    <row r="45" spans="1:18" hidden="1">
      <c r="A45" s="45">
        <v>0</v>
      </c>
      <c r="B45" s="45">
        <v>0</v>
      </c>
      <c r="C45" s="45">
        <v>0</v>
      </c>
      <c r="D45" s="34">
        <v>221001</v>
      </c>
      <c r="E45" s="35" t="s">
        <v>66</v>
      </c>
      <c r="F45" s="42">
        <f t="shared" si="3"/>
        <v>0</v>
      </c>
      <c r="G45" s="109">
        <v>0</v>
      </c>
      <c r="H45" s="109">
        <v>0</v>
      </c>
      <c r="I45" s="109">
        <v>0</v>
      </c>
      <c r="J45" s="109">
        <v>0</v>
      </c>
      <c r="K45" s="109">
        <v>0</v>
      </c>
      <c r="L45" s="109">
        <v>0</v>
      </c>
      <c r="M45" s="109">
        <v>0</v>
      </c>
      <c r="N45" s="109">
        <v>0</v>
      </c>
      <c r="O45" s="109">
        <v>0</v>
      </c>
      <c r="P45" s="109">
        <v>0</v>
      </c>
      <c r="Q45" s="109">
        <v>0</v>
      </c>
      <c r="R45" s="109">
        <v>0</v>
      </c>
    </row>
    <row r="46" spans="1:18" ht="12.75" hidden="1" customHeight="1">
      <c r="A46" s="45">
        <v>0</v>
      </c>
      <c r="B46" s="45">
        <v>0</v>
      </c>
      <c r="C46" s="45">
        <v>0</v>
      </c>
      <c r="D46" s="34">
        <v>221002</v>
      </c>
      <c r="E46" s="35" t="s">
        <v>67</v>
      </c>
      <c r="F46" s="42">
        <f t="shared" si="3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</row>
    <row r="47" spans="1:18" ht="12.75" hidden="1" customHeight="1">
      <c r="A47" s="45">
        <v>0</v>
      </c>
      <c r="B47" s="45">
        <v>0</v>
      </c>
      <c r="C47" s="45">
        <v>0</v>
      </c>
      <c r="D47" s="34">
        <v>221006</v>
      </c>
      <c r="E47" s="35" t="s">
        <v>68</v>
      </c>
      <c r="F47" s="42">
        <f t="shared" si="3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</row>
    <row r="48" spans="1:18" ht="12.75" hidden="1" customHeight="1">
      <c r="A48" s="45">
        <v>0</v>
      </c>
      <c r="B48" s="45">
        <v>0</v>
      </c>
      <c r="C48" s="45">
        <v>0</v>
      </c>
      <c r="D48" s="34">
        <v>221007</v>
      </c>
      <c r="E48" s="35" t="s">
        <v>523</v>
      </c>
      <c r="F48" s="42">
        <f t="shared" si="3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</row>
    <row r="49" spans="1:18" ht="12.75" hidden="1" customHeight="1">
      <c r="A49" s="45">
        <v>0</v>
      </c>
      <c r="B49" s="45">
        <v>0</v>
      </c>
      <c r="C49" s="45">
        <v>0</v>
      </c>
      <c r="D49" s="34">
        <v>222001</v>
      </c>
      <c r="E49" s="35" t="s">
        <v>69</v>
      </c>
      <c r="F49" s="42">
        <f t="shared" si="3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</row>
    <row r="50" spans="1:18" ht="12.75" hidden="1" customHeight="1">
      <c r="A50" s="45">
        <v>0</v>
      </c>
      <c r="B50" s="45">
        <v>0</v>
      </c>
      <c r="C50" s="45">
        <v>0</v>
      </c>
      <c r="D50" s="34">
        <v>223001</v>
      </c>
      <c r="E50" s="35" t="s">
        <v>70</v>
      </c>
      <c r="F50" s="42">
        <f t="shared" si="3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</row>
    <row r="51" spans="1:18" ht="12.75" hidden="1" customHeight="1">
      <c r="A51" s="45">
        <v>0</v>
      </c>
      <c r="B51" s="45">
        <v>0</v>
      </c>
      <c r="C51" s="45">
        <v>0</v>
      </c>
      <c r="D51" s="34">
        <v>231001</v>
      </c>
      <c r="E51" s="35" t="s">
        <v>71</v>
      </c>
      <c r="F51" s="42">
        <f t="shared" si="3"/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</row>
    <row r="52" spans="1:18" ht="12.75" hidden="1" customHeight="1">
      <c r="A52" s="45">
        <v>0</v>
      </c>
      <c r="B52" s="45">
        <v>0</v>
      </c>
      <c r="C52" s="45">
        <v>0</v>
      </c>
      <c r="D52" s="34">
        <v>231002</v>
      </c>
      <c r="E52" s="35" t="s">
        <v>72</v>
      </c>
      <c r="F52" s="42">
        <f t="shared" si="3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</row>
    <row r="53" spans="1:18" ht="12.75" hidden="1" customHeight="1">
      <c r="A53" s="45">
        <v>0</v>
      </c>
      <c r="B53" s="45">
        <v>0</v>
      </c>
      <c r="C53" s="45">
        <v>0</v>
      </c>
      <c r="D53" s="34">
        <v>231003</v>
      </c>
      <c r="E53" s="35" t="s">
        <v>73</v>
      </c>
      <c r="F53" s="42">
        <f t="shared" si="3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</row>
    <row r="54" spans="1:18" ht="12.75" hidden="1" customHeight="1">
      <c r="A54" s="45">
        <v>0</v>
      </c>
      <c r="B54" s="45">
        <v>0</v>
      </c>
      <c r="C54" s="45">
        <v>0</v>
      </c>
      <c r="D54" s="34">
        <v>231004</v>
      </c>
      <c r="E54" s="35" t="s">
        <v>74</v>
      </c>
      <c r="F54" s="42">
        <f t="shared" si="3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</row>
    <row r="55" spans="1:18" ht="12.75" hidden="1" customHeight="1">
      <c r="A55" s="45">
        <v>0</v>
      </c>
      <c r="B55" s="45">
        <v>0</v>
      </c>
      <c r="C55" s="45">
        <v>0</v>
      </c>
      <c r="D55" s="34">
        <v>232001</v>
      </c>
      <c r="E55" s="35" t="s">
        <v>75</v>
      </c>
      <c r="F55" s="42">
        <f t="shared" si="3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</row>
    <row r="56" spans="1:18" ht="12.75" hidden="1" customHeight="1">
      <c r="A56" s="45">
        <v>0</v>
      </c>
      <c r="B56" s="45">
        <v>0</v>
      </c>
      <c r="C56" s="45">
        <v>0</v>
      </c>
      <c r="D56" s="34">
        <v>233001</v>
      </c>
      <c r="E56" s="35" t="s">
        <v>76</v>
      </c>
      <c r="F56" s="42">
        <f t="shared" si="3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</row>
    <row r="57" spans="1:18" ht="12.75" hidden="1" customHeight="1">
      <c r="A57" s="45">
        <v>0</v>
      </c>
      <c r="B57" s="45">
        <v>0</v>
      </c>
      <c r="C57" s="45">
        <v>0</v>
      </c>
      <c r="D57" s="34">
        <v>234001</v>
      </c>
      <c r="E57" s="35" t="s">
        <v>77</v>
      </c>
      <c r="F57" s="42">
        <f t="shared" si="3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</row>
    <row r="58" spans="1:18" ht="12.75" hidden="1" customHeight="1">
      <c r="A58" s="45">
        <v>0</v>
      </c>
      <c r="B58" s="45">
        <v>0</v>
      </c>
      <c r="C58" s="45">
        <v>0</v>
      </c>
      <c r="D58" s="34">
        <v>235001</v>
      </c>
      <c r="E58" s="35" t="s">
        <v>78</v>
      </c>
      <c r="F58" s="42">
        <f t="shared" si="3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</row>
    <row r="59" spans="1:18" ht="12.75" hidden="1" customHeight="1">
      <c r="A59" s="45">
        <v>0</v>
      </c>
      <c r="B59" s="45">
        <v>0</v>
      </c>
      <c r="C59" s="45">
        <v>0</v>
      </c>
      <c r="D59" s="34">
        <v>236001</v>
      </c>
      <c r="E59" s="35" t="s">
        <v>79</v>
      </c>
      <c r="F59" s="42">
        <f t="shared" si="3"/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</row>
    <row r="60" spans="1:18" ht="12.75" hidden="1" customHeight="1">
      <c r="A60" s="45">
        <v>0</v>
      </c>
      <c r="B60" s="45">
        <v>0</v>
      </c>
      <c r="C60" s="45">
        <v>0</v>
      </c>
      <c r="D60" s="34">
        <v>237001</v>
      </c>
      <c r="E60" s="35" t="s">
        <v>80</v>
      </c>
      <c r="F60" s="42">
        <f t="shared" si="3"/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</row>
    <row r="61" spans="1:18" ht="12.75" hidden="1" customHeight="1">
      <c r="A61" s="45">
        <v>0</v>
      </c>
      <c r="B61" s="45">
        <v>0</v>
      </c>
      <c r="C61" s="45">
        <v>0</v>
      </c>
      <c r="D61" s="34">
        <v>238001</v>
      </c>
      <c r="E61" s="35" t="s">
        <v>81</v>
      </c>
      <c r="F61" s="42">
        <f t="shared" si="3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</row>
    <row r="62" spans="1:18" ht="12.75" hidden="1" customHeight="1">
      <c r="A62" s="45">
        <v>0</v>
      </c>
      <c r="B62" s="45">
        <v>0</v>
      </c>
      <c r="C62" s="45">
        <v>0</v>
      </c>
      <c r="D62" s="34">
        <v>239001</v>
      </c>
      <c r="E62" s="35" t="s">
        <v>82</v>
      </c>
      <c r="F62" s="42">
        <f t="shared" si="3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</row>
    <row r="63" spans="1:18" ht="12.75" hidden="1" customHeight="1">
      <c r="A63" s="45">
        <v>0</v>
      </c>
      <c r="B63" s="45">
        <v>0</v>
      </c>
      <c r="C63" s="45">
        <v>0</v>
      </c>
      <c r="D63" s="34">
        <v>241001</v>
      </c>
      <c r="E63" s="35" t="s">
        <v>83</v>
      </c>
      <c r="F63" s="42">
        <f t="shared" si="3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</row>
    <row r="64" spans="1:18" ht="12.75" hidden="1" customHeight="1">
      <c r="A64" s="45">
        <v>0</v>
      </c>
      <c r="B64" s="45">
        <v>0</v>
      </c>
      <c r="C64" s="45">
        <v>0</v>
      </c>
      <c r="D64" s="34">
        <v>242001</v>
      </c>
      <c r="E64" s="35" t="s">
        <v>84</v>
      </c>
      <c r="F64" s="42">
        <f t="shared" si="3"/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</row>
    <row r="65" spans="1:18" ht="12.75" hidden="1" customHeight="1">
      <c r="A65" s="45">
        <v>0</v>
      </c>
      <c r="B65" s="45">
        <v>0</v>
      </c>
      <c r="C65" s="45">
        <v>0</v>
      </c>
      <c r="D65" s="34">
        <v>243001</v>
      </c>
      <c r="E65" s="35" t="s">
        <v>85</v>
      </c>
      <c r="F65" s="42">
        <f t="shared" si="3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</row>
    <row r="66" spans="1:18" ht="12.75" hidden="1" customHeight="1">
      <c r="A66" s="45">
        <v>0</v>
      </c>
      <c r="B66" s="45">
        <v>0</v>
      </c>
      <c r="C66" s="45">
        <v>0</v>
      </c>
      <c r="D66" s="34">
        <v>244001</v>
      </c>
      <c r="E66" s="35" t="s">
        <v>86</v>
      </c>
      <c r="F66" s="42">
        <f t="shared" si="3"/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</row>
    <row r="67" spans="1:18" ht="12.75" hidden="1" customHeight="1">
      <c r="A67" s="45">
        <v>0</v>
      </c>
      <c r="B67" s="45">
        <v>0</v>
      </c>
      <c r="C67" s="45">
        <v>0</v>
      </c>
      <c r="D67" s="34">
        <v>245001</v>
      </c>
      <c r="E67" s="35" t="s">
        <v>87</v>
      </c>
      <c r="F67" s="42">
        <f t="shared" si="3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</row>
    <row r="68" spans="1:18" ht="12.75" hidden="1" customHeight="1">
      <c r="A68" s="45">
        <v>0</v>
      </c>
      <c r="B68" s="45">
        <v>0</v>
      </c>
      <c r="C68" s="45">
        <v>0</v>
      </c>
      <c r="D68" s="34">
        <v>246001</v>
      </c>
      <c r="E68" s="35" t="s">
        <v>88</v>
      </c>
      <c r="F68" s="42">
        <f t="shared" si="3"/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</row>
    <row r="69" spans="1:18" ht="12.75" hidden="1" customHeight="1">
      <c r="A69" s="45">
        <v>0</v>
      </c>
      <c r="B69" s="45">
        <v>0</v>
      </c>
      <c r="C69" s="45">
        <v>0</v>
      </c>
      <c r="D69" s="34">
        <v>246002</v>
      </c>
      <c r="E69" s="35" t="s">
        <v>89</v>
      </c>
      <c r="F69" s="42">
        <f t="shared" si="3"/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</row>
    <row r="70" spans="1:18" ht="12.75" hidden="1" customHeight="1">
      <c r="A70" s="45">
        <v>0</v>
      </c>
      <c r="B70" s="45">
        <v>0</v>
      </c>
      <c r="C70" s="45">
        <v>0</v>
      </c>
      <c r="D70" s="34">
        <v>247001</v>
      </c>
      <c r="E70" s="35" t="s">
        <v>90</v>
      </c>
      <c r="F70" s="42">
        <f t="shared" si="3"/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</row>
    <row r="71" spans="1:18" ht="12.75" hidden="1" customHeight="1">
      <c r="A71" s="45">
        <v>0</v>
      </c>
      <c r="B71" s="45">
        <v>0</v>
      </c>
      <c r="C71" s="45">
        <v>0</v>
      </c>
      <c r="D71" s="34">
        <v>248001</v>
      </c>
      <c r="E71" s="35" t="s">
        <v>91</v>
      </c>
      <c r="F71" s="42">
        <f t="shared" si="3"/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</row>
    <row r="72" spans="1:18" ht="12.75" hidden="1" customHeight="1">
      <c r="A72" s="45">
        <v>0</v>
      </c>
      <c r="B72" s="45">
        <v>0</v>
      </c>
      <c r="C72" s="45">
        <v>0</v>
      </c>
      <c r="D72" s="34">
        <v>249001</v>
      </c>
      <c r="E72" s="35" t="s">
        <v>92</v>
      </c>
      <c r="F72" s="42">
        <f t="shared" si="3"/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</row>
    <row r="73" spans="1:18" ht="12.75" hidden="1" customHeight="1">
      <c r="A73" s="45">
        <v>0</v>
      </c>
      <c r="B73" s="45">
        <v>0</v>
      </c>
      <c r="C73" s="45">
        <v>0</v>
      </c>
      <c r="D73" s="34">
        <v>251001</v>
      </c>
      <c r="E73" s="35" t="s">
        <v>93</v>
      </c>
      <c r="F73" s="42">
        <f t="shared" si="3"/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</row>
    <row r="74" spans="1:18" ht="12.75" hidden="1" customHeight="1">
      <c r="A74" s="45">
        <v>0</v>
      </c>
      <c r="B74" s="45">
        <v>0</v>
      </c>
      <c r="C74" s="45">
        <v>0</v>
      </c>
      <c r="D74" s="34">
        <v>252001</v>
      </c>
      <c r="E74" s="35" t="s">
        <v>94</v>
      </c>
      <c r="F74" s="42">
        <f t="shared" si="3"/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</row>
    <row r="75" spans="1:18" ht="12.75" hidden="1" customHeight="1">
      <c r="A75" s="45">
        <v>0</v>
      </c>
      <c r="B75" s="45">
        <v>0</v>
      </c>
      <c r="C75" s="45">
        <v>0</v>
      </c>
      <c r="D75" s="34">
        <v>253001</v>
      </c>
      <c r="E75" s="35" t="s">
        <v>95</v>
      </c>
      <c r="F75" s="42">
        <f t="shared" si="3"/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</row>
    <row r="76" spans="1:18" ht="12.75" hidden="1" customHeight="1">
      <c r="A76" s="45">
        <v>0</v>
      </c>
      <c r="B76" s="45">
        <v>0</v>
      </c>
      <c r="C76" s="45">
        <v>0</v>
      </c>
      <c r="D76" s="34">
        <v>254001</v>
      </c>
      <c r="E76" s="35" t="s">
        <v>96</v>
      </c>
      <c r="F76" s="42">
        <f t="shared" si="3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</row>
    <row r="77" spans="1:18" ht="12.75" hidden="1" customHeight="1">
      <c r="A77" s="45">
        <v>0</v>
      </c>
      <c r="B77" s="45">
        <v>0</v>
      </c>
      <c r="C77" s="45">
        <v>0</v>
      </c>
      <c r="D77" s="34">
        <v>255001</v>
      </c>
      <c r="E77" s="35" t="s">
        <v>97</v>
      </c>
      <c r="F77" s="42">
        <f t="shared" si="3"/>
        <v>0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</row>
    <row r="78" spans="1:18" ht="12.75" hidden="1" customHeight="1">
      <c r="A78" s="45">
        <v>0</v>
      </c>
      <c r="B78" s="45">
        <v>0</v>
      </c>
      <c r="C78" s="45">
        <v>0</v>
      </c>
      <c r="D78" s="34">
        <v>256001</v>
      </c>
      <c r="E78" s="35" t="s">
        <v>98</v>
      </c>
      <c r="F78" s="42">
        <f t="shared" si="3"/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</row>
    <row r="79" spans="1:18" ht="12.75" hidden="1" customHeight="1">
      <c r="A79" s="45">
        <v>0</v>
      </c>
      <c r="B79" s="45">
        <v>0</v>
      </c>
      <c r="C79" s="45">
        <v>0</v>
      </c>
      <c r="D79" s="39">
        <v>259001</v>
      </c>
      <c r="E79" s="35" t="s">
        <v>99</v>
      </c>
      <c r="F79" s="42">
        <f t="shared" si="3"/>
        <v>0</v>
      </c>
      <c r="G79" s="146">
        <v>0</v>
      </c>
      <c r="H79" s="146">
        <v>0</v>
      </c>
      <c r="I79" s="146">
        <v>0</v>
      </c>
      <c r="J79" s="146">
        <v>0</v>
      </c>
      <c r="K79" s="146">
        <v>0</v>
      </c>
      <c r="L79" s="146">
        <v>0</v>
      </c>
      <c r="M79" s="146">
        <v>0</v>
      </c>
      <c r="N79" s="146">
        <v>0</v>
      </c>
      <c r="O79" s="146">
        <v>0</v>
      </c>
      <c r="P79" s="146">
        <v>0</v>
      </c>
      <c r="Q79" s="146">
        <v>0</v>
      </c>
      <c r="R79" s="146">
        <v>0</v>
      </c>
    </row>
    <row r="80" spans="1:18">
      <c r="A80" s="45">
        <v>0</v>
      </c>
      <c r="B80" s="45">
        <v>230</v>
      </c>
      <c r="C80" s="45">
        <v>0</v>
      </c>
      <c r="D80" s="34">
        <v>261001</v>
      </c>
      <c r="E80" s="35" t="s">
        <v>100</v>
      </c>
      <c r="F80" s="42">
        <f>C80+B80</f>
        <v>230</v>
      </c>
      <c r="G80" s="109">
        <v>0</v>
      </c>
      <c r="H80" s="109">
        <v>214.5</v>
      </c>
      <c r="I80" s="109">
        <v>0</v>
      </c>
      <c r="J80" s="109">
        <v>0</v>
      </c>
      <c r="K80" s="109">
        <v>0</v>
      </c>
      <c r="L80" s="109">
        <v>0</v>
      </c>
      <c r="M80" s="109">
        <v>0</v>
      </c>
      <c r="N80" s="109">
        <v>0</v>
      </c>
      <c r="O80" s="109">
        <v>15.5</v>
      </c>
      <c r="P80" s="109">
        <v>0</v>
      </c>
      <c r="Q80" s="109">
        <v>0</v>
      </c>
      <c r="R80" s="109">
        <v>0</v>
      </c>
    </row>
    <row r="81" spans="1:18" ht="12.75" hidden="1" customHeight="1">
      <c r="A81" s="45">
        <v>0</v>
      </c>
      <c r="B81" s="45">
        <v>0</v>
      </c>
      <c r="C81" s="45">
        <v>0</v>
      </c>
      <c r="D81" s="34">
        <v>261002</v>
      </c>
      <c r="E81" s="35" t="s">
        <v>101</v>
      </c>
      <c r="F81" s="42">
        <f t="shared" ref="F81:F97" si="4">A81+B81+C81</f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</row>
    <row r="82" spans="1:18" ht="12.75" hidden="1" customHeight="1">
      <c r="A82" s="45">
        <v>0</v>
      </c>
      <c r="B82" s="45">
        <v>0</v>
      </c>
      <c r="C82" s="45">
        <v>0</v>
      </c>
      <c r="D82" s="34">
        <v>261003</v>
      </c>
      <c r="E82" s="35" t="s">
        <v>102</v>
      </c>
      <c r="F82" s="42">
        <f t="shared" si="4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</row>
    <row r="83" spans="1:18" ht="12.75" hidden="1" customHeight="1">
      <c r="A83" s="45">
        <v>0</v>
      </c>
      <c r="B83" s="45">
        <v>0</v>
      </c>
      <c r="C83" s="45">
        <v>0</v>
      </c>
      <c r="D83" s="34">
        <v>262001</v>
      </c>
      <c r="E83" s="35" t="s">
        <v>103</v>
      </c>
      <c r="F83" s="42">
        <f t="shared" si="4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</row>
    <row r="84" spans="1:18" ht="12.75" hidden="1" customHeight="1">
      <c r="A84" s="45">
        <v>0</v>
      </c>
      <c r="B84" s="45">
        <v>0</v>
      </c>
      <c r="C84" s="45">
        <v>0</v>
      </c>
      <c r="D84" s="34">
        <v>271001</v>
      </c>
      <c r="E84" s="35" t="s">
        <v>104</v>
      </c>
      <c r="F84" s="42">
        <f t="shared" si="4"/>
        <v>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9">
        <v>0</v>
      </c>
      <c r="P84" s="109">
        <v>0</v>
      </c>
      <c r="Q84" s="109">
        <v>0</v>
      </c>
      <c r="R84" s="109">
        <v>0</v>
      </c>
    </row>
    <row r="85" spans="1:18" ht="12.75" hidden="1" customHeight="1">
      <c r="A85" s="45">
        <v>0</v>
      </c>
      <c r="B85" s="45">
        <v>0</v>
      </c>
      <c r="C85" s="45">
        <v>0</v>
      </c>
      <c r="D85" s="34">
        <v>272001</v>
      </c>
      <c r="E85" s="35" t="s">
        <v>105</v>
      </c>
      <c r="F85" s="42">
        <f t="shared" si="4"/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0</v>
      </c>
    </row>
    <row r="86" spans="1:18" ht="12.75" hidden="1" customHeight="1">
      <c r="A86" s="45">
        <v>0</v>
      </c>
      <c r="B86" s="45">
        <v>0</v>
      </c>
      <c r="C86" s="45">
        <v>0</v>
      </c>
      <c r="D86" s="34">
        <v>273001</v>
      </c>
      <c r="E86" s="35" t="s">
        <v>106</v>
      </c>
      <c r="F86" s="42">
        <f t="shared" si="4"/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0</v>
      </c>
      <c r="P86" s="109">
        <v>0</v>
      </c>
      <c r="Q86" s="109">
        <v>0</v>
      </c>
      <c r="R86" s="109">
        <v>0</v>
      </c>
    </row>
    <row r="87" spans="1:18" ht="12.75" hidden="1" customHeight="1">
      <c r="A87" s="45">
        <v>0</v>
      </c>
      <c r="B87" s="45">
        <v>0</v>
      </c>
      <c r="C87" s="45">
        <v>0</v>
      </c>
      <c r="D87" s="34">
        <v>274001</v>
      </c>
      <c r="E87" s="35" t="s">
        <v>107</v>
      </c>
      <c r="F87" s="42">
        <f t="shared" si="4"/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</row>
    <row r="88" spans="1:18" ht="12.75" hidden="1" customHeight="1">
      <c r="A88" s="45">
        <v>0</v>
      </c>
      <c r="B88" s="45">
        <v>0</v>
      </c>
      <c r="C88" s="45">
        <v>0</v>
      </c>
      <c r="D88" s="34">
        <v>275001</v>
      </c>
      <c r="E88" s="35" t="s">
        <v>108</v>
      </c>
      <c r="F88" s="42">
        <f t="shared" si="4"/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9">
        <v>0</v>
      </c>
      <c r="P88" s="109">
        <v>0</v>
      </c>
      <c r="Q88" s="109">
        <v>0</v>
      </c>
      <c r="R88" s="109">
        <v>0</v>
      </c>
    </row>
    <row r="89" spans="1:18" ht="12.75" hidden="1" customHeight="1">
      <c r="A89" s="45">
        <v>0</v>
      </c>
      <c r="B89" s="45">
        <v>0</v>
      </c>
      <c r="C89" s="45">
        <v>0</v>
      </c>
      <c r="D89" s="34">
        <v>281001</v>
      </c>
      <c r="E89" s="35" t="s">
        <v>109</v>
      </c>
      <c r="F89" s="42">
        <f t="shared" si="4"/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</row>
    <row r="90" spans="1:18" ht="12.75" hidden="1" customHeight="1">
      <c r="A90" s="45">
        <v>0</v>
      </c>
      <c r="B90" s="45">
        <v>0</v>
      </c>
      <c r="C90" s="45">
        <v>0</v>
      </c>
      <c r="D90" s="34">
        <v>282001</v>
      </c>
      <c r="E90" s="35" t="s">
        <v>110</v>
      </c>
      <c r="F90" s="42">
        <f t="shared" si="4"/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</row>
    <row r="91" spans="1:18" ht="12.75" hidden="1" customHeight="1">
      <c r="A91" s="45">
        <v>0</v>
      </c>
      <c r="B91" s="45">
        <v>0</v>
      </c>
      <c r="C91" s="45">
        <v>0</v>
      </c>
      <c r="D91" s="34">
        <v>283001</v>
      </c>
      <c r="E91" s="35" t="s">
        <v>111</v>
      </c>
      <c r="F91" s="42">
        <f t="shared" si="4"/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</row>
    <row r="92" spans="1:18" ht="12.75" hidden="1" customHeight="1">
      <c r="A92" s="45">
        <v>0</v>
      </c>
      <c r="B92" s="45">
        <v>0</v>
      </c>
      <c r="C92" s="45">
        <v>0</v>
      </c>
      <c r="D92" s="34">
        <v>291001</v>
      </c>
      <c r="E92" s="35" t="s">
        <v>112</v>
      </c>
      <c r="F92" s="42">
        <f t="shared" si="4"/>
        <v>0</v>
      </c>
      <c r="G92" s="109">
        <v>0</v>
      </c>
      <c r="H92" s="109">
        <v>0</v>
      </c>
      <c r="I92" s="109">
        <v>0</v>
      </c>
      <c r="J92" s="109">
        <v>0</v>
      </c>
      <c r="K92" s="109">
        <v>0</v>
      </c>
      <c r="L92" s="109">
        <v>0</v>
      </c>
      <c r="M92" s="109">
        <v>0</v>
      </c>
      <c r="N92" s="109">
        <v>0</v>
      </c>
      <c r="O92" s="109">
        <v>0</v>
      </c>
      <c r="P92" s="109">
        <v>0</v>
      </c>
      <c r="Q92" s="109">
        <v>0</v>
      </c>
      <c r="R92" s="109">
        <v>0</v>
      </c>
    </row>
    <row r="93" spans="1:18" ht="12.75" hidden="1" customHeight="1">
      <c r="A93" s="45">
        <v>0</v>
      </c>
      <c r="B93" s="45">
        <v>0</v>
      </c>
      <c r="C93" s="45">
        <v>0</v>
      </c>
      <c r="D93" s="34">
        <v>292001</v>
      </c>
      <c r="E93" s="35" t="s">
        <v>113</v>
      </c>
      <c r="F93" s="42">
        <f t="shared" si="4"/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</row>
    <row r="94" spans="1:18" ht="12.75" hidden="1" customHeight="1">
      <c r="A94" s="45">
        <v>0</v>
      </c>
      <c r="B94" s="45">
        <v>0</v>
      </c>
      <c r="C94" s="45">
        <v>0</v>
      </c>
      <c r="D94" s="34">
        <v>293001</v>
      </c>
      <c r="E94" s="35" t="s">
        <v>114</v>
      </c>
      <c r="F94" s="42">
        <f t="shared" si="4"/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0</v>
      </c>
      <c r="R94" s="109">
        <v>0</v>
      </c>
    </row>
    <row r="95" spans="1:18" ht="12.75" hidden="1" customHeight="1">
      <c r="A95" s="45">
        <v>0</v>
      </c>
      <c r="B95" s="45">
        <v>0</v>
      </c>
      <c r="C95" s="45">
        <v>0</v>
      </c>
      <c r="D95" s="34">
        <v>294001</v>
      </c>
      <c r="E95" s="35" t="s">
        <v>115</v>
      </c>
      <c r="F95" s="42">
        <f t="shared" si="4"/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</row>
    <row r="96" spans="1:18" ht="12.75" hidden="1" customHeight="1">
      <c r="A96" s="45">
        <v>0</v>
      </c>
      <c r="B96" s="45">
        <v>0</v>
      </c>
      <c r="C96" s="45">
        <v>0</v>
      </c>
      <c r="D96" s="34">
        <v>295001</v>
      </c>
      <c r="E96" s="35" t="s">
        <v>116</v>
      </c>
      <c r="F96" s="42">
        <f t="shared" si="4"/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09">
        <v>0</v>
      </c>
      <c r="O96" s="109">
        <v>0</v>
      </c>
      <c r="P96" s="109">
        <v>0</v>
      </c>
      <c r="Q96" s="109">
        <v>0</v>
      </c>
      <c r="R96" s="109">
        <v>0</v>
      </c>
    </row>
    <row r="97" spans="1:18" ht="12.75" hidden="1" customHeight="1">
      <c r="A97" s="45">
        <v>0</v>
      </c>
      <c r="B97" s="45">
        <v>0</v>
      </c>
      <c r="C97" s="45">
        <v>0</v>
      </c>
      <c r="D97" s="34">
        <v>296001</v>
      </c>
      <c r="E97" s="35" t="s">
        <v>117</v>
      </c>
      <c r="F97" s="42">
        <f t="shared" si="4"/>
        <v>0</v>
      </c>
      <c r="G97" s="109">
        <v>0</v>
      </c>
      <c r="H97" s="109">
        <v>0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09">
        <v>0</v>
      </c>
      <c r="O97" s="109">
        <v>0</v>
      </c>
      <c r="P97" s="109">
        <v>0</v>
      </c>
      <c r="Q97" s="109">
        <v>0</v>
      </c>
      <c r="R97" s="109">
        <v>0</v>
      </c>
    </row>
    <row r="98" spans="1:18" ht="12.75" hidden="1" customHeight="1">
      <c r="A98" s="45">
        <v>0</v>
      </c>
      <c r="B98" s="45">
        <v>0</v>
      </c>
      <c r="C98" s="45">
        <v>0</v>
      </c>
      <c r="D98" s="34">
        <v>297001</v>
      </c>
      <c r="E98" s="35" t="s">
        <v>118</v>
      </c>
      <c r="F98" s="42">
        <f>A98+B98+C98</f>
        <v>0</v>
      </c>
      <c r="G98" s="109">
        <v>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9">
        <v>0</v>
      </c>
      <c r="P98" s="109">
        <v>0</v>
      </c>
      <c r="Q98" s="109">
        <v>0</v>
      </c>
      <c r="R98" s="109">
        <v>0</v>
      </c>
    </row>
    <row r="99" spans="1:18" ht="12.75" hidden="1" customHeight="1">
      <c r="A99" s="45">
        <v>0</v>
      </c>
      <c r="B99" s="45">
        <v>0</v>
      </c>
      <c r="C99" s="45">
        <v>0</v>
      </c>
      <c r="D99" s="34">
        <v>298001</v>
      </c>
      <c r="E99" s="35" t="s">
        <v>119</v>
      </c>
      <c r="F99" s="42">
        <f>A99+B99+C99</f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9">
        <v>0</v>
      </c>
      <c r="P99" s="109">
        <v>0</v>
      </c>
      <c r="Q99" s="109">
        <v>0</v>
      </c>
      <c r="R99" s="109">
        <v>0</v>
      </c>
    </row>
    <row r="100" spans="1:18" ht="12.75" hidden="1" customHeight="1">
      <c r="A100" s="45">
        <v>0</v>
      </c>
      <c r="B100" s="45">
        <v>0</v>
      </c>
      <c r="C100" s="45">
        <v>0</v>
      </c>
      <c r="D100" s="34">
        <v>299001</v>
      </c>
      <c r="E100" s="35" t="s">
        <v>120</v>
      </c>
      <c r="F100" s="42">
        <f>A100+B100+C100</f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09">
        <v>0</v>
      </c>
      <c r="O100" s="109">
        <v>0</v>
      </c>
      <c r="P100" s="109">
        <v>0</v>
      </c>
      <c r="Q100" s="109">
        <v>0</v>
      </c>
      <c r="R100" s="109">
        <v>0</v>
      </c>
    </row>
    <row r="101" spans="1:18" ht="12.75" customHeight="1">
      <c r="A101" s="42">
        <v>0</v>
      </c>
      <c r="B101" s="42">
        <f>SUM(B102:B211)</f>
        <v>6950</v>
      </c>
      <c r="C101" s="42">
        <f>SUM(C102:C211)</f>
        <v>0</v>
      </c>
      <c r="D101" s="32">
        <v>3000</v>
      </c>
      <c r="E101" s="38" t="s">
        <v>121</v>
      </c>
      <c r="F101" s="42">
        <f>SUM(F102:F211)</f>
        <v>6950</v>
      </c>
      <c r="G101" s="147">
        <f>SUM(G102:G211)</f>
        <v>0</v>
      </c>
      <c r="H101" s="147">
        <f t="shared" ref="H101:R101" si="5">SUM(H102:H211)</f>
        <v>0</v>
      </c>
      <c r="I101" s="147">
        <f t="shared" si="5"/>
        <v>0</v>
      </c>
      <c r="J101" s="147">
        <f t="shared" si="5"/>
        <v>0</v>
      </c>
      <c r="K101" s="147">
        <f t="shared" si="5"/>
        <v>0</v>
      </c>
      <c r="L101" s="147">
        <f t="shared" si="5"/>
        <v>0</v>
      </c>
      <c r="M101" s="147">
        <f t="shared" si="5"/>
        <v>0</v>
      </c>
      <c r="N101" s="147">
        <f t="shared" si="5"/>
        <v>0</v>
      </c>
      <c r="O101" s="147">
        <f t="shared" si="5"/>
        <v>6950</v>
      </c>
      <c r="P101" s="147">
        <f t="shared" si="5"/>
        <v>0</v>
      </c>
      <c r="Q101" s="147">
        <f t="shared" si="5"/>
        <v>0</v>
      </c>
      <c r="R101" s="147">
        <f t="shared" si="5"/>
        <v>0</v>
      </c>
    </row>
    <row r="102" spans="1:18" hidden="1">
      <c r="A102" s="45">
        <v>0</v>
      </c>
      <c r="B102" s="45">
        <v>0</v>
      </c>
      <c r="C102" s="45">
        <v>0</v>
      </c>
      <c r="D102" s="34">
        <v>311001</v>
      </c>
      <c r="E102" s="35" t="s">
        <v>122</v>
      </c>
      <c r="F102" s="42">
        <f>A102+B102+C102</f>
        <v>0</v>
      </c>
      <c r="G102" s="109">
        <v>0</v>
      </c>
      <c r="H102" s="109">
        <v>0</v>
      </c>
      <c r="I102" s="109">
        <v>0</v>
      </c>
      <c r="J102" s="109">
        <v>0</v>
      </c>
      <c r="K102" s="109">
        <v>0</v>
      </c>
      <c r="L102" s="109">
        <v>0</v>
      </c>
      <c r="M102" s="109">
        <v>0</v>
      </c>
      <c r="N102" s="109">
        <v>0</v>
      </c>
      <c r="O102" s="109">
        <v>0</v>
      </c>
      <c r="P102" s="109">
        <v>0</v>
      </c>
      <c r="Q102" s="109">
        <v>0</v>
      </c>
      <c r="R102" s="109">
        <v>0</v>
      </c>
    </row>
    <row r="103" spans="1:18" ht="12.75" hidden="1" customHeight="1">
      <c r="A103" s="45">
        <v>0</v>
      </c>
      <c r="B103" s="45">
        <v>0</v>
      </c>
      <c r="C103" s="45">
        <v>0</v>
      </c>
      <c r="D103" s="34">
        <v>312001</v>
      </c>
      <c r="E103" s="35" t="s">
        <v>123</v>
      </c>
      <c r="F103" s="42">
        <f>A103+B103+C103</f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0</v>
      </c>
      <c r="Q103" s="109">
        <v>0</v>
      </c>
      <c r="R103" s="109">
        <v>0</v>
      </c>
    </row>
    <row r="104" spans="1:18" ht="12.75" hidden="1" customHeight="1">
      <c r="A104" s="45">
        <v>0</v>
      </c>
      <c r="B104" s="45">
        <v>0</v>
      </c>
      <c r="C104" s="45">
        <v>0</v>
      </c>
      <c r="D104" s="34">
        <v>313001</v>
      </c>
      <c r="E104" s="35" t="s">
        <v>124</v>
      </c>
      <c r="F104" s="42">
        <f t="shared" ref="F104:F167" si="6">A104+B104+C104</f>
        <v>0</v>
      </c>
      <c r="G104" s="109">
        <v>0</v>
      </c>
      <c r="H104" s="109">
        <v>0</v>
      </c>
      <c r="I104" s="109">
        <v>0</v>
      </c>
      <c r="J104" s="109">
        <v>0</v>
      </c>
      <c r="K104" s="109">
        <v>0</v>
      </c>
      <c r="L104" s="109">
        <v>0</v>
      </c>
      <c r="M104" s="109">
        <v>0</v>
      </c>
      <c r="N104" s="109">
        <v>0</v>
      </c>
      <c r="O104" s="109">
        <v>0</v>
      </c>
      <c r="P104" s="109">
        <v>0</v>
      </c>
      <c r="Q104" s="109">
        <v>0</v>
      </c>
      <c r="R104" s="109">
        <v>0</v>
      </c>
    </row>
    <row r="105" spans="1:18" ht="12.75" hidden="1" customHeight="1">
      <c r="A105" s="45">
        <v>0</v>
      </c>
      <c r="B105" s="45">
        <v>0</v>
      </c>
      <c r="C105" s="45">
        <v>0</v>
      </c>
      <c r="D105" s="34">
        <v>314001</v>
      </c>
      <c r="E105" s="35" t="s">
        <v>125</v>
      </c>
      <c r="F105" s="42">
        <f t="shared" si="6"/>
        <v>0</v>
      </c>
      <c r="G105" s="109">
        <v>0</v>
      </c>
      <c r="H105" s="109">
        <v>0</v>
      </c>
      <c r="I105" s="109">
        <v>0</v>
      </c>
      <c r="J105" s="109">
        <v>0</v>
      </c>
      <c r="K105" s="109">
        <v>0</v>
      </c>
      <c r="L105" s="109">
        <v>0</v>
      </c>
      <c r="M105" s="109">
        <v>0</v>
      </c>
      <c r="N105" s="109">
        <v>0</v>
      </c>
      <c r="O105" s="109">
        <v>0</v>
      </c>
      <c r="P105" s="109">
        <v>0</v>
      </c>
      <c r="Q105" s="109">
        <v>0</v>
      </c>
      <c r="R105" s="109">
        <v>0</v>
      </c>
    </row>
    <row r="106" spans="1:18" ht="12.75" hidden="1" customHeight="1">
      <c r="A106" s="45">
        <v>0</v>
      </c>
      <c r="B106" s="45">
        <v>0</v>
      </c>
      <c r="C106" s="45">
        <v>0</v>
      </c>
      <c r="D106" s="34">
        <v>315001</v>
      </c>
      <c r="E106" s="35" t="s">
        <v>126</v>
      </c>
      <c r="F106" s="42">
        <f t="shared" si="6"/>
        <v>0</v>
      </c>
      <c r="G106" s="109">
        <v>0</v>
      </c>
      <c r="H106" s="109">
        <v>0</v>
      </c>
      <c r="I106" s="109">
        <v>0</v>
      </c>
      <c r="J106" s="109">
        <v>0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0</v>
      </c>
    </row>
    <row r="107" spans="1:18" ht="12.75" hidden="1" customHeight="1">
      <c r="A107" s="45">
        <v>0</v>
      </c>
      <c r="B107" s="45">
        <v>0</v>
      </c>
      <c r="C107" s="45">
        <v>0</v>
      </c>
      <c r="D107" s="34">
        <v>316001</v>
      </c>
      <c r="E107" s="35" t="s">
        <v>127</v>
      </c>
      <c r="F107" s="42">
        <f t="shared" si="6"/>
        <v>0</v>
      </c>
      <c r="G107" s="109">
        <v>0</v>
      </c>
      <c r="H107" s="109">
        <v>0</v>
      </c>
      <c r="I107" s="109">
        <v>0</v>
      </c>
      <c r="J107" s="109">
        <v>0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</row>
    <row r="108" spans="1:18" ht="12.75" hidden="1" customHeight="1">
      <c r="A108" s="45">
        <v>0</v>
      </c>
      <c r="B108" s="45">
        <v>0</v>
      </c>
      <c r="C108" s="45">
        <v>0</v>
      </c>
      <c r="D108" s="34">
        <v>316002</v>
      </c>
      <c r="E108" s="35" t="s">
        <v>128</v>
      </c>
      <c r="F108" s="42">
        <f t="shared" si="6"/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0</v>
      </c>
      <c r="P108" s="109">
        <v>0</v>
      </c>
      <c r="Q108" s="109">
        <v>0</v>
      </c>
      <c r="R108" s="109">
        <v>0</v>
      </c>
    </row>
    <row r="109" spans="1:18" ht="12.75" hidden="1" customHeight="1">
      <c r="A109" s="45">
        <v>0</v>
      </c>
      <c r="B109" s="45">
        <v>0</v>
      </c>
      <c r="C109" s="45">
        <v>0</v>
      </c>
      <c r="D109" s="34">
        <v>316003</v>
      </c>
      <c r="E109" s="35" t="s">
        <v>129</v>
      </c>
      <c r="F109" s="42">
        <f t="shared" si="6"/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</row>
    <row r="110" spans="1:18" ht="12.75" hidden="1" customHeight="1">
      <c r="A110" s="45">
        <v>0</v>
      </c>
      <c r="B110" s="45">
        <v>0</v>
      </c>
      <c r="C110" s="45">
        <v>0</v>
      </c>
      <c r="D110" s="34">
        <v>317001</v>
      </c>
      <c r="E110" s="35" t="s">
        <v>130</v>
      </c>
      <c r="F110" s="42">
        <f t="shared" si="6"/>
        <v>0</v>
      </c>
      <c r="G110" s="109">
        <v>0</v>
      </c>
      <c r="H110" s="109">
        <v>0</v>
      </c>
      <c r="I110" s="109">
        <v>0</v>
      </c>
      <c r="J110" s="109">
        <v>0</v>
      </c>
      <c r="K110" s="109">
        <v>0</v>
      </c>
      <c r="L110" s="109">
        <v>0</v>
      </c>
      <c r="M110" s="109">
        <v>0</v>
      </c>
      <c r="N110" s="109">
        <v>0</v>
      </c>
      <c r="O110" s="109">
        <v>0</v>
      </c>
      <c r="P110" s="109">
        <v>0</v>
      </c>
      <c r="Q110" s="109">
        <v>0</v>
      </c>
      <c r="R110" s="109">
        <v>0</v>
      </c>
    </row>
    <row r="111" spans="1:18" ht="12.75" hidden="1" customHeight="1">
      <c r="A111" s="45">
        <v>0</v>
      </c>
      <c r="B111" s="45">
        <v>0</v>
      </c>
      <c r="C111" s="45">
        <v>0</v>
      </c>
      <c r="D111" s="34">
        <v>318001</v>
      </c>
      <c r="E111" s="35" t="s">
        <v>131</v>
      </c>
      <c r="F111" s="42">
        <f t="shared" si="6"/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0</v>
      </c>
      <c r="P111" s="109">
        <v>0</v>
      </c>
      <c r="Q111" s="109">
        <v>0</v>
      </c>
      <c r="R111" s="109">
        <v>0</v>
      </c>
    </row>
    <row r="112" spans="1:18" ht="12.75" hidden="1" customHeight="1">
      <c r="A112" s="45">
        <v>0</v>
      </c>
      <c r="B112" s="45">
        <v>0</v>
      </c>
      <c r="C112" s="45">
        <v>0</v>
      </c>
      <c r="D112" s="34">
        <v>318002</v>
      </c>
      <c r="E112" s="35" t="s">
        <v>132</v>
      </c>
      <c r="F112" s="42">
        <f t="shared" si="6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</row>
    <row r="113" spans="1:18" ht="12.75" hidden="1" customHeight="1">
      <c r="A113" s="45">
        <v>0</v>
      </c>
      <c r="B113" s="45">
        <v>0</v>
      </c>
      <c r="C113" s="45">
        <v>0</v>
      </c>
      <c r="D113" s="34">
        <v>319001</v>
      </c>
      <c r="E113" s="35" t="s">
        <v>133</v>
      </c>
      <c r="F113" s="42">
        <f t="shared" si="6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</row>
    <row r="114" spans="1:18" ht="12.75" hidden="1" customHeight="1">
      <c r="A114" s="45">
        <v>0</v>
      </c>
      <c r="B114" s="45">
        <v>0</v>
      </c>
      <c r="C114" s="45">
        <v>0</v>
      </c>
      <c r="D114" s="34">
        <v>319004</v>
      </c>
      <c r="E114" s="35" t="s">
        <v>134</v>
      </c>
      <c r="F114" s="42">
        <f t="shared" si="6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</row>
    <row r="115" spans="1:18" ht="12.75" hidden="1" customHeight="1">
      <c r="A115" s="45">
        <v>0</v>
      </c>
      <c r="B115" s="45">
        <v>0</v>
      </c>
      <c r="C115" s="45">
        <v>0</v>
      </c>
      <c r="D115" s="34">
        <v>321001</v>
      </c>
      <c r="E115" s="35" t="s">
        <v>135</v>
      </c>
      <c r="F115" s="42">
        <f t="shared" si="6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</row>
    <row r="116" spans="1:18" ht="12.75" hidden="1" customHeight="1">
      <c r="A116" s="45">
        <v>0</v>
      </c>
      <c r="B116" s="45">
        <v>0</v>
      </c>
      <c r="C116" s="45">
        <v>0</v>
      </c>
      <c r="D116" s="34">
        <v>322001</v>
      </c>
      <c r="E116" s="35" t="s">
        <v>136</v>
      </c>
      <c r="F116" s="42">
        <f t="shared" si="6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</row>
    <row r="117" spans="1:18" ht="12.75" hidden="1" customHeight="1">
      <c r="A117" s="45">
        <v>0</v>
      </c>
      <c r="B117" s="45">
        <v>0</v>
      </c>
      <c r="C117" s="45">
        <v>0</v>
      </c>
      <c r="D117" s="34">
        <v>323001</v>
      </c>
      <c r="E117" s="35" t="s">
        <v>137</v>
      </c>
      <c r="F117" s="42">
        <f t="shared" si="6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</row>
    <row r="118" spans="1:18" ht="12.75" hidden="1" customHeight="1">
      <c r="A118" s="45">
        <v>0</v>
      </c>
      <c r="B118" s="45">
        <v>0</v>
      </c>
      <c r="C118" s="45">
        <v>0</v>
      </c>
      <c r="D118" s="34">
        <v>323002</v>
      </c>
      <c r="E118" s="35" t="s">
        <v>138</v>
      </c>
      <c r="F118" s="42">
        <f t="shared" si="6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</row>
    <row r="119" spans="1:18" ht="12.75" hidden="1" customHeight="1">
      <c r="A119" s="45">
        <v>0</v>
      </c>
      <c r="B119" s="45">
        <v>0</v>
      </c>
      <c r="C119" s="45">
        <v>0</v>
      </c>
      <c r="D119" s="34">
        <v>323004</v>
      </c>
      <c r="E119" s="35" t="s">
        <v>139</v>
      </c>
      <c r="F119" s="42">
        <f t="shared" si="6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</row>
    <row r="120" spans="1:18" ht="12.75" hidden="1" customHeight="1">
      <c r="A120" s="45">
        <v>0</v>
      </c>
      <c r="B120" s="45">
        <v>0</v>
      </c>
      <c r="C120" s="45">
        <v>0</v>
      </c>
      <c r="D120" s="34">
        <v>324001</v>
      </c>
      <c r="E120" s="35" t="s">
        <v>140</v>
      </c>
      <c r="F120" s="42">
        <f t="shared" si="6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</row>
    <row r="121" spans="1:18" ht="12.75" hidden="1" customHeight="1">
      <c r="A121" s="45">
        <v>0</v>
      </c>
      <c r="B121" s="45">
        <v>0</v>
      </c>
      <c r="C121" s="45">
        <v>0</v>
      </c>
      <c r="D121" s="34">
        <v>325001</v>
      </c>
      <c r="E121" s="35" t="s">
        <v>141</v>
      </c>
      <c r="F121" s="42">
        <f t="shared" si="6"/>
        <v>0</v>
      </c>
      <c r="G121" s="109"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0</v>
      </c>
      <c r="Q121" s="109">
        <v>0</v>
      </c>
      <c r="R121" s="109">
        <v>0</v>
      </c>
    </row>
    <row r="122" spans="1:18" ht="12.75" hidden="1" customHeight="1">
      <c r="A122" s="45">
        <v>0</v>
      </c>
      <c r="B122" s="45">
        <v>0</v>
      </c>
      <c r="C122" s="45">
        <v>0</v>
      </c>
      <c r="D122" s="34">
        <v>326001</v>
      </c>
      <c r="E122" s="35" t="s">
        <v>142</v>
      </c>
      <c r="F122" s="42">
        <f t="shared" si="6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</row>
    <row r="123" spans="1:18" ht="12.75" hidden="1" customHeight="1">
      <c r="A123" s="45">
        <v>0</v>
      </c>
      <c r="B123" s="45">
        <v>0</v>
      </c>
      <c r="C123" s="45">
        <v>0</v>
      </c>
      <c r="D123" s="34">
        <v>327001</v>
      </c>
      <c r="E123" s="35" t="s">
        <v>143</v>
      </c>
      <c r="F123" s="42">
        <f t="shared" si="6"/>
        <v>0</v>
      </c>
      <c r="G123" s="109">
        <v>0</v>
      </c>
      <c r="H123" s="109">
        <v>0</v>
      </c>
      <c r="I123" s="109">
        <v>0</v>
      </c>
      <c r="J123" s="109">
        <v>0</v>
      </c>
      <c r="K123" s="109">
        <v>0</v>
      </c>
      <c r="L123" s="109">
        <v>0</v>
      </c>
      <c r="M123" s="109">
        <v>0</v>
      </c>
      <c r="N123" s="109">
        <v>0</v>
      </c>
      <c r="O123" s="109">
        <v>0</v>
      </c>
      <c r="P123" s="109">
        <v>0</v>
      </c>
      <c r="Q123" s="109">
        <v>0</v>
      </c>
      <c r="R123" s="109">
        <v>0</v>
      </c>
    </row>
    <row r="124" spans="1:18" ht="12.75" hidden="1" customHeight="1">
      <c r="A124" s="45">
        <v>0</v>
      </c>
      <c r="B124" s="45">
        <v>0</v>
      </c>
      <c r="C124" s="45">
        <v>0</v>
      </c>
      <c r="D124" s="34">
        <v>328001</v>
      </c>
      <c r="E124" s="35" t="s">
        <v>144</v>
      </c>
      <c r="F124" s="42">
        <f t="shared" si="6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8" ht="12.75" hidden="1" customHeight="1">
      <c r="A125" s="45">
        <v>0</v>
      </c>
      <c r="B125" s="45">
        <v>0</v>
      </c>
      <c r="C125" s="45">
        <v>0</v>
      </c>
      <c r="D125" s="34">
        <v>329001</v>
      </c>
      <c r="E125" s="35" t="s">
        <v>145</v>
      </c>
      <c r="F125" s="42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</row>
    <row r="126" spans="1:18" ht="12.75" hidden="1" customHeight="1">
      <c r="A126" s="45">
        <v>0</v>
      </c>
      <c r="B126" s="45">
        <v>0</v>
      </c>
      <c r="C126" s="45">
        <v>0</v>
      </c>
      <c r="D126" s="34">
        <v>331001</v>
      </c>
      <c r="E126" s="35" t="s">
        <v>146</v>
      </c>
      <c r="F126" s="42">
        <f t="shared" si="6"/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</row>
    <row r="127" spans="1:18" ht="12.75" hidden="1" customHeight="1">
      <c r="A127" s="45">
        <v>0</v>
      </c>
      <c r="B127" s="45">
        <v>0</v>
      </c>
      <c r="C127" s="45">
        <v>0</v>
      </c>
      <c r="D127" s="34">
        <v>331002</v>
      </c>
      <c r="E127" s="35" t="s">
        <v>147</v>
      </c>
      <c r="F127" s="42">
        <f t="shared" si="6"/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</row>
    <row r="128" spans="1:18" ht="12.75" customHeight="1">
      <c r="A128" s="45">
        <v>0</v>
      </c>
      <c r="B128" s="45">
        <v>6950</v>
      </c>
      <c r="C128" s="45">
        <v>0</v>
      </c>
      <c r="D128" s="34">
        <v>331003</v>
      </c>
      <c r="E128" s="35" t="s">
        <v>148</v>
      </c>
      <c r="F128" s="42">
        <f t="shared" si="6"/>
        <v>6950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6950</v>
      </c>
      <c r="P128" s="129">
        <v>0</v>
      </c>
      <c r="Q128" s="129">
        <v>0</v>
      </c>
      <c r="R128" s="129">
        <v>0</v>
      </c>
    </row>
    <row r="129" spans="1:18" ht="12.75" hidden="1" customHeight="1">
      <c r="A129" s="45">
        <v>0</v>
      </c>
      <c r="B129" s="45">
        <v>0</v>
      </c>
      <c r="C129" s="45">
        <v>0</v>
      </c>
      <c r="D129" s="34">
        <v>332001</v>
      </c>
      <c r="E129" s="35" t="s">
        <v>149</v>
      </c>
      <c r="F129" s="42">
        <f t="shared" si="6"/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</row>
    <row r="130" spans="1:18" ht="12.75" hidden="1" customHeight="1">
      <c r="A130" s="45">
        <v>0</v>
      </c>
      <c r="B130" s="45">
        <v>0</v>
      </c>
      <c r="C130" s="45">
        <v>0</v>
      </c>
      <c r="D130" s="34">
        <v>333001</v>
      </c>
      <c r="E130" s="35" t="s">
        <v>150</v>
      </c>
      <c r="F130" s="42">
        <f t="shared" si="6"/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</row>
    <row r="131" spans="1:18" ht="12.75" hidden="1" customHeight="1">
      <c r="A131" s="45">
        <v>0</v>
      </c>
      <c r="B131" s="45">
        <v>0</v>
      </c>
      <c r="C131" s="45">
        <v>0</v>
      </c>
      <c r="D131" s="34">
        <v>334001</v>
      </c>
      <c r="E131" s="35" t="s">
        <v>151</v>
      </c>
      <c r="F131" s="42">
        <f t="shared" si="6"/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</row>
    <row r="132" spans="1:18" hidden="1">
      <c r="A132" s="45">
        <v>0</v>
      </c>
      <c r="B132" s="45">
        <v>0</v>
      </c>
      <c r="C132" s="45">
        <v>0</v>
      </c>
      <c r="D132" s="34">
        <v>334002</v>
      </c>
      <c r="E132" s="35" t="s">
        <v>152</v>
      </c>
      <c r="F132" s="42">
        <f t="shared" si="6"/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</row>
    <row r="133" spans="1:18" ht="12.75" hidden="1" customHeight="1">
      <c r="A133" s="45">
        <v>0</v>
      </c>
      <c r="B133" s="45">
        <v>0</v>
      </c>
      <c r="C133" s="45">
        <v>0</v>
      </c>
      <c r="D133" s="34">
        <v>334003</v>
      </c>
      <c r="E133" s="35" t="s">
        <v>153</v>
      </c>
      <c r="F133" s="42">
        <f t="shared" si="6"/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</row>
    <row r="134" spans="1:18" ht="12.75" hidden="1" customHeight="1">
      <c r="A134" s="45">
        <v>0</v>
      </c>
      <c r="B134" s="45">
        <v>0</v>
      </c>
      <c r="C134" s="45">
        <v>0</v>
      </c>
      <c r="D134" s="34">
        <v>335001</v>
      </c>
      <c r="E134" s="35" t="s">
        <v>154</v>
      </c>
      <c r="F134" s="42">
        <f t="shared" si="6"/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</row>
    <row r="135" spans="1:18" ht="12.75" hidden="1" customHeight="1">
      <c r="A135" s="45">
        <v>0</v>
      </c>
      <c r="B135" s="45">
        <v>0</v>
      </c>
      <c r="C135" s="45">
        <v>0</v>
      </c>
      <c r="D135" s="34">
        <v>336001</v>
      </c>
      <c r="E135" s="35" t="s">
        <v>155</v>
      </c>
      <c r="F135" s="42">
        <f t="shared" si="6"/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</row>
    <row r="136" spans="1:18" ht="12.75" hidden="1" customHeight="1">
      <c r="A136" s="45">
        <v>0</v>
      </c>
      <c r="B136" s="45">
        <v>0</v>
      </c>
      <c r="C136" s="45">
        <v>0</v>
      </c>
      <c r="D136" s="34">
        <v>336002</v>
      </c>
      <c r="E136" s="35" t="s">
        <v>156</v>
      </c>
      <c r="F136" s="42">
        <f t="shared" si="6"/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</row>
    <row r="137" spans="1:18" ht="12.75" hidden="1" customHeight="1">
      <c r="A137" s="45">
        <v>0</v>
      </c>
      <c r="B137" s="45">
        <v>0</v>
      </c>
      <c r="C137" s="45">
        <v>0</v>
      </c>
      <c r="D137" s="34">
        <v>336003</v>
      </c>
      <c r="E137" s="35" t="s">
        <v>157</v>
      </c>
      <c r="F137" s="42">
        <f t="shared" si="6"/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</row>
    <row r="138" spans="1:18" ht="12.75" hidden="1" customHeight="1">
      <c r="A138" s="45">
        <v>0</v>
      </c>
      <c r="B138" s="45">
        <v>0</v>
      </c>
      <c r="C138" s="45">
        <v>0</v>
      </c>
      <c r="D138" s="34">
        <v>336006</v>
      </c>
      <c r="E138" s="35" t="s">
        <v>158</v>
      </c>
      <c r="F138" s="42">
        <f t="shared" si="6"/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</row>
    <row r="139" spans="1:18" ht="12.75" hidden="1" customHeight="1">
      <c r="A139" s="45">
        <v>0</v>
      </c>
      <c r="B139" s="45">
        <v>0</v>
      </c>
      <c r="C139" s="45">
        <v>0</v>
      </c>
      <c r="D139" s="34">
        <v>337001</v>
      </c>
      <c r="E139" s="35" t="s">
        <v>159</v>
      </c>
      <c r="F139" s="42">
        <f t="shared" si="6"/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</row>
    <row r="140" spans="1:18" ht="12.75" hidden="1" customHeight="1">
      <c r="A140" s="45">
        <v>0</v>
      </c>
      <c r="B140" s="45">
        <v>0</v>
      </c>
      <c r="C140" s="45">
        <v>0</v>
      </c>
      <c r="D140" s="34">
        <v>338001</v>
      </c>
      <c r="E140" s="35" t="s">
        <v>160</v>
      </c>
      <c r="F140" s="42">
        <f t="shared" si="6"/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</row>
    <row r="141" spans="1:18" ht="12.75" hidden="1" customHeight="1">
      <c r="A141" s="45">
        <v>0</v>
      </c>
      <c r="B141" s="45">
        <v>0</v>
      </c>
      <c r="C141" s="45">
        <v>0</v>
      </c>
      <c r="D141" s="34">
        <v>339001</v>
      </c>
      <c r="E141" s="35" t="s">
        <v>161</v>
      </c>
      <c r="F141" s="42">
        <f t="shared" si="6"/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</row>
    <row r="142" spans="1:18" ht="12.75" hidden="1" customHeight="1">
      <c r="A142" s="45">
        <v>0</v>
      </c>
      <c r="B142" s="45">
        <v>0</v>
      </c>
      <c r="C142" s="45">
        <v>0</v>
      </c>
      <c r="D142" s="34">
        <v>339002</v>
      </c>
      <c r="E142" s="35" t="s">
        <v>162</v>
      </c>
      <c r="F142" s="42">
        <f t="shared" si="6"/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</row>
    <row r="143" spans="1:18" ht="12.75" hidden="1" customHeight="1">
      <c r="A143" s="45">
        <v>0</v>
      </c>
      <c r="B143" s="45">
        <v>0</v>
      </c>
      <c r="C143" s="45">
        <v>0</v>
      </c>
      <c r="D143" s="34">
        <v>339003</v>
      </c>
      <c r="E143" s="35" t="s">
        <v>163</v>
      </c>
      <c r="F143" s="42">
        <f t="shared" si="6"/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</row>
    <row r="144" spans="1:18" ht="12.75" hidden="1" customHeight="1">
      <c r="A144" s="45">
        <v>0</v>
      </c>
      <c r="B144" s="45">
        <v>0</v>
      </c>
      <c r="C144" s="45">
        <v>0</v>
      </c>
      <c r="D144" s="34">
        <v>341001</v>
      </c>
      <c r="E144" s="35" t="s">
        <v>164</v>
      </c>
      <c r="F144" s="42">
        <f t="shared" si="6"/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</row>
    <row r="145" spans="1:18" ht="12.75" hidden="1" customHeight="1">
      <c r="A145" s="45">
        <v>0</v>
      </c>
      <c r="B145" s="45">
        <v>0</v>
      </c>
      <c r="C145" s="45">
        <v>0</v>
      </c>
      <c r="D145" s="34">
        <v>342001</v>
      </c>
      <c r="E145" s="35" t="s">
        <v>165</v>
      </c>
      <c r="F145" s="42">
        <f t="shared" si="6"/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</row>
    <row r="146" spans="1:18" ht="12.75" hidden="1" customHeight="1">
      <c r="A146" s="45">
        <v>0</v>
      </c>
      <c r="B146" s="45">
        <v>0</v>
      </c>
      <c r="C146" s="45">
        <v>0</v>
      </c>
      <c r="D146" s="34">
        <v>343001</v>
      </c>
      <c r="E146" s="35" t="s">
        <v>166</v>
      </c>
      <c r="F146" s="42">
        <f t="shared" si="6"/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</row>
    <row r="147" spans="1:18" ht="12.75" hidden="1" customHeight="1">
      <c r="A147" s="45">
        <v>0</v>
      </c>
      <c r="B147" s="45">
        <v>0</v>
      </c>
      <c r="C147" s="45">
        <v>0</v>
      </c>
      <c r="D147" s="34">
        <v>344001</v>
      </c>
      <c r="E147" s="35" t="s">
        <v>167</v>
      </c>
      <c r="F147" s="42">
        <f t="shared" si="6"/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</row>
    <row r="148" spans="1:18" ht="12.75" hidden="1" customHeight="1">
      <c r="A148" s="45">
        <v>0</v>
      </c>
      <c r="B148" s="45">
        <v>0</v>
      </c>
      <c r="C148" s="45">
        <v>0</v>
      </c>
      <c r="D148" s="34">
        <v>345001</v>
      </c>
      <c r="E148" s="35" t="s">
        <v>168</v>
      </c>
      <c r="F148" s="42">
        <f t="shared" si="6"/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</row>
    <row r="149" spans="1:18" ht="12.75" hidden="1" customHeight="1">
      <c r="A149" s="45">
        <v>0</v>
      </c>
      <c r="B149" s="45">
        <v>0</v>
      </c>
      <c r="C149" s="45">
        <v>0</v>
      </c>
      <c r="D149" s="34">
        <v>345002</v>
      </c>
      <c r="E149" s="35" t="s">
        <v>169</v>
      </c>
      <c r="F149" s="42">
        <f t="shared" si="6"/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</row>
    <row r="150" spans="1:18" ht="12.75" hidden="1" customHeight="1">
      <c r="A150" s="45">
        <v>0</v>
      </c>
      <c r="B150" s="45">
        <v>0</v>
      </c>
      <c r="C150" s="45">
        <v>0</v>
      </c>
      <c r="D150" s="34">
        <v>345003</v>
      </c>
      <c r="E150" s="35" t="s">
        <v>170</v>
      </c>
      <c r="F150" s="42">
        <f t="shared" si="6"/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</row>
    <row r="151" spans="1:18" ht="12.75" hidden="1" customHeight="1">
      <c r="A151" s="45">
        <v>0</v>
      </c>
      <c r="B151" s="45">
        <v>0</v>
      </c>
      <c r="C151" s="45">
        <v>0</v>
      </c>
      <c r="D151" s="34">
        <v>345004</v>
      </c>
      <c r="E151" s="35" t="s">
        <v>171</v>
      </c>
      <c r="F151" s="42">
        <f t="shared" si="6"/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</row>
    <row r="152" spans="1:18" ht="12.75" hidden="1" customHeight="1">
      <c r="A152" s="45">
        <v>0</v>
      </c>
      <c r="B152" s="45">
        <v>0</v>
      </c>
      <c r="C152" s="45">
        <v>0</v>
      </c>
      <c r="D152" s="34">
        <v>346001</v>
      </c>
      <c r="E152" s="35" t="s">
        <v>172</v>
      </c>
      <c r="F152" s="42">
        <f t="shared" si="6"/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</row>
    <row r="153" spans="1:18" ht="12.75" hidden="1" customHeight="1">
      <c r="A153" s="45">
        <v>0</v>
      </c>
      <c r="B153" s="45">
        <v>0</v>
      </c>
      <c r="C153" s="45">
        <v>0</v>
      </c>
      <c r="D153" s="34">
        <v>347001</v>
      </c>
      <c r="E153" s="35" t="s">
        <v>173</v>
      </c>
      <c r="F153" s="42">
        <f t="shared" si="6"/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</row>
    <row r="154" spans="1:18" ht="12.75" hidden="1" customHeight="1">
      <c r="A154" s="45">
        <v>0</v>
      </c>
      <c r="B154" s="45">
        <v>0</v>
      </c>
      <c r="C154" s="45">
        <v>0</v>
      </c>
      <c r="D154" s="34">
        <v>348001</v>
      </c>
      <c r="E154" s="35" t="s">
        <v>174</v>
      </c>
      <c r="F154" s="42">
        <f t="shared" si="6"/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</row>
    <row r="155" spans="1:18" ht="12.75" hidden="1" customHeight="1">
      <c r="A155" s="45">
        <v>0</v>
      </c>
      <c r="B155" s="45">
        <v>0</v>
      </c>
      <c r="C155" s="45">
        <v>0</v>
      </c>
      <c r="D155" s="34">
        <v>349001</v>
      </c>
      <c r="E155" s="35" t="s">
        <v>175</v>
      </c>
      <c r="F155" s="42">
        <f t="shared" si="6"/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</row>
    <row r="156" spans="1:18" ht="12.75" hidden="1" customHeight="1">
      <c r="A156" s="45">
        <v>0</v>
      </c>
      <c r="B156" s="45">
        <v>0</v>
      </c>
      <c r="C156" s="45">
        <v>0</v>
      </c>
      <c r="D156" s="34">
        <v>351001</v>
      </c>
      <c r="E156" s="35" t="s">
        <v>176</v>
      </c>
      <c r="F156" s="42">
        <f t="shared" si="6"/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</row>
    <row r="157" spans="1:18" ht="12.75" hidden="1" customHeight="1">
      <c r="A157" s="45">
        <v>0</v>
      </c>
      <c r="B157" s="45">
        <v>0</v>
      </c>
      <c r="C157" s="45">
        <v>0</v>
      </c>
      <c r="D157" s="34">
        <v>352001</v>
      </c>
      <c r="E157" s="35" t="s">
        <v>177</v>
      </c>
      <c r="F157" s="42">
        <f t="shared" si="6"/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</row>
    <row r="158" spans="1:18" ht="12.75" hidden="1" customHeight="1">
      <c r="A158" s="45">
        <v>0</v>
      </c>
      <c r="B158" s="45">
        <v>0</v>
      </c>
      <c r="C158" s="45">
        <v>0</v>
      </c>
      <c r="D158" s="34">
        <v>352002</v>
      </c>
      <c r="E158" s="35" t="s">
        <v>178</v>
      </c>
      <c r="F158" s="42">
        <f t="shared" si="6"/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</row>
    <row r="159" spans="1:18" ht="12.75" hidden="1" customHeight="1">
      <c r="A159" s="45">
        <v>0</v>
      </c>
      <c r="B159" s="45">
        <v>0</v>
      </c>
      <c r="C159" s="45">
        <v>0</v>
      </c>
      <c r="D159" s="34">
        <v>353001</v>
      </c>
      <c r="E159" s="35" t="s">
        <v>179</v>
      </c>
      <c r="F159" s="42">
        <f t="shared" si="6"/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</row>
    <row r="160" spans="1:18" ht="12.75" hidden="1" customHeight="1">
      <c r="A160" s="45">
        <v>0</v>
      </c>
      <c r="B160" s="45">
        <v>0</v>
      </c>
      <c r="C160" s="45">
        <v>0</v>
      </c>
      <c r="D160" s="34">
        <v>354001</v>
      </c>
      <c r="E160" s="35" t="s">
        <v>180</v>
      </c>
      <c r="F160" s="42">
        <f t="shared" si="6"/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</row>
    <row r="161" spans="1:18" ht="12.75" hidden="1" customHeight="1">
      <c r="A161" s="45">
        <v>0</v>
      </c>
      <c r="B161" s="45">
        <v>0</v>
      </c>
      <c r="C161" s="45">
        <v>0</v>
      </c>
      <c r="D161" s="34">
        <v>355001</v>
      </c>
      <c r="E161" s="35" t="s">
        <v>181</v>
      </c>
      <c r="F161" s="42">
        <f t="shared" si="6"/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</row>
    <row r="162" spans="1:18" ht="12.75" hidden="1" customHeight="1">
      <c r="A162" s="45">
        <v>0</v>
      </c>
      <c r="B162" s="45">
        <v>0</v>
      </c>
      <c r="C162" s="45">
        <v>0</v>
      </c>
      <c r="D162" s="34">
        <v>355002</v>
      </c>
      <c r="E162" s="35" t="s">
        <v>182</v>
      </c>
      <c r="F162" s="42">
        <f t="shared" si="6"/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</row>
    <row r="163" spans="1:18" ht="12.75" hidden="1" customHeight="1">
      <c r="A163" s="45">
        <v>0</v>
      </c>
      <c r="B163" s="45">
        <v>0</v>
      </c>
      <c r="C163" s="45">
        <v>0</v>
      </c>
      <c r="D163" s="34">
        <v>355003</v>
      </c>
      <c r="E163" s="35" t="s">
        <v>183</v>
      </c>
      <c r="F163" s="42">
        <f t="shared" si="6"/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</row>
    <row r="164" spans="1:18" ht="12.75" hidden="1" customHeight="1">
      <c r="A164" s="45">
        <v>0</v>
      </c>
      <c r="B164" s="45">
        <v>0</v>
      </c>
      <c r="C164" s="45">
        <v>0</v>
      </c>
      <c r="D164" s="34">
        <v>356001</v>
      </c>
      <c r="E164" s="35" t="s">
        <v>184</v>
      </c>
      <c r="F164" s="42">
        <f t="shared" si="6"/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</row>
    <row r="165" spans="1:18" ht="12.75" hidden="1" customHeight="1">
      <c r="A165" s="45">
        <v>0</v>
      </c>
      <c r="B165" s="45">
        <v>0</v>
      </c>
      <c r="C165" s="45">
        <v>0</v>
      </c>
      <c r="D165" s="34">
        <v>357001</v>
      </c>
      <c r="E165" s="35" t="s">
        <v>185</v>
      </c>
      <c r="F165" s="42">
        <f t="shared" si="6"/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</row>
    <row r="166" spans="1:18" ht="12.75" hidden="1" customHeight="1">
      <c r="A166" s="45">
        <v>0</v>
      </c>
      <c r="B166" s="45">
        <v>0</v>
      </c>
      <c r="C166" s="45">
        <v>0</v>
      </c>
      <c r="D166" s="34">
        <v>357002</v>
      </c>
      <c r="E166" s="35" t="s">
        <v>186</v>
      </c>
      <c r="F166" s="42">
        <f t="shared" si="6"/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</row>
    <row r="167" spans="1:18" ht="12.75" hidden="1" customHeight="1">
      <c r="A167" s="45">
        <v>0</v>
      </c>
      <c r="B167" s="45">
        <v>0</v>
      </c>
      <c r="C167" s="45">
        <v>0</v>
      </c>
      <c r="D167" s="34">
        <v>357003</v>
      </c>
      <c r="E167" s="35" t="s">
        <v>187</v>
      </c>
      <c r="F167" s="42">
        <f t="shared" si="6"/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</row>
    <row r="168" spans="1:18" ht="12.75" hidden="1" customHeight="1">
      <c r="A168" s="45">
        <v>0</v>
      </c>
      <c r="B168" s="45">
        <v>0</v>
      </c>
      <c r="C168" s="45">
        <v>0</v>
      </c>
      <c r="D168" s="34">
        <v>358001</v>
      </c>
      <c r="E168" s="35" t="s">
        <v>188</v>
      </c>
      <c r="F168" s="42">
        <f t="shared" ref="F168:F211" si="7">A168+B168+C168</f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</row>
    <row r="169" spans="1:18" ht="12.75" hidden="1" customHeight="1">
      <c r="A169" s="45">
        <v>0</v>
      </c>
      <c r="B169" s="45">
        <v>0</v>
      </c>
      <c r="C169" s="45">
        <v>0</v>
      </c>
      <c r="D169" s="34">
        <v>359001</v>
      </c>
      <c r="E169" s="35" t="s">
        <v>189</v>
      </c>
      <c r="F169" s="42">
        <f t="shared" si="7"/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</row>
    <row r="170" spans="1:18" ht="12.75" hidden="1" customHeight="1">
      <c r="A170" s="45">
        <v>0</v>
      </c>
      <c r="B170" s="45">
        <v>0</v>
      </c>
      <c r="C170" s="45">
        <v>0</v>
      </c>
      <c r="D170" s="34">
        <v>361001</v>
      </c>
      <c r="E170" s="35" t="s">
        <v>190</v>
      </c>
      <c r="F170" s="42">
        <f t="shared" si="7"/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</row>
    <row r="171" spans="1:18" ht="12.75" hidden="1" customHeight="1">
      <c r="A171" s="45">
        <v>0</v>
      </c>
      <c r="B171" s="45">
        <v>0</v>
      </c>
      <c r="C171" s="45">
        <v>0</v>
      </c>
      <c r="D171" s="34">
        <v>361002</v>
      </c>
      <c r="E171" s="35" t="s">
        <v>191</v>
      </c>
      <c r="F171" s="42">
        <f>A171+B171+C171</f>
        <v>0</v>
      </c>
      <c r="G171" s="148">
        <v>0</v>
      </c>
      <c r="H171" s="148">
        <v>0</v>
      </c>
      <c r="I171" s="148">
        <v>0</v>
      </c>
      <c r="J171" s="148">
        <v>0</v>
      </c>
      <c r="K171" s="148">
        <v>0</v>
      </c>
      <c r="L171" s="148">
        <v>0</v>
      </c>
      <c r="M171" s="146">
        <v>0</v>
      </c>
      <c r="N171" s="146">
        <v>0</v>
      </c>
      <c r="O171" s="146">
        <v>0</v>
      </c>
      <c r="P171" s="146">
        <v>0</v>
      </c>
      <c r="Q171" s="146">
        <v>0</v>
      </c>
      <c r="R171" s="146">
        <v>0</v>
      </c>
    </row>
    <row r="172" spans="1:18" ht="12.75" hidden="1" customHeight="1">
      <c r="A172" s="45">
        <v>0</v>
      </c>
      <c r="B172" s="45">
        <v>0</v>
      </c>
      <c r="C172" s="45">
        <v>0</v>
      </c>
      <c r="D172" s="34">
        <v>362001</v>
      </c>
      <c r="E172" s="35" t="s">
        <v>192</v>
      </c>
      <c r="F172" s="42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</row>
    <row r="173" spans="1:18" ht="12.75" hidden="1" customHeight="1">
      <c r="A173" s="45">
        <v>0</v>
      </c>
      <c r="B173" s="45">
        <v>0</v>
      </c>
      <c r="C173" s="45">
        <v>0</v>
      </c>
      <c r="D173" s="34">
        <v>363001</v>
      </c>
      <c r="E173" s="35" t="s">
        <v>193</v>
      </c>
      <c r="F173" s="42">
        <f t="shared" si="7"/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</row>
    <row r="174" spans="1:18" ht="12.75" hidden="1" customHeight="1">
      <c r="A174" s="45">
        <v>0</v>
      </c>
      <c r="B174" s="45">
        <v>0</v>
      </c>
      <c r="C174" s="45">
        <v>0</v>
      </c>
      <c r="D174" s="34">
        <v>364001</v>
      </c>
      <c r="E174" s="35" t="s">
        <v>194</v>
      </c>
      <c r="F174" s="42">
        <f t="shared" si="7"/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</row>
    <row r="175" spans="1:18" ht="12.75" hidden="1" customHeight="1">
      <c r="A175" s="45">
        <v>0</v>
      </c>
      <c r="B175" s="45">
        <v>0</v>
      </c>
      <c r="C175" s="45">
        <v>0</v>
      </c>
      <c r="D175" s="34">
        <v>366001</v>
      </c>
      <c r="E175" s="35" t="s">
        <v>195</v>
      </c>
      <c r="F175" s="42">
        <f t="shared" si="7"/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</row>
    <row r="176" spans="1:18" ht="12.75" hidden="1" customHeight="1">
      <c r="A176" s="45">
        <v>0</v>
      </c>
      <c r="B176" s="45">
        <v>0</v>
      </c>
      <c r="C176" s="45">
        <v>0</v>
      </c>
      <c r="D176" s="34">
        <v>369001</v>
      </c>
      <c r="E176" s="35" t="s">
        <v>196</v>
      </c>
      <c r="F176" s="42">
        <f t="shared" si="7"/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</row>
    <row r="177" spans="1:18" ht="12.75" hidden="1" customHeight="1">
      <c r="A177" s="45">
        <v>0</v>
      </c>
      <c r="B177" s="45">
        <v>0</v>
      </c>
      <c r="C177" s="45">
        <v>0</v>
      </c>
      <c r="D177" s="34">
        <v>371001</v>
      </c>
      <c r="E177" s="35" t="s">
        <v>197</v>
      </c>
      <c r="F177" s="42">
        <f t="shared" si="7"/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</row>
    <row r="178" spans="1:18" ht="12.75" hidden="1" customHeight="1">
      <c r="A178" s="45">
        <v>0</v>
      </c>
      <c r="B178" s="45">
        <v>0</v>
      </c>
      <c r="C178" s="45">
        <v>0</v>
      </c>
      <c r="D178" s="34">
        <v>372001</v>
      </c>
      <c r="E178" s="35" t="s">
        <v>198</v>
      </c>
      <c r="F178" s="42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v>0</v>
      </c>
    </row>
    <row r="179" spans="1:18" ht="12.75" hidden="1" customHeight="1">
      <c r="A179" s="45">
        <v>0</v>
      </c>
      <c r="B179" s="45">
        <v>0</v>
      </c>
      <c r="C179" s="45">
        <v>0</v>
      </c>
      <c r="D179" s="34">
        <v>372007</v>
      </c>
      <c r="E179" s="35" t="s">
        <v>199</v>
      </c>
      <c r="F179" s="42">
        <f t="shared" si="7"/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</row>
    <row r="180" spans="1:18" ht="12.75" hidden="1" customHeight="1">
      <c r="A180" s="45">
        <v>0</v>
      </c>
      <c r="B180" s="45">
        <v>0</v>
      </c>
      <c r="C180" s="45">
        <v>0</v>
      </c>
      <c r="D180" s="34">
        <v>373001</v>
      </c>
      <c r="E180" s="35" t="s">
        <v>200</v>
      </c>
      <c r="F180" s="42">
        <f t="shared" si="7"/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</row>
    <row r="181" spans="1:18" ht="12.75" hidden="1" customHeight="1">
      <c r="A181" s="45">
        <v>0</v>
      </c>
      <c r="B181" s="45">
        <v>0</v>
      </c>
      <c r="C181" s="45">
        <v>0</v>
      </c>
      <c r="D181" s="34">
        <v>374001</v>
      </c>
      <c r="E181" s="35" t="s">
        <v>201</v>
      </c>
      <c r="F181" s="42">
        <f t="shared" si="7"/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</row>
    <row r="182" spans="1:18" ht="12.75" hidden="1" customHeight="1">
      <c r="A182" s="45">
        <v>0</v>
      </c>
      <c r="B182" s="45">
        <v>0</v>
      </c>
      <c r="C182" s="45">
        <v>0</v>
      </c>
      <c r="D182" s="39">
        <v>375001</v>
      </c>
      <c r="E182" s="35" t="s">
        <v>202</v>
      </c>
      <c r="F182" s="42">
        <f>A182+B182+C182</f>
        <v>0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0</v>
      </c>
      <c r="N182" s="129">
        <v>0</v>
      </c>
      <c r="O182" s="129">
        <v>0</v>
      </c>
      <c r="P182" s="129">
        <v>0</v>
      </c>
      <c r="Q182" s="129">
        <v>0</v>
      </c>
      <c r="R182" s="129">
        <v>0</v>
      </c>
    </row>
    <row r="183" spans="1:18" hidden="1">
      <c r="A183" s="45">
        <v>0</v>
      </c>
      <c r="B183" s="45">
        <v>0</v>
      </c>
      <c r="C183" s="45">
        <v>0</v>
      </c>
      <c r="D183" s="34">
        <v>376001</v>
      </c>
      <c r="E183" s="35" t="s">
        <v>203</v>
      </c>
      <c r="F183" s="42">
        <f t="shared" si="7"/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</row>
    <row r="184" spans="1:18" ht="12.75" hidden="1" customHeight="1">
      <c r="A184" s="45">
        <v>0</v>
      </c>
      <c r="B184" s="45">
        <v>0</v>
      </c>
      <c r="C184" s="45">
        <v>0</v>
      </c>
      <c r="D184" s="34">
        <v>377001</v>
      </c>
      <c r="E184" s="35" t="s">
        <v>204</v>
      </c>
      <c r="F184" s="42">
        <f t="shared" si="7"/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</row>
    <row r="185" spans="1:18" ht="12.75" hidden="1" customHeight="1">
      <c r="A185" s="45">
        <v>0</v>
      </c>
      <c r="B185" s="45">
        <v>0</v>
      </c>
      <c r="C185" s="45">
        <v>0</v>
      </c>
      <c r="D185" s="43">
        <v>378001</v>
      </c>
      <c r="E185" s="35" t="s">
        <v>205</v>
      </c>
      <c r="F185" s="42">
        <f t="shared" si="7"/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</row>
    <row r="186" spans="1:18" ht="12.75" hidden="1" customHeight="1">
      <c r="A186" s="45">
        <v>0</v>
      </c>
      <c r="B186" s="45">
        <v>0</v>
      </c>
      <c r="C186" s="45">
        <v>0</v>
      </c>
      <c r="D186" s="44">
        <v>379001</v>
      </c>
      <c r="E186" s="35" t="s">
        <v>206</v>
      </c>
      <c r="F186" s="42">
        <f t="shared" si="7"/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v>0</v>
      </c>
    </row>
    <row r="187" spans="1:18" ht="12.75" hidden="1" customHeight="1">
      <c r="A187" s="45">
        <v>0</v>
      </c>
      <c r="B187" s="45">
        <v>0</v>
      </c>
      <c r="C187" s="45">
        <v>0</v>
      </c>
      <c r="D187" s="44">
        <v>381001</v>
      </c>
      <c r="E187" s="35" t="s">
        <v>207</v>
      </c>
      <c r="F187" s="42">
        <f t="shared" si="7"/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</row>
    <row r="188" spans="1:18" ht="12.75" hidden="1" customHeight="1">
      <c r="A188" s="45">
        <v>0</v>
      </c>
      <c r="B188" s="45">
        <v>0</v>
      </c>
      <c r="C188" s="45">
        <v>0</v>
      </c>
      <c r="D188" s="44">
        <v>382001</v>
      </c>
      <c r="E188" s="35" t="s">
        <v>208</v>
      </c>
      <c r="F188" s="42">
        <f t="shared" si="7"/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</row>
    <row r="189" spans="1:18" ht="12.75" hidden="1" customHeight="1">
      <c r="A189" s="45">
        <v>0</v>
      </c>
      <c r="B189" s="45">
        <v>0</v>
      </c>
      <c r="C189" s="45">
        <v>0</v>
      </c>
      <c r="D189" s="34">
        <v>382002</v>
      </c>
      <c r="E189" s="35" t="s">
        <v>209</v>
      </c>
      <c r="F189" s="42">
        <f t="shared" si="7"/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</row>
    <row r="190" spans="1:18" ht="12.75" hidden="1" customHeight="1">
      <c r="A190" s="45">
        <v>0</v>
      </c>
      <c r="B190" s="45">
        <v>0</v>
      </c>
      <c r="C190" s="45">
        <v>0</v>
      </c>
      <c r="D190" s="34">
        <v>383001</v>
      </c>
      <c r="E190" s="35" t="s">
        <v>210</v>
      </c>
      <c r="F190" s="42">
        <f t="shared" si="7"/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29">
        <v>0</v>
      </c>
    </row>
    <row r="191" spans="1:18" ht="12.75" hidden="1" customHeight="1">
      <c r="A191" s="45">
        <v>0</v>
      </c>
      <c r="B191" s="45">
        <v>0</v>
      </c>
      <c r="C191" s="45">
        <v>0</v>
      </c>
      <c r="D191" s="34">
        <v>384001</v>
      </c>
      <c r="E191" s="35" t="s">
        <v>211</v>
      </c>
      <c r="F191" s="42">
        <f t="shared" si="7"/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v>0</v>
      </c>
    </row>
    <row r="192" spans="1:18" ht="12.75" hidden="1" customHeight="1">
      <c r="A192" s="45">
        <v>0</v>
      </c>
      <c r="B192" s="45">
        <v>0</v>
      </c>
      <c r="C192" s="45">
        <v>0</v>
      </c>
      <c r="D192" s="34">
        <v>385001</v>
      </c>
      <c r="E192" s="35" t="s">
        <v>212</v>
      </c>
      <c r="F192" s="42">
        <f t="shared" si="7"/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v>0</v>
      </c>
    </row>
    <row r="193" spans="1:18" ht="12.75" hidden="1" customHeight="1">
      <c r="A193" s="45">
        <v>0</v>
      </c>
      <c r="B193" s="45">
        <v>0</v>
      </c>
      <c r="C193" s="45">
        <v>0</v>
      </c>
      <c r="D193" s="34">
        <v>391001</v>
      </c>
      <c r="E193" s="35" t="s">
        <v>213</v>
      </c>
      <c r="F193" s="42">
        <f t="shared" si="7"/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v>0</v>
      </c>
    </row>
    <row r="194" spans="1:18" ht="12.75" hidden="1" customHeight="1">
      <c r="A194" s="45">
        <v>0</v>
      </c>
      <c r="B194" s="45">
        <v>0</v>
      </c>
      <c r="C194" s="45">
        <v>0</v>
      </c>
      <c r="D194" s="34">
        <v>392001</v>
      </c>
      <c r="E194" s="35" t="s">
        <v>214</v>
      </c>
      <c r="F194" s="42">
        <f t="shared" si="7"/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v>0</v>
      </c>
    </row>
    <row r="195" spans="1:18" ht="12.75" hidden="1" customHeight="1">
      <c r="A195" s="45">
        <v>0</v>
      </c>
      <c r="B195" s="45">
        <v>0</v>
      </c>
      <c r="C195" s="45">
        <v>0</v>
      </c>
      <c r="D195" s="34">
        <v>392002</v>
      </c>
      <c r="E195" s="35" t="s">
        <v>215</v>
      </c>
      <c r="F195" s="42">
        <f t="shared" si="7"/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v>0</v>
      </c>
    </row>
    <row r="196" spans="1:18" ht="12.75" hidden="1" customHeight="1">
      <c r="A196" s="45">
        <v>0</v>
      </c>
      <c r="B196" s="45">
        <v>0</v>
      </c>
      <c r="C196" s="45">
        <v>0</v>
      </c>
      <c r="D196" s="34">
        <v>392003</v>
      </c>
      <c r="E196" s="35" t="s">
        <v>216</v>
      </c>
      <c r="F196" s="42">
        <f t="shared" si="7"/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v>0</v>
      </c>
    </row>
    <row r="197" spans="1:18" ht="12.75" hidden="1" customHeight="1">
      <c r="A197" s="45">
        <v>0</v>
      </c>
      <c r="B197" s="45">
        <v>0</v>
      </c>
      <c r="C197" s="45">
        <v>0</v>
      </c>
      <c r="D197" s="34">
        <v>392004</v>
      </c>
      <c r="E197" s="35" t="s">
        <v>217</v>
      </c>
      <c r="F197" s="42">
        <f t="shared" si="7"/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</row>
    <row r="198" spans="1:18" ht="12.75" hidden="1" customHeight="1">
      <c r="A198" s="45">
        <v>0</v>
      </c>
      <c r="B198" s="45">
        <v>0</v>
      </c>
      <c r="C198" s="45">
        <v>0</v>
      </c>
      <c r="D198" s="34">
        <v>392005</v>
      </c>
      <c r="E198" s="35" t="s">
        <v>218</v>
      </c>
      <c r="F198" s="42">
        <f t="shared" si="7"/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</row>
    <row r="199" spans="1:18" ht="12.75" hidden="1" customHeight="1">
      <c r="A199" s="45">
        <v>0</v>
      </c>
      <c r="B199" s="45">
        <v>0</v>
      </c>
      <c r="C199" s="45">
        <v>0</v>
      </c>
      <c r="D199" s="34">
        <v>392006</v>
      </c>
      <c r="E199" s="35" t="s">
        <v>219</v>
      </c>
      <c r="F199" s="42">
        <f t="shared" si="7"/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</row>
    <row r="200" spans="1:18" ht="12.75" hidden="1" customHeight="1">
      <c r="A200" s="45">
        <v>0</v>
      </c>
      <c r="B200" s="45">
        <v>0</v>
      </c>
      <c r="C200" s="45">
        <v>0</v>
      </c>
      <c r="D200" s="34">
        <v>393001</v>
      </c>
      <c r="E200" s="35" t="s">
        <v>220</v>
      </c>
      <c r="F200" s="42">
        <f t="shared" si="7"/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</row>
    <row r="201" spans="1:18" ht="12.75" hidden="1" customHeight="1">
      <c r="A201" s="45">
        <v>0</v>
      </c>
      <c r="B201" s="45">
        <v>0</v>
      </c>
      <c r="C201" s="45">
        <v>0</v>
      </c>
      <c r="D201" s="34">
        <v>394001</v>
      </c>
      <c r="E201" s="35" t="s">
        <v>221</v>
      </c>
      <c r="F201" s="42">
        <f t="shared" si="7"/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</row>
    <row r="202" spans="1:18" ht="12.75" hidden="1" customHeight="1">
      <c r="A202" s="45">
        <v>0</v>
      </c>
      <c r="B202" s="45">
        <v>0</v>
      </c>
      <c r="C202" s="45">
        <v>0</v>
      </c>
      <c r="D202" s="34">
        <v>395001</v>
      </c>
      <c r="E202" s="35" t="s">
        <v>222</v>
      </c>
      <c r="F202" s="42">
        <f t="shared" si="7"/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</row>
    <row r="203" spans="1:18" ht="12.75" hidden="1" customHeight="1">
      <c r="A203" s="45">
        <v>0</v>
      </c>
      <c r="B203" s="45">
        <v>0</v>
      </c>
      <c r="C203" s="45">
        <v>0</v>
      </c>
      <c r="D203" s="34">
        <v>396001</v>
      </c>
      <c r="E203" s="35" t="s">
        <v>223</v>
      </c>
      <c r="F203" s="42">
        <f t="shared" si="7"/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</row>
    <row r="204" spans="1:18" ht="12.75" hidden="1" customHeight="1">
      <c r="A204" s="45">
        <v>0</v>
      </c>
      <c r="B204" s="45">
        <v>0</v>
      </c>
      <c r="C204" s="45">
        <v>0</v>
      </c>
      <c r="D204" s="34">
        <v>397001</v>
      </c>
      <c r="E204" s="35" t="s">
        <v>224</v>
      </c>
      <c r="F204" s="42">
        <f t="shared" si="7"/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</row>
    <row r="205" spans="1:18" ht="12.75" hidden="1" customHeight="1">
      <c r="A205" s="45">
        <v>0</v>
      </c>
      <c r="B205" s="45">
        <v>0</v>
      </c>
      <c r="C205" s="45">
        <v>0</v>
      </c>
      <c r="D205" s="34">
        <v>398001</v>
      </c>
      <c r="E205" s="35" t="s">
        <v>225</v>
      </c>
      <c r="F205" s="42">
        <f t="shared" si="7"/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v>0</v>
      </c>
    </row>
    <row r="206" spans="1:18" ht="12.75" hidden="1" customHeight="1">
      <c r="A206" s="45">
        <v>0</v>
      </c>
      <c r="B206" s="45">
        <v>0</v>
      </c>
      <c r="C206" s="45">
        <v>0</v>
      </c>
      <c r="D206" s="34">
        <v>399001</v>
      </c>
      <c r="E206" s="35" t="s">
        <v>226</v>
      </c>
      <c r="F206" s="42">
        <f t="shared" si="7"/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</row>
    <row r="207" spans="1:18" ht="12.75" hidden="1" customHeight="1">
      <c r="A207" s="45">
        <v>0</v>
      </c>
      <c r="B207" s="45">
        <v>0</v>
      </c>
      <c r="C207" s="45">
        <v>0</v>
      </c>
      <c r="D207" s="34">
        <v>399002</v>
      </c>
      <c r="E207" s="35" t="s">
        <v>227</v>
      </c>
      <c r="F207" s="42">
        <f t="shared" si="7"/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</row>
    <row r="208" spans="1:18" ht="12.75" hidden="1" customHeight="1">
      <c r="A208" s="45">
        <v>0</v>
      </c>
      <c r="B208" s="45">
        <v>0</v>
      </c>
      <c r="C208" s="45">
        <v>0</v>
      </c>
      <c r="D208" s="34">
        <v>399003</v>
      </c>
      <c r="E208" s="35" t="s">
        <v>228</v>
      </c>
      <c r="F208" s="42">
        <f t="shared" si="7"/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</row>
    <row r="209" spans="1:18" ht="12.75" hidden="1" customHeight="1">
      <c r="A209" s="45">
        <v>0</v>
      </c>
      <c r="B209" s="45">
        <v>0</v>
      </c>
      <c r="C209" s="45">
        <v>0</v>
      </c>
      <c r="D209" s="34">
        <v>399004</v>
      </c>
      <c r="E209" s="35" t="s">
        <v>229</v>
      </c>
      <c r="F209" s="42">
        <f t="shared" si="7"/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</row>
    <row r="210" spans="1:18" ht="12.75" hidden="1" customHeight="1">
      <c r="A210" s="45">
        <v>0</v>
      </c>
      <c r="B210" s="45">
        <v>0</v>
      </c>
      <c r="C210" s="45">
        <v>0</v>
      </c>
      <c r="D210" s="34">
        <v>399005</v>
      </c>
      <c r="E210" s="35" t="s">
        <v>230</v>
      </c>
      <c r="F210" s="42">
        <f t="shared" si="7"/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</row>
    <row r="211" spans="1:18" ht="12.75" hidden="1" customHeight="1">
      <c r="A211" s="45">
        <v>0</v>
      </c>
      <c r="B211" s="45">
        <v>0</v>
      </c>
      <c r="C211" s="45">
        <v>0</v>
      </c>
      <c r="D211" s="34">
        <v>399006</v>
      </c>
      <c r="E211" s="35" t="s">
        <v>231</v>
      </c>
      <c r="F211" s="42">
        <f t="shared" si="7"/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</row>
    <row r="212" spans="1:18" ht="12.75" customHeight="1">
      <c r="A212" s="42">
        <f>A213</f>
        <v>0</v>
      </c>
      <c r="B212" s="42">
        <v>0</v>
      </c>
      <c r="C212" s="42">
        <v>0</v>
      </c>
      <c r="D212" s="32">
        <v>4000</v>
      </c>
      <c r="E212" s="38" t="s">
        <v>232</v>
      </c>
      <c r="F212" s="42">
        <f>SUM(F213)</f>
        <v>0</v>
      </c>
      <c r="G212" s="109">
        <f>SUM(G213)</f>
        <v>0</v>
      </c>
      <c r="H212" s="109">
        <f t="shared" ref="H212:R212" si="8">SUM(H213)</f>
        <v>0</v>
      </c>
      <c r="I212" s="109">
        <f t="shared" si="8"/>
        <v>0</v>
      </c>
      <c r="J212" s="109">
        <f t="shared" si="8"/>
        <v>0</v>
      </c>
      <c r="K212" s="109">
        <f t="shared" si="8"/>
        <v>0</v>
      </c>
      <c r="L212" s="109">
        <f t="shared" si="8"/>
        <v>0</v>
      </c>
      <c r="M212" s="109">
        <f t="shared" si="8"/>
        <v>0</v>
      </c>
      <c r="N212" s="109">
        <f t="shared" si="8"/>
        <v>0</v>
      </c>
      <c r="O212" s="109">
        <f t="shared" si="8"/>
        <v>0</v>
      </c>
      <c r="P212" s="109">
        <f t="shared" si="8"/>
        <v>0</v>
      </c>
      <c r="Q212" s="109">
        <f t="shared" si="8"/>
        <v>0</v>
      </c>
      <c r="R212" s="109">
        <f t="shared" si="8"/>
        <v>0</v>
      </c>
    </row>
    <row r="213" spans="1:18" ht="12.75" hidden="1" customHeight="1">
      <c r="A213" s="45">
        <f>SUM(A214)</f>
        <v>0</v>
      </c>
      <c r="B213" s="45">
        <v>0</v>
      </c>
      <c r="C213" s="45">
        <v>0</v>
      </c>
      <c r="D213" s="34">
        <v>442001</v>
      </c>
      <c r="E213" s="35" t="s">
        <v>233</v>
      </c>
      <c r="F213" s="42">
        <f>A213+B213+C213</f>
        <v>0</v>
      </c>
      <c r="G213" s="109">
        <v>0</v>
      </c>
      <c r="H213" s="109">
        <v>0</v>
      </c>
      <c r="I213" s="109">
        <v>0</v>
      </c>
      <c r="J213" s="109">
        <v>0</v>
      </c>
      <c r="K213" s="109">
        <v>0</v>
      </c>
      <c r="L213" s="109">
        <v>0</v>
      </c>
      <c r="M213" s="109">
        <v>0</v>
      </c>
      <c r="N213" s="109">
        <v>0</v>
      </c>
      <c r="O213" s="109">
        <v>0</v>
      </c>
      <c r="P213" s="109">
        <v>0</v>
      </c>
      <c r="Q213" s="109">
        <v>0</v>
      </c>
      <c r="R213" s="109">
        <v>0</v>
      </c>
    </row>
    <row r="214" spans="1:18" ht="12.75" customHeight="1">
      <c r="A214" s="42">
        <f>SUM(A215:A247)</f>
        <v>0</v>
      </c>
      <c r="B214" s="42">
        <v>0</v>
      </c>
      <c r="C214" s="42">
        <v>0</v>
      </c>
      <c r="D214" s="32">
        <v>5000</v>
      </c>
      <c r="E214" s="38" t="s">
        <v>234</v>
      </c>
      <c r="F214" s="42">
        <f>SUM(F215:F247)</f>
        <v>0</v>
      </c>
      <c r="G214" s="109">
        <f>SUM(G215:G247)</f>
        <v>0</v>
      </c>
      <c r="H214" s="109">
        <f t="shared" ref="H214:R214" si="9">SUM(H215:H247)</f>
        <v>0</v>
      </c>
      <c r="I214" s="109">
        <f t="shared" si="9"/>
        <v>0</v>
      </c>
      <c r="J214" s="109">
        <f t="shared" si="9"/>
        <v>0</v>
      </c>
      <c r="K214" s="109">
        <f t="shared" si="9"/>
        <v>0</v>
      </c>
      <c r="L214" s="109">
        <f t="shared" si="9"/>
        <v>0</v>
      </c>
      <c r="M214" s="109">
        <f t="shared" si="9"/>
        <v>0</v>
      </c>
      <c r="N214" s="109">
        <f t="shared" si="9"/>
        <v>0</v>
      </c>
      <c r="O214" s="109">
        <f t="shared" si="9"/>
        <v>0</v>
      </c>
      <c r="P214" s="109">
        <f t="shared" si="9"/>
        <v>0</v>
      </c>
      <c r="Q214" s="109">
        <f t="shared" si="9"/>
        <v>0</v>
      </c>
      <c r="R214" s="109">
        <f t="shared" si="9"/>
        <v>0</v>
      </c>
    </row>
    <row r="215" spans="1:18" ht="12.75" hidden="1" customHeight="1">
      <c r="A215" s="45">
        <f>SUM(A216:A247)</f>
        <v>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42">
        <f>A215+B215+C215</f>
        <v>0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09">
        <v>0</v>
      </c>
      <c r="N215" s="109">
        <v>0</v>
      </c>
      <c r="O215" s="109">
        <v>0</v>
      </c>
      <c r="P215" s="109">
        <v>0</v>
      </c>
      <c r="Q215" s="109">
        <v>0</v>
      </c>
      <c r="R215" s="109"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42">
        <f>A216+B216+C216</f>
        <v>0</v>
      </c>
      <c r="G216" s="109">
        <v>0</v>
      </c>
      <c r="H216" s="109">
        <v>0</v>
      </c>
      <c r="I216" s="109">
        <v>0</v>
      </c>
      <c r="J216" s="109">
        <v>0</v>
      </c>
      <c r="K216" s="109">
        <v>0</v>
      </c>
      <c r="L216" s="109">
        <v>0</v>
      </c>
      <c r="M216" s="109">
        <v>0</v>
      </c>
      <c r="N216" s="109">
        <v>0</v>
      </c>
      <c r="O216" s="109">
        <v>0</v>
      </c>
      <c r="P216" s="109">
        <v>0</v>
      </c>
      <c r="Q216" s="109">
        <v>0</v>
      </c>
      <c r="R216" s="109"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42">
        <f t="shared" ref="F217:F247" si="10">A217+B217+C217</f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09">
        <v>0</v>
      </c>
      <c r="O217" s="109">
        <v>0</v>
      </c>
      <c r="P217" s="109">
        <v>0</v>
      </c>
      <c r="Q217" s="109">
        <v>0</v>
      </c>
      <c r="R217" s="109"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42">
        <f t="shared" si="10"/>
        <v>0</v>
      </c>
      <c r="G218" s="109">
        <v>0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>
        <v>0</v>
      </c>
      <c r="N218" s="109">
        <v>0</v>
      </c>
      <c r="O218" s="109">
        <v>0</v>
      </c>
      <c r="P218" s="109">
        <v>0</v>
      </c>
      <c r="Q218" s="109">
        <v>0</v>
      </c>
      <c r="R218" s="109">
        <v>0</v>
      </c>
    </row>
    <row r="219" spans="1:18" ht="12.75" hidden="1" customHeight="1">
      <c r="A219" s="45">
        <v>0</v>
      </c>
      <c r="B219" s="45">
        <v>0</v>
      </c>
      <c r="C219" s="45">
        <v>0</v>
      </c>
      <c r="D219" s="34">
        <v>515001</v>
      </c>
      <c r="E219" s="35" t="s">
        <v>239</v>
      </c>
      <c r="F219" s="42">
        <f t="shared" si="10"/>
        <v>0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</v>
      </c>
      <c r="O219" s="109">
        <v>0</v>
      </c>
      <c r="P219" s="109">
        <v>0</v>
      </c>
      <c r="Q219" s="109">
        <v>0</v>
      </c>
      <c r="R219" s="109">
        <v>0</v>
      </c>
    </row>
    <row r="220" spans="1:18" ht="12.75" hidden="1" customHeight="1">
      <c r="A220" s="45">
        <v>0</v>
      </c>
      <c r="B220" s="45">
        <v>0</v>
      </c>
      <c r="C220" s="45">
        <v>0</v>
      </c>
      <c r="D220" s="34">
        <v>519001</v>
      </c>
      <c r="E220" s="35" t="s">
        <v>240</v>
      </c>
      <c r="F220" s="42">
        <f t="shared" si="10"/>
        <v>0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09">
        <v>0</v>
      </c>
      <c r="N220" s="109">
        <v>0</v>
      </c>
      <c r="O220" s="109">
        <v>0</v>
      </c>
      <c r="P220" s="109">
        <v>0</v>
      </c>
      <c r="Q220" s="109">
        <v>0</v>
      </c>
      <c r="R220" s="109"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42">
        <f t="shared" si="10"/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42">
        <f t="shared" si="10"/>
        <v>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09">
        <v>0</v>
      </c>
      <c r="O222" s="109">
        <v>0</v>
      </c>
      <c r="P222" s="109">
        <v>0</v>
      </c>
      <c r="Q222" s="109">
        <v>0</v>
      </c>
      <c r="R222" s="109"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42">
        <f t="shared" si="10"/>
        <v>0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0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42">
        <f t="shared" si="10"/>
        <v>0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42">
        <f t="shared" si="10"/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42">
        <f t="shared" si="10"/>
        <v>0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42">
        <f t="shared" si="10"/>
        <v>0</v>
      </c>
      <c r="G227" s="109">
        <v>0</v>
      </c>
      <c r="H227" s="109">
        <v>0</v>
      </c>
      <c r="I227" s="109">
        <v>0</v>
      </c>
      <c r="J227" s="109">
        <v>0</v>
      </c>
      <c r="K227" s="109">
        <v>0</v>
      </c>
      <c r="L227" s="109">
        <v>0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42">
        <f t="shared" si="10"/>
        <v>0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</v>
      </c>
      <c r="R228" s="109"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42">
        <f t="shared" si="10"/>
        <v>0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42">
        <f t="shared" si="10"/>
        <v>0</v>
      </c>
      <c r="G230" s="109">
        <v>0</v>
      </c>
      <c r="H230" s="109">
        <v>0</v>
      </c>
      <c r="I230" s="109">
        <v>0</v>
      </c>
      <c r="J230" s="109">
        <v>0</v>
      </c>
      <c r="K230" s="109">
        <v>0</v>
      </c>
      <c r="L230" s="109">
        <v>0</v>
      </c>
      <c r="M230" s="109">
        <v>0</v>
      </c>
      <c r="N230" s="109">
        <v>0</v>
      </c>
      <c r="O230" s="109">
        <v>0</v>
      </c>
      <c r="P230" s="109">
        <v>0</v>
      </c>
      <c r="Q230" s="109">
        <v>0</v>
      </c>
      <c r="R230" s="109"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42">
        <f t="shared" si="10"/>
        <v>0</v>
      </c>
      <c r="G231" s="109">
        <v>0</v>
      </c>
      <c r="H231" s="109">
        <v>0</v>
      </c>
      <c r="I231" s="109">
        <v>0</v>
      </c>
      <c r="J231" s="109">
        <v>0</v>
      </c>
      <c r="K231" s="109">
        <v>0</v>
      </c>
      <c r="L231" s="109">
        <v>0</v>
      </c>
      <c r="M231" s="109">
        <v>0</v>
      </c>
      <c r="N231" s="109">
        <v>0</v>
      </c>
      <c r="O231" s="109">
        <v>0</v>
      </c>
      <c r="P231" s="109">
        <v>0</v>
      </c>
      <c r="Q231" s="109">
        <v>0</v>
      </c>
      <c r="R231" s="109"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42">
        <f t="shared" si="10"/>
        <v>0</v>
      </c>
      <c r="G232" s="109">
        <v>0</v>
      </c>
      <c r="H232" s="109">
        <v>0</v>
      </c>
      <c r="I232" s="109">
        <v>0</v>
      </c>
      <c r="J232" s="109">
        <v>0</v>
      </c>
      <c r="K232" s="109">
        <v>0</v>
      </c>
      <c r="L232" s="109">
        <v>0</v>
      </c>
      <c r="M232" s="109">
        <v>0</v>
      </c>
      <c r="N232" s="109">
        <v>0</v>
      </c>
      <c r="O232" s="109">
        <v>0</v>
      </c>
      <c r="P232" s="109">
        <v>0</v>
      </c>
      <c r="Q232" s="109">
        <v>0</v>
      </c>
      <c r="R232" s="109"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42">
        <f t="shared" si="10"/>
        <v>0</v>
      </c>
      <c r="G233" s="109">
        <v>0</v>
      </c>
      <c r="H233" s="109">
        <v>0</v>
      </c>
      <c r="I233" s="109">
        <v>0</v>
      </c>
      <c r="J233" s="109">
        <v>0</v>
      </c>
      <c r="K233" s="109">
        <v>0</v>
      </c>
      <c r="L233" s="109">
        <v>0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42">
        <f t="shared" si="10"/>
        <v>0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09">
        <v>0</v>
      </c>
      <c r="O234" s="109">
        <v>0</v>
      </c>
      <c r="P234" s="109">
        <v>0</v>
      </c>
      <c r="Q234" s="109">
        <v>0</v>
      </c>
      <c r="R234" s="109"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42">
        <f t="shared" si="10"/>
        <v>0</v>
      </c>
      <c r="G235" s="109">
        <v>0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09">
        <v>0</v>
      </c>
      <c r="N235" s="109">
        <v>0</v>
      </c>
      <c r="O235" s="109">
        <v>0</v>
      </c>
      <c r="P235" s="109">
        <v>0</v>
      </c>
      <c r="Q235" s="109">
        <v>0</v>
      </c>
      <c r="R235" s="109"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42">
        <f t="shared" si="10"/>
        <v>0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</v>
      </c>
      <c r="Q236" s="109">
        <v>0</v>
      </c>
      <c r="R236" s="109"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42">
        <f t="shared" si="10"/>
        <v>0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09">
        <v>0</v>
      </c>
      <c r="N237" s="109">
        <v>0</v>
      </c>
      <c r="O237" s="109">
        <v>0</v>
      </c>
      <c r="P237" s="109">
        <v>0</v>
      </c>
      <c r="Q237" s="109">
        <v>0</v>
      </c>
      <c r="R237" s="109"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42">
        <f t="shared" si="10"/>
        <v>0</v>
      </c>
      <c r="G238" s="109">
        <v>0</v>
      </c>
      <c r="H238" s="109">
        <v>0</v>
      </c>
      <c r="I238" s="109">
        <v>0</v>
      </c>
      <c r="J238" s="109">
        <v>0</v>
      </c>
      <c r="K238" s="109">
        <v>0</v>
      </c>
      <c r="L238" s="109">
        <v>0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42">
        <f t="shared" si="10"/>
        <v>0</v>
      </c>
      <c r="G239" s="109">
        <v>0</v>
      </c>
      <c r="H239" s="109">
        <v>0</v>
      </c>
      <c r="I239" s="109">
        <v>0</v>
      </c>
      <c r="J239" s="109">
        <v>0</v>
      </c>
      <c r="K239" s="109">
        <v>0</v>
      </c>
      <c r="L239" s="109">
        <v>0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42">
        <f t="shared" si="10"/>
        <v>0</v>
      </c>
      <c r="G240" s="109">
        <v>0</v>
      </c>
      <c r="H240" s="109">
        <v>0</v>
      </c>
      <c r="I240" s="109">
        <v>0</v>
      </c>
      <c r="J240" s="109">
        <v>0</v>
      </c>
      <c r="K240" s="109">
        <v>0</v>
      </c>
      <c r="L240" s="109">
        <v>0</v>
      </c>
      <c r="M240" s="109">
        <v>0</v>
      </c>
      <c r="N240" s="109">
        <v>0</v>
      </c>
      <c r="O240" s="109">
        <v>0</v>
      </c>
      <c r="P240" s="109">
        <v>0</v>
      </c>
      <c r="Q240" s="109">
        <v>0</v>
      </c>
      <c r="R240" s="109">
        <v>0</v>
      </c>
    </row>
    <row r="241" spans="1:18" ht="12.75" hidden="1" customHeight="1">
      <c r="A241" s="45">
        <v>0</v>
      </c>
      <c r="B241" s="45">
        <v>0</v>
      </c>
      <c r="C241" s="45">
        <v>0</v>
      </c>
      <c r="D241" s="34">
        <v>569001</v>
      </c>
      <c r="E241" s="35" t="s">
        <v>261</v>
      </c>
      <c r="F241" s="42">
        <f t="shared" si="10"/>
        <v>0</v>
      </c>
      <c r="G241" s="109">
        <v>0</v>
      </c>
      <c r="H241" s="109">
        <v>0</v>
      </c>
      <c r="I241" s="109">
        <v>0</v>
      </c>
      <c r="J241" s="109">
        <v>0</v>
      </c>
      <c r="K241" s="109">
        <v>0</v>
      </c>
      <c r="L241" s="109">
        <v>0</v>
      </c>
      <c r="M241" s="109">
        <v>0</v>
      </c>
      <c r="N241" s="109">
        <v>0</v>
      </c>
      <c r="O241" s="109">
        <v>0</v>
      </c>
      <c r="P241" s="109">
        <v>0</v>
      </c>
      <c r="Q241" s="109">
        <v>0</v>
      </c>
      <c r="R241" s="109"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42">
        <f t="shared" si="10"/>
        <v>0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09">
        <v>0</v>
      </c>
      <c r="N242" s="109">
        <v>0</v>
      </c>
      <c r="O242" s="109">
        <v>0</v>
      </c>
      <c r="P242" s="109">
        <v>0</v>
      </c>
      <c r="Q242" s="109">
        <v>0</v>
      </c>
      <c r="R242" s="109"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42">
        <f t="shared" si="10"/>
        <v>0</v>
      </c>
      <c r="G243" s="109">
        <v>0</v>
      </c>
      <c r="H243" s="109">
        <v>0</v>
      </c>
      <c r="I243" s="109">
        <v>0</v>
      </c>
      <c r="J243" s="109">
        <v>0</v>
      </c>
      <c r="K243" s="109">
        <v>0</v>
      </c>
      <c r="L243" s="109">
        <v>0</v>
      </c>
      <c r="M243" s="109">
        <v>0</v>
      </c>
      <c r="N243" s="109">
        <v>0</v>
      </c>
      <c r="O243" s="109">
        <v>0</v>
      </c>
      <c r="P243" s="109">
        <v>0</v>
      </c>
      <c r="Q243" s="109">
        <v>0</v>
      </c>
      <c r="R243" s="109"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42">
        <f t="shared" si="10"/>
        <v>0</v>
      </c>
      <c r="G244" s="109">
        <v>0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09">
        <v>0</v>
      </c>
      <c r="O244" s="109">
        <v>0</v>
      </c>
      <c r="P244" s="109">
        <v>0</v>
      </c>
      <c r="Q244" s="109">
        <v>0</v>
      </c>
      <c r="R244" s="109"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42">
        <f t="shared" si="10"/>
        <v>0</v>
      </c>
      <c r="G245" s="109">
        <v>0</v>
      </c>
      <c r="H245" s="109">
        <v>0</v>
      </c>
      <c r="I245" s="109">
        <v>0</v>
      </c>
      <c r="J245" s="109">
        <v>0</v>
      </c>
      <c r="K245" s="109">
        <v>0</v>
      </c>
      <c r="L245" s="109">
        <v>0</v>
      </c>
      <c r="M245" s="109">
        <v>0</v>
      </c>
      <c r="N245" s="109">
        <v>0</v>
      </c>
      <c r="O245" s="109">
        <v>0</v>
      </c>
      <c r="P245" s="109">
        <v>0</v>
      </c>
      <c r="Q245" s="109">
        <v>0</v>
      </c>
      <c r="R245" s="109"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42">
        <f t="shared" si="10"/>
        <v>0</v>
      </c>
      <c r="G246" s="109">
        <v>0</v>
      </c>
      <c r="H246" s="109">
        <v>0</v>
      </c>
      <c r="I246" s="109">
        <v>0</v>
      </c>
      <c r="J246" s="109">
        <v>0</v>
      </c>
      <c r="K246" s="109">
        <v>0</v>
      </c>
      <c r="L246" s="109">
        <v>0</v>
      </c>
      <c r="M246" s="109">
        <v>0</v>
      </c>
      <c r="N246" s="109">
        <v>0</v>
      </c>
      <c r="O246" s="109">
        <v>0</v>
      </c>
      <c r="P246" s="109">
        <v>0</v>
      </c>
      <c r="Q246" s="109">
        <v>0</v>
      </c>
      <c r="R246" s="109"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42">
        <f t="shared" si="10"/>
        <v>0</v>
      </c>
      <c r="G247" s="109">
        <v>0</v>
      </c>
      <c r="H247" s="109">
        <v>0</v>
      </c>
      <c r="I247" s="109">
        <v>0</v>
      </c>
      <c r="J247" s="109">
        <v>0</v>
      </c>
      <c r="K247" s="109">
        <v>0</v>
      </c>
      <c r="L247" s="109">
        <v>0</v>
      </c>
      <c r="M247" s="109">
        <v>0</v>
      </c>
      <c r="N247" s="109">
        <v>0</v>
      </c>
      <c r="O247" s="109">
        <v>0</v>
      </c>
      <c r="P247" s="109">
        <v>0</v>
      </c>
      <c r="Q247" s="109">
        <v>0</v>
      </c>
      <c r="R247" s="109">
        <v>0</v>
      </c>
    </row>
    <row r="248" spans="1:18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A12+A31+A101+A212+A214</f>
        <v>0</v>
      </c>
      <c r="B249" s="42">
        <f>B12+B31+B101+B212+B214</f>
        <v>7180</v>
      </c>
      <c r="C249" s="42">
        <f>C12+C31+C101+C212+C214</f>
        <v>0</v>
      </c>
      <c r="D249" s="42"/>
      <c r="E249" s="42"/>
      <c r="F249" s="42">
        <f>F12+F31+F101+F212+F214</f>
        <v>7180</v>
      </c>
      <c r="G249" s="42">
        <f t="shared" ref="G249:R249" si="11">G12+G31+G101+G212+G214</f>
        <v>0</v>
      </c>
      <c r="H249" s="42">
        <f t="shared" si="11"/>
        <v>0</v>
      </c>
      <c r="I249" s="42">
        <f t="shared" si="11"/>
        <v>0</v>
      </c>
      <c r="J249" s="42">
        <f t="shared" si="11"/>
        <v>0</v>
      </c>
      <c r="K249" s="42">
        <f t="shared" si="11"/>
        <v>0</v>
      </c>
      <c r="L249" s="42">
        <f t="shared" si="11"/>
        <v>0</v>
      </c>
      <c r="M249" s="42">
        <f t="shared" si="11"/>
        <v>0</v>
      </c>
      <c r="N249" s="42">
        <f t="shared" si="11"/>
        <v>0</v>
      </c>
      <c r="O249" s="42">
        <f t="shared" si="11"/>
        <v>6950</v>
      </c>
      <c r="P249" s="42">
        <f t="shared" si="11"/>
        <v>0</v>
      </c>
      <c r="Q249" s="42">
        <f t="shared" si="11"/>
        <v>0</v>
      </c>
      <c r="R249" s="42">
        <f t="shared" si="11"/>
        <v>0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</sheetData>
  <mergeCells count="5">
    <mergeCell ref="O1:Q2"/>
    <mergeCell ref="A3:R3"/>
    <mergeCell ref="A5:R5"/>
    <mergeCell ref="A6:R6"/>
    <mergeCell ref="C9:L9"/>
  </mergeCells>
  <pageMargins left="0.74803149606299213" right="0.15748031496062992" top="0.74803149606299213" bottom="0.74803149606299213" header="0.31496062992125984" footer="0.31496062992125984"/>
  <pageSetup scale="57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250"/>
  <sheetViews>
    <sheetView topLeftCell="A8" zoomScale="90" zoomScaleNormal="90" workbookViewId="0">
      <selection activeCell="E251" sqref="E251"/>
    </sheetView>
  </sheetViews>
  <sheetFormatPr baseColWidth="10" defaultRowHeight="12.75"/>
  <cols>
    <col min="2" max="2" width="14" customWidth="1"/>
    <col min="5" max="5" width="24.140625" customWidth="1"/>
    <col min="6" max="6" width="13.28515625" customWidth="1"/>
    <col min="7" max="18" width="11.7109375" customWidth="1"/>
  </cols>
  <sheetData>
    <row r="1" spans="1:18">
      <c r="L1" s="1"/>
      <c r="M1" s="1"/>
      <c r="N1" s="1"/>
      <c r="O1" s="169"/>
      <c r="P1" s="169"/>
      <c r="Q1" s="169"/>
    </row>
    <row r="2" spans="1:18" ht="28.5" customHeight="1">
      <c r="B2" s="155"/>
      <c r="F2" s="25"/>
      <c r="L2" s="1"/>
      <c r="M2" s="1"/>
      <c r="N2" s="1"/>
      <c r="O2" s="169"/>
      <c r="P2" s="169"/>
      <c r="Q2" s="169"/>
    </row>
    <row r="3" spans="1:18" ht="18">
      <c r="A3" s="170" t="s">
        <v>268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35" customHeight="1">
      <c r="A5" s="171" t="s">
        <v>622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</row>
    <row r="6" spans="1:18" ht="15.75">
      <c r="A6" s="172" t="s">
        <v>29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</row>
    <row r="8" spans="1:18" s="1" customFormat="1" ht="15.75" customHeight="1">
      <c r="A8" s="4" t="s">
        <v>509</v>
      </c>
      <c r="B8" s="107"/>
      <c r="C8" s="107" t="s">
        <v>634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5.75" customHeight="1">
      <c r="A9" s="4" t="s">
        <v>510</v>
      </c>
      <c r="B9" s="7"/>
      <c r="C9" s="173" t="s">
        <v>539</v>
      </c>
      <c r="D9" s="173"/>
      <c r="E9" s="173"/>
      <c r="F9" s="173"/>
      <c r="G9" s="173"/>
      <c r="H9" s="173"/>
      <c r="I9" s="173"/>
      <c r="J9" s="173"/>
      <c r="K9" s="173"/>
      <c r="L9" s="173"/>
    </row>
    <row r="11" spans="1:18" s="3" customFormat="1" ht="4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3" t="s">
        <v>1</v>
      </c>
      <c r="H11" s="23" t="s">
        <v>2</v>
      </c>
      <c r="I11" s="23" t="s">
        <v>3</v>
      </c>
      <c r="J11" s="23" t="s">
        <v>4</v>
      </c>
      <c r="K11" s="23" t="s">
        <v>5</v>
      </c>
      <c r="L11" s="23" t="s">
        <v>6</v>
      </c>
      <c r="M11" s="23" t="s">
        <v>7</v>
      </c>
      <c r="N11" s="23" t="s">
        <v>8</v>
      </c>
      <c r="O11" s="23" t="s">
        <v>9</v>
      </c>
      <c r="P11" s="23" t="s">
        <v>10</v>
      </c>
      <c r="Q11" s="23" t="s">
        <v>11</v>
      </c>
      <c r="R11" s="23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f>SUM(G13:G30)</f>
        <v>0</v>
      </c>
      <c r="H12" s="109">
        <f t="shared" ref="H12:R12" si="0">SUM(H13:H30)</f>
        <v>0</v>
      </c>
      <c r="I12" s="109">
        <f t="shared" si="0"/>
        <v>0</v>
      </c>
      <c r="J12" s="109">
        <f t="shared" si="0"/>
        <v>0</v>
      </c>
      <c r="K12" s="109">
        <f t="shared" si="0"/>
        <v>0</v>
      </c>
      <c r="L12" s="109">
        <f t="shared" si="0"/>
        <v>0</v>
      </c>
      <c r="M12" s="109">
        <f t="shared" si="0"/>
        <v>0</v>
      </c>
      <c r="N12" s="109">
        <f t="shared" si="0"/>
        <v>0</v>
      </c>
      <c r="O12" s="109">
        <f t="shared" si="0"/>
        <v>0</v>
      </c>
      <c r="P12" s="109">
        <f t="shared" si="0"/>
        <v>0</v>
      </c>
      <c r="Q12" s="109">
        <f t="shared" si="0"/>
        <v>0</v>
      </c>
      <c r="R12" s="109">
        <f t="shared" si="0"/>
        <v>0</v>
      </c>
    </row>
    <row r="13" spans="1:18" s="1" customFormat="1" ht="12.6" hidden="1" customHeight="1">
      <c r="A13" s="45">
        <v>0</v>
      </c>
      <c r="B13" s="45">
        <v>0</v>
      </c>
      <c r="C13" s="45">
        <v>0</v>
      </c>
      <c r="D13" s="34">
        <v>113001</v>
      </c>
      <c r="E13" s="35" t="s">
        <v>35</v>
      </c>
      <c r="F13" s="42">
        <f>A13+B13+C13</f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1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42">
        <f t="shared" si="1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42">
        <f t="shared" si="1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</row>
    <row r="17" spans="1:18" s="1" customFormat="1" ht="12.6" hidden="1" customHeight="1">
      <c r="A17" s="45">
        <v>0</v>
      </c>
      <c r="B17" s="45">
        <v>0</v>
      </c>
      <c r="C17" s="45">
        <v>0</v>
      </c>
      <c r="D17" s="34">
        <v>131003</v>
      </c>
      <c r="E17" s="35" t="s">
        <v>39</v>
      </c>
      <c r="F17" s="42">
        <f t="shared" si="1"/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</row>
    <row r="18" spans="1:18" s="1" customFormat="1" ht="12.6" hidden="1" customHeight="1">
      <c r="A18" s="45">
        <v>0</v>
      </c>
      <c r="B18" s="45">
        <v>0</v>
      </c>
      <c r="C18" s="45">
        <v>0</v>
      </c>
      <c r="D18" s="34">
        <v>132001</v>
      </c>
      <c r="E18" s="35" t="s">
        <v>40</v>
      </c>
      <c r="F18" s="42">
        <f t="shared" si="1"/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</row>
    <row r="19" spans="1:18" s="1" customFormat="1" ht="12.6" hidden="1" customHeight="1">
      <c r="A19" s="45">
        <v>0</v>
      </c>
      <c r="B19" s="45">
        <v>0</v>
      </c>
      <c r="C19" s="45">
        <v>0</v>
      </c>
      <c r="D19" s="34">
        <v>132002</v>
      </c>
      <c r="E19" s="35" t="s">
        <v>41</v>
      </c>
      <c r="F19" s="42">
        <f t="shared" si="1"/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42">
        <f t="shared" si="1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</row>
    <row r="21" spans="1:18" s="1" customFormat="1" ht="12.6" hidden="1" customHeight="1">
      <c r="A21" s="45">
        <v>0</v>
      </c>
      <c r="B21" s="45">
        <v>0</v>
      </c>
      <c r="C21" s="45">
        <v>0</v>
      </c>
      <c r="D21" s="34">
        <v>134001</v>
      </c>
      <c r="E21" s="35" t="s">
        <v>43</v>
      </c>
      <c r="F21" s="42">
        <f t="shared" si="1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</row>
    <row r="22" spans="1:18" s="1" customFormat="1" ht="12.6" hidden="1" customHeight="1">
      <c r="A22" s="45">
        <v>0</v>
      </c>
      <c r="B22" s="45">
        <v>0</v>
      </c>
      <c r="C22" s="45">
        <v>0</v>
      </c>
      <c r="D22" s="34">
        <v>141001</v>
      </c>
      <c r="E22" s="35" t="s">
        <v>44</v>
      </c>
      <c r="F22" s="42">
        <f t="shared" si="1"/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</row>
    <row r="23" spans="1:18" s="1" customFormat="1" ht="11.25" hidden="1" customHeight="1">
      <c r="A23" s="45">
        <v>0</v>
      </c>
      <c r="B23" s="45">
        <v>0</v>
      </c>
      <c r="C23" s="45">
        <v>0</v>
      </c>
      <c r="D23" s="34">
        <v>142001</v>
      </c>
      <c r="E23" s="35" t="s">
        <v>45</v>
      </c>
      <c r="F23" s="42">
        <f t="shared" si="1"/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</row>
    <row r="24" spans="1:18" ht="12.75" hidden="1" customHeight="1">
      <c r="A24" s="45">
        <v>0</v>
      </c>
      <c r="B24" s="45">
        <v>0</v>
      </c>
      <c r="C24" s="45">
        <v>0</v>
      </c>
      <c r="D24" s="34">
        <v>143001</v>
      </c>
      <c r="E24" s="35" t="s">
        <v>46</v>
      </c>
      <c r="F24" s="42">
        <f t="shared" si="1"/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42">
        <f t="shared" si="1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42">
        <f t="shared" si="1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</row>
    <row r="27" spans="1:18" ht="12.75" hidden="1" customHeight="1">
      <c r="A27" s="45">
        <v>0</v>
      </c>
      <c r="B27" s="45">
        <v>0</v>
      </c>
      <c r="C27" s="45">
        <v>0</v>
      </c>
      <c r="D27" s="36">
        <v>154004</v>
      </c>
      <c r="E27" s="35" t="s">
        <v>49</v>
      </c>
      <c r="F27" s="42">
        <f t="shared" si="1"/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</row>
    <row r="28" spans="1:18" ht="12.75" hidden="1" customHeight="1">
      <c r="A28" s="45">
        <v>0</v>
      </c>
      <c r="B28" s="45">
        <v>0</v>
      </c>
      <c r="C28" s="45">
        <v>0</v>
      </c>
      <c r="D28" s="34">
        <v>159002</v>
      </c>
      <c r="E28" s="35" t="s">
        <v>50</v>
      </c>
      <c r="F28" s="42">
        <f t="shared" si="1"/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</row>
    <row r="29" spans="1:18" ht="12.75" hidden="1" customHeight="1">
      <c r="A29" s="45">
        <v>0</v>
      </c>
      <c r="B29" s="45">
        <v>0</v>
      </c>
      <c r="C29" s="45">
        <v>0</v>
      </c>
      <c r="D29" s="34">
        <v>161001</v>
      </c>
      <c r="E29" s="37" t="s">
        <v>51</v>
      </c>
      <c r="F29" s="42">
        <f t="shared" si="1"/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</row>
    <row r="30" spans="1:18" ht="12.75" hidden="1" customHeight="1">
      <c r="A30" s="45">
        <v>0</v>
      </c>
      <c r="B30" s="45">
        <v>0</v>
      </c>
      <c r="C30" s="45">
        <v>0</v>
      </c>
      <c r="D30" s="34">
        <v>171001</v>
      </c>
      <c r="E30" s="37" t="s">
        <v>52</v>
      </c>
      <c r="F30" s="42">
        <f t="shared" si="1"/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</row>
    <row r="31" spans="1:18">
      <c r="A31" s="42">
        <f>SUM(A32:A101)</f>
        <v>0</v>
      </c>
      <c r="B31" s="42">
        <f>SUM(B32:B99)</f>
        <v>5143.5</v>
      </c>
      <c r="C31" s="42">
        <f>SUM(C32:C99)</f>
        <v>0</v>
      </c>
      <c r="D31" s="32">
        <v>2000</v>
      </c>
      <c r="E31" s="38" t="s">
        <v>53</v>
      </c>
      <c r="F31" s="42">
        <f>SUM(F32:F99)</f>
        <v>5143.5</v>
      </c>
      <c r="G31" s="109">
        <f>SUM(G32:G100)</f>
        <v>0</v>
      </c>
      <c r="H31" s="109">
        <f t="shared" ref="H31:R31" si="2">SUM(H32:H79)</f>
        <v>0</v>
      </c>
      <c r="I31" s="109">
        <f t="shared" si="2"/>
        <v>0</v>
      </c>
      <c r="J31" s="109">
        <f t="shared" si="2"/>
        <v>0</v>
      </c>
      <c r="K31" s="109">
        <f t="shared" si="2"/>
        <v>0</v>
      </c>
      <c r="L31" s="109">
        <f t="shared" si="2"/>
        <v>0</v>
      </c>
      <c r="M31" s="109">
        <f t="shared" si="2"/>
        <v>0</v>
      </c>
      <c r="N31" s="109">
        <f t="shared" si="2"/>
        <v>0</v>
      </c>
      <c r="O31" s="109">
        <f t="shared" si="2"/>
        <v>5143.5</v>
      </c>
      <c r="P31" s="109">
        <f t="shared" si="2"/>
        <v>0</v>
      </c>
      <c r="Q31" s="109">
        <f t="shared" si="2"/>
        <v>0</v>
      </c>
      <c r="R31" s="109">
        <f t="shared" si="2"/>
        <v>0</v>
      </c>
    </row>
    <row r="32" spans="1:18" ht="12.75" hidden="1" customHeight="1">
      <c r="A32" s="45">
        <v>0</v>
      </c>
      <c r="B32" s="45">
        <v>0</v>
      </c>
      <c r="C32" s="45">
        <v>0</v>
      </c>
      <c r="D32" s="39">
        <v>211001</v>
      </c>
      <c r="E32" s="35" t="s">
        <v>54</v>
      </c>
      <c r="F32" s="42">
        <f>A32+B32+C32</f>
        <v>0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46">
        <v>0</v>
      </c>
      <c r="P32" s="146">
        <v>0</v>
      </c>
      <c r="Q32" s="146">
        <v>0</v>
      </c>
      <c r="R32" s="146">
        <v>0</v>
      </c>
    </row>
    <row r="33" spans="1:18" ht="12.75" hidden="1" customHeight="1">
      <c r="A33" s="45">
        <v>0</v>
      </c>
      <c r="B33" s="45">
        <v>0</v>
      </c>
      <c r="C33" s="45">
        <v>0</v>
      </c>
      <c r="D33" s="34">
        <v>211002</v>
      </c>
      <c r="E33" s="35" t="s">
        <v>55</v>
      </c>
      <c r="F33" s="42">
        <f t="shared" ref="F33:F79" si="3">A33+B33+C33</f>
        <v>0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0</v>
      </c>
      <c r="P33" s="109">
        <v>0</v>
      </c>
      <c r="Q33" s="109">
        <v>0</v>
      </c>
      <c r="R33" s="109">
        <v>0</v>
      </c>
    </row>
    <row r="34" spans="1:18" ht="12.75" hidden="1" customHeight="1">
      <c r="A34" s="45">
        <v>0</v>
      </c>
      <c r="B34" s="45">
        <v>0</v>
      </c>
      <c r="C34" s="45">
        <v>0</v>
      </c>
      <c r="D34" s="34">
        <v>211003</v>
      </c>
      <c r="E34" s="35" t="s">
        <v>520</v>
      </c>
      <c r="F34" s="42">
        <f t="shared" si="3"/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</row>
    <row r="35" spans="1:18" ht="12.75" hidden="1" customHeight="1">
      <c r="A35" s="45">
        <v>0</v>
      </c>
      <c r="B35" s="45">
        <v>0</v>
      </c>
      <c r="C35" s="45">
        <v>0</v>
      </c>
      <c r="D35" s="34">
        <v>212001</v>
      </c>
      <c r="E35" s="35" t="s">
        <v>56</v>
      </c>
      <c r="F35" s="42">
        <f t="shared" si="3"/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</row>
    <row r="36" spans="1:18" ht="12.75" hidden="1" customHeight="1">
      <c r="A36" s="45">
        <v>0</v>
      </c>
      <c r="B36" s="45">
        <v>0</v>
      </c>
      <c r="C36" s="45">
        <v>0</v>
      </c>
      <c r="D36" s="34">
        <v>212002</v>
      </c>
      <c r="E36" s="35" t="s">
        <v>57</v>
      </c>
      <c r="F36" s="42">
        <f t="shared" si="3"/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109">
        <v>0</v>
      </c>
    </row>
    <row r="37" spans="1:18" ht="12.75" hidden="1" customHeight="1">
      <c r="A37" s="45">
        <v>0</v>
      </c>
      <c r="B37" s="45">
        <v>0</v>
      </c>
      <c r="C37" s="45">
        <v>0</v>
      </c>
      <c r="D37" s="34">
        <v>213001</v>
      </c>
      <c r="E37" s="35" t="s">
        <v>58</v>
      </c>
      <c r="F37" s="42">
        <f t="shared" si="3"/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</row>
    <row r="38" spans="1:18" ht="12.75" customHeight="1">
      <c r="A38" s="45">
        <v>0</v>
      </c>
      <c r="B38" s="45">
        <v>5143.5</v>
      </c>
      <c r="C38" s="45">
        <v>0</v>
      </c>
      <c r="D38" s="39">
        <v>214001</v>
      </c>
      <c r="E38" s="35" t="s">
        <v>59</v>
      </c>
      <c r="F38" s="42">
        <f t="shared" si="3"/>
        <v>5143.5</v>
      </c>
      <c r="G38" s="109">
        <v>0</v>
      </c>
      <c r="H38" s="109">
        <v>0</v>
      </c>
      <c r="I38" s="109">
        <v>0</v>
      </c>
      <c r="J38" s="109">
        <v>0</v>
      </c>
      <c r="K38" s="109">
        <v>0</v>
      </c>
      <c r="L38" s="109">
        <v>0</v>
      </c>
      <c r="M38" s="109">
        <v>0</v>
      </c>
      <c r="N38" s="109">
        <v>0</v>
      </c>
      <c r="O38" s="109">
        <v>5143.5</v>
      </c>
      <c r="P38" s="109">
        <v>0</v>
      </c>
      <c r="Q38" s="109">
        <v>0</v>
      </c>
      <c r="R38" s="109">
        <v>0</v>
      </c>
    </row>
    <row r="39" spans="1:18" ht="12.75" hidden="1" customHeight="1">
      <c r="A39" s="45">
        <v>0</v>
      </c>
      <c r="B39" s="45">
        <v>0</v>
      </c>
      <c r="C39" s="45">
        <v>0</v>
      </c>
      <c r="D39" s="34">
        <v>214002</v>
      </c>
      <c r="E39" s="35" t="s">
        <v>60</v>
      </c>
      <c r="F39" s="42">
        <f t="shared" si="3"/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</row>
    <row r="40" spans="1:18" ht="12.75" hidden="1" customHeight="1">
      <c r="A40" s="45">
        <v>0</v>
      </c>
      <c r="B40" s="45">
        <v>0</v>
      </c>
      <c r="C40" s="45">
        <v>0</v>
      </c>
      <c r="D40" s="34">
        <v>215001</v>
      </c>
      <c r="E40" s="35" t="s">
        <v>61</v>
      </c>
      <c r="F40" s="42">
        <f t="shared" si="3"/>
        <v>0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09">
        <v>0</v>
      </c>
      <c r="N40" s="109">
        <v>0</v>
      </c>
      <c r="O40" s="109">
        <v>0</v>
      </c>
      <c r="P40" s="109">
        <v>0</v>
      </c>
      <c r="Q40" s="109">
        <v>0</v>
      </c>
      <c r="R40" s="109">
        <v>0</v>
      </c>
    </row>
    <row r="41" spans="1:18" ht="12.75" hidden="1" customHeight="1">
      <c r="A41" s="45">
        <v>0</v>
      </c>
      <c r="B41" s="45">
        <v>0</v>
      </c>
      <c r="C41" s="45">
        <v>0</v>
      </c>
      <c r="D41" s="40">
        <v>216001</v>
      </c>
      <c r="E41" s="41" t="s">
        <v>62</v>
      </c>
      <c r="F41" s="42">
        <f t="shared" si="3"/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</row>
    <row r="42" spans="1:18" ht="12.75" hidden="1" customHeight="1">
      <c r="A42" s="45">
        <v>0</v>
      </c>
      <c r="B42" s="45">
        <v>0</v>
      </c>
      <c r="C42" s="45">
        <v>0</v>
      </c>
      <c r="D42" s="34">
        <v>217001</v>
      </c>
      <c r="E42" s="35" t="s">
        <v>63</v>
      </c>
      <c r="F42" s="42">
        <f t="shared" si="3"/>
        <v>0</v>
      </c>
      <c r="G42" s="109">
        <v>0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9">
        <v>0</v>
      </c>
      <c r="P42" s="109">
        <v>0</v>
      </c>
      <c r="Q42" s="109">
        <v>0</v>
      </c>
      <c r="R42" s="109">
        <v>0</v>
      </c>
    </row>
    <row r="43" spans="1:18" ht="12.75" hidden="1" customHeight="1">
      <c r="A43" s="45">
        <v>0</v>
      </c>
      <c r="B43" s="45">
        <v>0</v>
      </c>
      <c r="C43" s="45">
        <v>0</v>
      </c>
      <c r="D43" s="34">
        <v>218001</v>
      </c>
      <c r="E43" s="35" t="s">
        <v>64</v>
      </c>
      <c r="F43" s="42">
        <f t="shared" si="3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</row>
    <row r="44" spans="1:18" ht="12.75" hidden="1" customHeight="1">
      <c r="A44" s="45">
        <v>0</v>
      </c>
      <c r="B44" s="45">
        <v>0</v>
      </c>
      <c r="C44" s="45">
        <v>0</v>
      </c>
      <c r="D44" s="34">
        <v>218002</v>
      </c>
      <c r="E44" s="35" t="s">
        <v>65</v>
      </c>
      <c r="F44" s="42">
        <f t="shared" si="3"/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</row>
    <row r="45" spans="1:18" hidden="1">
      <c r="A45" s="45">
        <v>0</v>
      </c>
      <c r="B45" s="45">
        <v>0</v>
      </c>
      <c r="C45" s="45">
        <v>0</v>
      </c>
      <c r="D45" s="34">
        <v>221001</v>
      </c>
      <c r="E45" s="35" t="s">
        <v>66</v>
      </c>
      <c r="F45" s="42">
        <f t="shared" si="3"/>
        <v>0</v>
      </c>
      <c r="G45" s="109">
        <v>0</v>
      </c>
      <c r="H45" s="109">
        <v>0</v>
      </c>
      <c r="I45" s="109">
        <v>0</v>
      </c>
      <c r="J45" s="109">
        <v>0</v>
      </c>
      <c r="K45" s="109">
        <v>0</v>
      </c>
      <c r="L45" s="109">
        <v>0</v>
      </c>
      <c r="M45" s="109">
        <v>0</v>
      </c>
      <c r="N45" s="109">
        <v>0</v>
      </c>
      <c r="O45" s="109">
        <v>0</v>
      </c>
      <c r="P45" s="109">
        <v>0</v>
      </c>
      <c r="Q45" s="109">
        <v>0</v>
      </c>
      <c r="R45" s="109">
        <v>0</v>
      </c>
    </row>
    <row r="46" spans="1:18" ht="12.75" hidden="1" customHeight="1">
      <c r="A46" s="45">
        <v>0</v>
      </c>
      <c r="B46" s="45">
        <v>0</v>
      </c>
      <c r="C46" s="45">
        <v>0</v>
      </c>
      <c r="D46" s="34">
        <v>221002</v>
      </c>
      <c r="E46" s="35" t="s">
        <v>67</v>
      </c>
      <c r="F46" s="42">
        <f t="shared" si="3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</row>
    <row r="47" spans="1:18" ht="12.75" hidden="1" customHeight="1">
      <c r="A47" s="45">
        <v>0</v>
      </c>
      <c r="B47" s="45">
        <v>0</v>
      </c>
      <c r="C47" s="45">
        <v>0</v>
      </c>
      <c r="D47" s="34">
        <v>221006</v>
      </c>
      <c r="E47" s="35" t="s">
        <v>68</v>
      </c>
      <c r="F47" s="42">
        <f t="shared" si="3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</row>
    <row r="48" spans="1:18" ht="12.75" hidden="1" customHeight="1">
      <c r="A48" s="45">
        <v>0</v>
      </c>
      <c r="B48" s="45">
        <v>0</v>
      </c>
      <c r="C48" s="45">
        <v>0</v>
      </c>
      <c r="D48" s="34">
        <v>221007</v>
      </c>
      <c r="E48" s="35" t="s">
        <v>523</v>
      </c>
      <c r="F48" s="42">
        <f t="shared" si="3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</row>
    <row r="49" spans="1:18" ht="12.75" hidden="1" customHeight="1">
      <c r="A49" s="45">
        <v>0</v>
      </c>
      <c r="B49" s="45">
        <v>0</v>
      </c>
      <c r="C49" s="45">
        <v>0</v>
      </c>
      <c r="D49" s="34">
        <v>222001</v>
      </c>
      <c r="E49" s="35" t="s">
        <v>69</v>
      </c>
      <c r="F49" s="42">
        <f t="shared" si="3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</row>
    <row r="50" spans="1:18" ht="12.75" hidden="1" customHeight="1">
      <c r="A50" s="45">
        <v>0</v>
      </c>
      <c r="B50" s="45">
        <v>0</v>
      </c>
      <c r="C50" s="45">
        <v>0</v>
      </c>
      <c r="D50" s="34">
        <v>223001</v>
      </c>
      <c r="E50" s="35" t="s">
        <v>70</v>
      </c>
      <c r="F50" s="42">
        <f t="shared" si="3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</row>
    <row r="51" spans="1:18" ht="12.75" hidden="1" customHeight="1">
      <c r="A51" s="45">
        <v>0</v>
      </c>
      <c r="B51" s="45">
        <v>0</v>
      </c>
      <c r="C51" s="45">
        <v>0</v>
      </c>
      <c r="D51" s="34">
        <v>231001</v>
      </c>
      <c r="E51" s="35" t="s">
        <v>71</v>
      </c>
      <c r="F51" s="42">
        <f t="shared" si="3"/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</row>
    <row r="52" spans="1:18" ht="12.75" hidden="1" customHeight="1">
      <c r="A52" s="45">
        <v>0</v>
      </c>
      <c r="B52" s="45">
        <v>0</v>
      </c>
      <c r="C52" s="45">
        <v>0</v>
      </c>
      <c r="D52" s="34">
        <v>231002</v>
      </c>
      <c r="E52" s="35" t="s">
        <v>72</v>
      </c>
      <c r="F52" s="42">
        <f t="shared" si="3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</row>
    <row r="53" spans="1:18" ht="12.75" hidden="1" customHeight="1">
      <c r="A53" s="45">
        <v>0</v>
      </c>
      <c r="B53" s="45">
        <v>0</v>
      </c>
      <c r="C53" s="45">
        <v>0</v>
      </c>
      <c r="D53" s="34">
        <v>231003</v>
      </c>
      <c r="E53" s="35" t="s">
        <v>73</v>
      </c>
      <c r="F53" s="42">
        <f t="shared" si="3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</row>
    <row r="54" spans="1:18" ht="12.75" hidden="1" customHeight="1">
      <c r="A54" s="45">
        <v>0</v>
      </c>
      <c r="B54" s="45">
        <v>0</v>
      </c>
      <c r="C54" s="45">
        <v>0</v>
      </c>
      <c r="D54" s="34">
        <v>231004</v>
      </c>
      <c r="E54" s="35" t="s">
        <v>74</v>
      </c>
      <c r="F54" s="42">
        <f t="shared" si="3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</row>
    <row r="55" spans="1:18" ht="12.75" hidden="1" customHeight="1">
      <c r="A55" s="45">
        <v>0</v>
      </c>
      <c r="B55" s="45">
        <v>0</v>
      </c>
      <c r="C55" s="45">
        <v>0</v>
      </c>
      <c r="D55" s="34">
        <v>232001</v>
      </c>
      <c r="E55" s="35" t="s">
        <v>75</v>
      </c>
      <c r="F55" s="42">
        <f t="shared" si="3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</row>
    <row r="56" spans="1:18" ht="12.75" hidden="1" customHeight="1">
      <c r="A56" s="45">
        <v>0</v>
      </c>
      <c r="B56" s="45">
        <v>0</v>
      </c>
      <c r="C56" s="45">
        <v>0</v>
      </c>
      <c r="D56" s="34">
        <v>233001</v>
      </c>
      <c r="E56" s="35" t="s">
        <v>76</v>
      </c>
      <c r="F56" s="42">
        <f t="shared" si="3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</row>
    <row r="57" spans="1:18" ht="12.75" hidden="1" customHeight="1">
      <c r="A57" s="45">
        <v>0</v>
      </c>
      <c r="B57" s="45">
        <v>0</v>
      </c>
      <c r="C57" s="45">
        <v>0</v>
      </c>
      <c r="D57" s="34">
        <v>234001</v>
      </c>
      <c r="E57" s="35" t="s">
        <v>77</v>
      </c>
      <c r="F57" s="42">
        <f t="shared" si="3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</row>
    <row r="58" spans="1:18" ht="12.75" hidden="1" customHeight="1">
      <c r="A58" s="45">
        <v>0</v>
      </c>
      <c r="B58" s="45">
        <v>0</v>
      </c>
      <c r="C58" s="45">
        <v>0</v>
      </c>
      <c r="D58" s="34">
        <v>235001</v>
      </c>
      <c r="E58" s="35" t="s">
        <v>78</v>
      </c>
      <c r="F58" s="42">
        <f t="shared" si="3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</row>
    <row r="59" spans="1:18" ht="12.75" hidden="1" customHeight="1">
      <c r="A59" s="45">
        <v>0</v>
      </c>
      <c r="B59" s="45">
        <v>0</v>
      </c>
      <c r="C59" s="45">
        <v>0</v>
      </c>
      <c r="D59" s="34">
        <v>236001</v>
      </c>
      <c r="E59" s="35" t="s">
        <v>79</v>
      </c>
      <c r="F59" s="42">
        <f t="shared" si="3"/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</row>
    <row r="60" spans="1:18" ht="12.75" hidden="1" customHeight="1">
      <c r="A60" s="45">
        <v>0</v>
      </c>
      <c r="B60" s="45">
        <v>0</v>
      </c>
      <c r="C60" s="45">
        <v>0</v>
      </c>
      <c r="D60" s="34">
        <v>237001</v>
      </c>
      <c r="E60" s="35" t="s">
        <v>80</v>
      </c>
      <c r="F60" s="42">
        <f t="shared" si="3"/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</row>
    <row r="61" spans="1:18" ht="12.75" hidden="1" customHeight="1">
      <c r="A61" s="45">
        <v>0</v>
      </c>
      <c r="B61" s="45">
        <v>0</v>
      </c>
      <c r="C61" s="45">
        <v>0</v>
      </c>
      <c r="D61" s="34">
        <v>238001</v>
      </c>
      <c r="E61" s="35" t="s">
        <v>81</v>
      </c>
      <c r="F61" s="42">
        <f t="shared" si="3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</row>
    <row r="62" spans="1:18" ht="12.75" hidden="1" customHeight="1">
      <c r="A62" s="45">
        <v>0</v>
      </c>
      <c r="B62" s="45">
        <v>0</v>
      </c>
      <c r="C62" s="45">
        <v>0</v>
      </c>
      <c r="D62" s="34">
        <v>239001</v>
      </c>
      <c r="E62" s="35" t="s">
        <v>82</v>
      </c>
      <c r="F62" s="42">
        <f t="shared" si="3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</row>
    <row r="63" spans="1:18" ht="12.75" hidden="1" customHeight="1">
      <c r="A63" s="45">
        <v>0</v>
      </c>
      <c r="B63" s="45">
        <v>0</v>
      </c>
      <c r="C63" s="45">
        <v>0</v>
      </c>
      <c r="D63" s="34">
        <v>241001</v>
      </c>
      <c r="E63" s="35" t="s">
        <v>83</v>
      </c>
      <c r="F63" s="42">
        <f t="shared" si="3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</row>
    <row r="64" spans="1:18" ht="12.75" hidden="1" customHeight="1">
      <c r="A64" s="45">
        <v>0</v>
      </c>
      <c r="B64" s="45">
        <v>0</v>
      </c>
      <c r="C64" s="45">
        <v>0</v>
      </c>
      <c r="D64" s="34">
        <v>242001</v>
      </c>
      <c r="E64" s="35" t="s">
        <v>84</v>
      </c>
      <c r="F64" s="42">
        <f t="shared" si="3"/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</row>
    <row r="65" spans="1:18" ht="12.75" hidden="1" customHeight="1">
      <c r="A65" s="45">
        <v>0</v>
      </c>
      <c r="B65" s="45">
        <v>0</v>
      </c>
      <c r="C65" s="45">
        <v>0</v>
      </c>
      <c r="D65" s="34">
        <v>243001</v>
      </c>
      <c r="E65" s="35" t="s">
        <v>85</v>
      </c>
      <c r="F65" s="42">
        <f t="shared" si="3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</row>
    <row r="66" spans="1:18" ht="12.75" hidden="1" customHeight="1">
      <c r="A66" s="45">
        <v>0</v>
      </c>
      <c r="B66" s="45">
        <v>0</v>
      </c>
      <c r="C66" s="45">
        <v>0</v>
      </c>
      <c r="D66" s="34">
        <v>244001</v>
      </c>
      <c r="E66" s="35" t="s">
        <v>86</v>
      </c>
      <c r="F66" s="42">
        <f t="shared" si="3"/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</row>
    <row r="67" spans="1:18" ht="12.75" hidden="1" customHeight="1">
      <c r="A67" s="45">
        <v>0</v>
      </c>
      <c r="B67" s="45">
        <v>0</v>
      </c>
      <c r="C67" s="45">
        <v>0</v>
      </c>
      <c r="D67" s="34">
        <v>245001</v>
      </c>
      <c r="E67" s="35" t="s">
        <v>87</v>
      </c>
      <c r="F67" s="42">
        <f t="shared" si="3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</row>
    <row r="68" spans="1:18" ht="12.75" hidden="1" customHeight="1">
      <c r="A68" s="45">
        <v>0</v>
      </c>
      <c r="B68" s="45">
        <v>0</v>
      </c>
      <c r="C68" s="45">
        <v>0</v>
      </c>
      <c r="D68" s="34">
        <v>246001</v>
      </c>
      <c r="E68" s="35" t="s">
        <v>88</v>
      </c>
      <c r="F68" s="42">
        <f t="shared" si="3"/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</row>
    <row r="69" spans="1:18" ht="12.75" hidden="1" customHeight="1">
      <c r="A69" s="45">
        <v>0</v>
      </c>
      <c r="B69" s="45">
        <v>0</v>
      </c>
      <c r="C69" s="45">
        <v>0</v>
      </c>
      <c r="D69" s="34">
        <v>246002</v>
      </c>
      <c r="E69" s="35" t="s">
        <v>89</v>
      </c>
      <c r="F69" s="42">
        <f t="shared" si="3"/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</row>
    <row r="70" spans="1:18" ht="12.75" hidden="1" customHeight="1">
      <c r="A70" s="45">
        <v>0</v>
      </c>
      <c r="B70" s="45">
        <v>0</v>
      </c>
      <c r="C70" s="45">
        <v>0</v>
      </c>
      <c r="D70" s="34">
        <v>247001</v>
      </c>
      <c r="E70" s="35" t="s">
        <v>90</v>
      </c>
      <c r="F70" s="42">
        <f t="shared" si="3"/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</row>
    <row r="71" spans="1:18" ht="12.75" hidden="1" customHeight="1">
      <c r="A71" s="45">
        <v>0</v>
      </c>
      <c r="B71" s="45">
        <v>0</v>
      </c>
      <c r="C71" s="45">
        <v>0</v>
      </c>
      <c r="D71" s="34">
        <v>248001</v>
      </c>
      <c r="E71" s="35" t="s">
        <v>91</v>
      </c>
      <c r="F71" s="42">
        <f t="shared" si="3"/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</row>
    <row r="72" spans="1:18" ht="12.75" hidden="1" customHeight="1">
      <c r="A72" s="45">
        <v>0</v>
      </c>
      <c r="B72" s="45">
        <v>0</v>
      </c>
      <c r="C72" s="45">
        <v>0</v>
      </c>
      <c r="D72" s="34">
        <v>249001</v>
      </c>
      <c r="E72" s="35" t="s">
        <v>92</v>
      </c>
      <c r="F72" s="42">
        <f t="shared" si="3"/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</row>
    <row r="73" spans="1:18" ht="12.75" hidden="1" customHeight="1">
      <c r="A73" s="45">
        <v>0</v>
      </c>
      <c r="B73" s="45">
        <v>0</v>
      </c>
      <c r="C73" s="45">
        <v>0</v>
      </c>
      <c r="D73" s="34">
        <v>251001</v>
      </c>
      <c r="E73" s="35" t="s">
        <v>93</v>
      </c>
      <c r="F73" s="42">
        <f t="shared" si="3"/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</row>
    <row r="74" spans="1:18" ht="12.75" hidden="1" customHeight="1">
      <c r="A74" s="45">
        <v>0</v>
      </c>
      <c r="B74" s="45">
        <v>0</v>
      </c>
      <c r="C74" s="45">
        <v>0</v>
      </c>
      <c r="D74" s="34">
        <v>252001</v>
      </c>
      <c r="E74" s="35" t="s">
        <v>94</v>
      </c>
      <c r="F74" s="42">
        <f t="shared" si="3"/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</row>
    <row r="75" spans="1:18" ht="12.75" hidden="1" customHeight="1">
      <c r="A75" s="45">
        <v>0</v>
      </c>
      <c r="B75" s="45">
        <v>0</v>
      </c>
      <c r="C75" s="45">
        <v>0</v>
      </c>
      <c r="D75" s="34">
        <v>253001</v>
      </c>
      <c r="E75" s="35" t="s">
        <v>95</v>
      </c>
      <c r="F75" s="42">
        <f t="shared" si="3"/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</row>
    <row r="76" spans="1:18" ht="12.75" hidden="1" customHeight="1">
      <c r="A76" s="45">
        <v>0</v>
      </c>
      <c r="B76" s="45">
        <v>0</v>
      </c>
      <c r="C76" s="45">
        <v>0</v>
      </c>
      <c r="D76" s="34">
        <v>254001</v>
      </c>
      <c r="E76" s="35" t="s">
        <v>96</v>
      </c>
      <c r="F76" s="42">
        <f t="shared" si="3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</row>
    <row r="77" spans="1:18" ht="12.75" hidden="1" customHeight="1">
      <c r="A77" s="45">
        <v>0</v>
      </c>
      <c r="B77" s="45">
        <v>0</v>
      </c>
      <c r="C77" s="45">
        <v>0</v>
      </c>
      <c r="D77" s="34">
        <v>255001</v>
      </c>
      <c r="E77" s="35" t="s">
        <v>97</v>
      </c>
      <c r="F77" s="42">
        <f t="shared" si="3"/>
        <v>0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</row>
    <row r="78" spans="1:18" ht="12.75" hidden="1" customHeight="1">
      <c r="A78" s="45">
        <v>0</v>
      </c>
      <c r="B78" s="45">
        <v>0</v>
      </c>
      <c r="C78" s="45">
        <v>0</v>
      </c>
      <c r="D78" s="34">
        <v>256001</v>
      </c>
      <c r="E78" s="35" t="s">
        <v>98</v>
      </c>
      <c r="F78" s="42">
        <f t="shared" si="3"/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</row>
    <row r="79" spans="1:18" ht="12.75" hidden="1" customHeight="1">
      <c r="A79" s="45">
        <v>0</v>
      </c>
      <c r="B79" s="45">
        <v>0</v>
      </c>
      <c r="C79" s="45">
        <v>0</v>
      </c>
      <c r="D79" s="39">
        <v>259001</v>
      </c>
      <c r="E79" s="35" t="s">
        <v>99</v>
      </c>
      <c r="F79" s="42">
        <f t="shared" si="3"/>
        <v>0</v>
      </c>
      <c r="G79" s="146">
        <v>0</v>
      </c>
      <c r="H79" s="146">
        <v>0</v>
      </c>
      <c r="I79" s="146">
        <v>0</v>
      </c>
      <c r="J79" s="146">
        <v>0</v>
      </c>
      <c r="K79" s="146">
        <v>0</v>
      </c>
      <c r="L79" s="146">
        <v>0</v>
      </c>
      <c r="M79" s="146">
        <v>0</v>
      </c>
      <c r="N79" s="146">
        <v>0</v>
      </c>
      <c r="O79" s="146">
        <v>0</v>
      </c>
      <c r="P79" s="146">
        <v>0</v>
      </c>
      <c r="Q79" s="146">
        <v>0</v>
      </c>
      <c r="R79" s="146">
        <v>0</v>
      </c>
    </row>
    <row r="80" spans="1:18" hidden="1">
      <c r="A80" s="45">
        <v>0</v>
      </c>
      <c r="B80" s="45">
        <v>0</v>
      </c>
      <c r="C80" s="45">
        <v>0</v>
      </c>
      <c r="D80" s="34">
        <v>261001</v>
      </c>
      <c r="E80" s="35" t="s">
        <v>100</v>
      </c>
      <c r="F80" s="42">
        <v>0</v>
      </c>
      <c r="G80" s="109">
        <v>0</v>
      </c>
      <c r="H80" s="109">
        <v>0</v>
      </c>
      <c r="I80" s="109">
        <v>0</v>
      </c>
      <c r="J80" s="109">
        <v>0</v>
      </c>
      <c r="K80" s="109">
        <v>0</v>
      </c>
      <c r="L80" s="109">
        <v>0</v>
      </c>
      <c r="M80" s="109">
        <v>0</v>
      </c>
      <c r="N80" s="109">
        <v>0</v>
      </c>
      <c r="O80" s="109">
        <v>0</v>
      </c>
      <c r="P80" s="109">
        <v>0</v>
      </c>
      <c r="Q80" s="109">
        <v>0</v>
      </c>
      <c r="R80" s="109">
        <v>0</v>
      </c>
    </row>
    <row r="81" spans="1:18" ht="12.75" hidden="1" customHeight="1">
      <c r="A81" s="45">
        <v>0</v>
      </c>
      <c r="B81" s="45">
        <v>0</v>
      </c>
      <c r="C81" s="45">
        <v>0</v>
      </c>
      <c r="D81" s="34">
        <v>261002</v>
      </c>
      <c r="E81" s="35" t="s">
        <v>101</v>
      </c>
      <c r="F81" s="42">
        <f t="shared" ref="F81:F97" si="4">A81+B81+C81</f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</row>
    <row r="82" spans="1:18" ht="12.75" hidden="1" customHeight="1">
      <c r="A82" s="45">
        <v>0</v>
      </c>
      <c r="B82" s="45">
        <v>0</v>
      </c>
      <c r="C82" s="45">
        <v>0</v>
      </c>
      <c r="D82" s="34">
        <v>261003</v>
      </c>
      <c r="E82" s="35" t="s">
        <v>102</v>
      </c>
      <c r="F82" s="42">
        <f t="shared" si="4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</row>
    <row r="83" spans="1:18" ht="12.75" hidden="1" customHeight="1">
      <c r="A83" s="45">
        <v>0</v>
      </c>
      <c r="B83" s="45">
        <v>0</v>
      </c>
      <c r="C83" s="45">
        <v>0</v>
      </c>
      <c r="D83" s="34">
        <v>262001</v>
      </c>
      <c r="E83" s="35" t="s">
        <v>103</v>
      </c>
      <c r="F83" s="42">
        <f t="shared" si="4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</row>
    <row r="84" spans="1:18" ht="12.75" hidden="1" customHeight="1">
      <c r="A84" s="45">
        <v>0</v>
      </c>
      <c r="B84" s="45">
        <v>0</v>
      </c>
      <c r="C84" s="45">
        <v>0</v>
      </c>
      <c r="D84" s="34">
        <v>271001</v>
      </c>
      <c r="E84" s="35" t="s">
        <v>104</v>
      </c>
      <c r="F84" s="42">
        <f t="shared" si="4"/>
        <v>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9">
        <v>0</v>
      </c>
      <c r="P84" s="109">
        <v>0</v>
      </c>
      <c r="Q84" s="109">
        <v>0</v>
      </c>
      <c r="R84" s="109">
        <v>0</v>
      </c>
    </row>
    <row r="85" spans="1:18" ht="12.75" hidden="1" customHeight="1">
      <c r="A85" s="45">
        <v>0</v>
      </c>
      <c r="B85" s="45">
        <v>0</v>
      </c>
      <c r="C85" s="45">
        <v>0</v>
      </c>
      <c r="D85" s="34">
        <v>272001</v>
      </c>
      <c r="E85" s="35" t="s">
        <v>105</v>
      </c>
      <c r="F85" s="42">
        <f t="shared" si="4"/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0</v>
      </c>
    </row>
    <row r="86" spans="1:18" ht="12.75" hidden="1" customHeight="1">
      <c r="A86" s="45">
        <v>0</v>
      </c>
      <c r="B86" s="45">
        <v>0</v>
      </c>
      <c r="C86" s="45">
        <v>0</v>
      </c>
      <c r="D86" s="34">
        <v>273001</v>
      </c>
      <c r="E86" s="35" t="s">
        <v>106</v>
      </c>
      <c r="F86" s="42">
        <f t="shared" si="4"/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0</v>
      </c>
      <c r="P86" s="109">
        <v>0</v>
      </c>
      <c r="Q86" s="109">
        <v>0</v>
      </c>
      <c r="R86" s="109">
        <v>0</v>
      </c>
    </row>
    <row r="87" spans="1:18" ht="12.75" hidden="1" customHeight="1">
      <c r="A87" s="45">
        <v>0</v>
      </c>
      <c r="B87" s="45">
        <v>0</v>
      </c>
      <c r="C87" s="45">
        <v>0</v>
      </c>
      <c r="D87" s="34">
        <v>274001</v>
      </c>
      <c r="E87" s="35" t="s">
        <v>107</v>
      </c>
      <c r="F87" s="42">
        <f t="shared" si="4"/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</row>
    <row r="88" spans="1:18" ht="12.75" hidden="1" customHeight="1">
      <c r="A88" s="45">
        <v>0</v>
      </c>
      <c r="B88" s="45">
        <v>0</v>
      </c>
      <c r="C88" s="45">
        <v>0</v>
      </c>
      <c r="D88" s="34">
        <v>275001</v>
      </c>
      <c r="E88" s="35" t="s">
        <v>108</v>
      </c>
      <c r="F88" s="42">
        <f t="shared" si="4"/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9">
        <v>0</v>
      </c>
      <c r="P88" s="109">
        <v>0</v>
      </c>
      <c r="Q88" s="109">
        <v>0</v>
      </c>
      <c r="R88" s="109">
        <v>0</v>
      </c>
    </row>
    <row r="89" spans="1:18" ht="12.75" hidden="1" customHeight="1">
      <c r="A89" s="45">
        <v>0</v>
      </c>
      <c r="B89" s="45">
        <v>0</v>
      </c>
      <c r="C89" s="45">
        <v>0</v>
      </c>
      <c r="D89" s="34">
        <v>281001</v>
      </c>
      <c r="E89" s="35" t="s">
        <v>109</v>
      </c>
      <c r="F89" s="42">
        <f t="shared" si="4"/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</row>
    <row r="90" spans="1:18" ht="12.75" hidden="1" customHeight="1">
      <c r="A90" s="45">
        <v>0</v>
      </c>
      <c r="B90" s="45">
        <v>0</v>
      </c>
      <c r="C90" s="45">
        <v>0</v>
      </c>
      <c r="D90" s="34">
        <v>282001</v>
      </c>
      <c r="E90" s="35" t="s">
        <v>110</v>
      </c>
      <c r="F90" s="42">
        <f t="shared" si="4"/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</row>
    <row r="91" spans="1:18" ht="12.75" hidden="1" customHeight="1">
      <c r="A91" s="45">
        <v>0</v>
      </c>
      <c r="B91" s="45">
        <v>0</v>
      </c>
      <c r="C91" s="45">
        <v>0</v>
      </c>
      <c r="D91" s="34">
        <v>283001</v>
      </c>
      <c r="E91" s="35" t="s">
        <v>111</v>
      </c>
      <c r="F91" s="42">
        <f t="shared" si="4"/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</row>
    <row r="92" spans="1:18" ht="12.75" hidden="1" customHeight="1">
      <c r="A92" s="45">
        <v>0</v>
      </c>
      <c r="B92" s="45">
        <v>0</v>
      </c>
      <c r="C92" s="45">
        <v>0</v>
      </c>
      <c r="D92" s="34">
        <v>291001</v>
      </c>
      <c r="E92" s="35" t="s">
        <v>112</v>
      </c>
      <c r="F92" s="42">
        <f t="shared" si="4"/>
        <v>0</v>
      </c>
      <c r="G92" s="109">
        <v>0</v>
      </c>
      <c r="H92" s="109">
        <v>0</v>
      </c>
      <c r="I92" s="109">
        <v>0</v>
      </c>
      <c r="J92" s="109">
        <v>0</v>
      </c>
      <c r="K92" s="109">
        <v>0</v>
      </c>
      <c r="L92" s="109">
        <v>0</v>
      </c>
      <c r="M92" s="109">
        <v>0</v>
      </c>
      <c r="N92" s="109">
        <v>0</v>
      </c>
      <c r="O92" s="109">
        <v>0</v>
      </c>
      <c r="P92" s="109">
        <v>0</v>
      </c>
      <c r="Q92" s="109">
        <v>0</v>
      </c>
      <c r="R92" s="109">
        <v>0</v>
      </c>
    </row>
    <row r="93" spans="1:18" ht="12.75" hidden="1" customHeight="1">
      <c r="A93" s="45">
        <v>0</v>
      </c>
      <c r="B93" s="45">
        <v>0</v>
      </c>
      <c r="C93" s="45">
        <v>0</v>
      </c>
      <c r="D93" s="34">
        <v>292001</v>
      </c>
      <c r="E93" s="35" t="s">
        <v>113</v>
      </c>
      <c r="F93" s="42">
        <f t="shared" si="4"/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</row>
    <row r="94" spans="1:18" ht="12.75" hidden="1" customHeight="1">
      <c r="A94" s="45">
        <v>0</v>
      </c>
      <c r="B94" s="45">
        <v>0</v>
      </c>
      <c r="C94" s="45">
        <v>0</v>
      </c>
      <c r="D94" s="34">
        <v>293001</v>
      </c>
      <c r="E94" s="35" t="s">
        <v>114</v>
      </c>
      <c r="F94" s="42">
        <f t="shared" si="4"/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0</v>
      </c>
      <c r="R94" s="109">
        <v>0</v>
      </c>
    </row>
    <row r="95" spans="1:18" ht="12.75" hidden="1" customHeight="1">
      <c r="A95" s="45">
        <v>0</v>
      </c>
      <c r="B95" s="45">
        <v>0</v>
      </c>
      <c r="C95" s="45">
        <v>0</v>
      </c>
      <c r="D95" s="34">
        <v>294001</v>
      </c>
      <c r="E95" s="35" t="s">
        <v>115</v>
      </c>
      <c r="F95" s="42">
        <f t="shared" si="4"/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</row>
    <row r="96" spans="1:18" ht="12.75" hidden="1" customHeight="1">
      <c r="A96" s="45">
        <v>0</v>
      </c>
      <c r="B96" s="45">
        <v>0</v>
      </c>
      <c r="C96" s="45">
        <v>0</v>
      </c>
      <c r="D96" s="34">
        <v>295001</v>
      </c>
      <c r="E96" s="35" t="s">
        <v>116</v>
      </c>
      <c r="F96" s="42">
        <f t="shared" si="4"/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09">
        <v>0</v>
      </c>
      <c r="O96" s="109">
        <v>0</v>
      </c>
      <c r="P96" s="109">
        <v>0</v>
      </c>
      <c r="Q96" s="109">
        <v>0</v>
      </c>
      <c r="R96" s="109">
        <v>0</v>
      </c>
    </row>
    <row r="97" spans="1:18" ht="12.75" hidden="1" customHeight="1">
      <c r="A97" s="45">
        <v>0</v>
      </c>
      <c r="B97" s="45">
        <v>0</v>
      </c>
      <c r="C97" s="45">
        <v>0</v>
      </c>
      <c r="D97" s="34">
        <v>296001</v>
      </c>
      <c r="E97" s="35" t="s">
        <v>117</v>
      </c>
      <c r="F97" s="42">
        <f t="shared" si="4"/>
        <v>0</v>
      </c>
      <c r="G97" s="109">
        <v>0</v>
      </c>
      <c r="H97" s="109">
        <v>0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09">
        <v>0</v>
      </c>
      <c r="O97" s="109">
        <v>0</v>
      </c>
      <c r="P97" s="109">
        <v>0</v>
      </c>
      <c r="Q97" s="109">
        <v>0</v>
      </c>
      <c r="R97" s="109">
        <v>0</v>
      </c>
    </row>
    <row r="98" spans="1:18" ht="12.75" hidden="1" customHeight="1">
      <c r="A98" s="45">
        <v>0</v>
      </c>
      <c r="B98" s="45">
        <v>0</v>
      </c>
      <c r="C98" s="45">
        <v>0</v>
      </c>
      <c r="D98" s="34">
        <v>297001</v>
      </c>
      <c r="E98" s="35" t="s">
        <v>118</v>
      </c>
      <c r="F98" s="42">
        <f>A98+B98+C98</f>
        <v>0</v>
      </c>
      <c r="G98" s="109">
        <v>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9">
        <v>0</v>
      </c>
      <c r="P98" s="109">
        <v>0</v>
      </c>
      <c r="Q98" s="109">
        <v>0</v>
      </c>
      <c r="R98" s="109">
        <v>0</v>
      </c>
    </row>
    <row r="99" spans="1:18" ht="12.75" hidden="1" customHeight="1">
      <c r="A99" s="45">
        <v>0</v>
      </c>
      <c r="B99" s="45">
        <v>0</v>
      </c>
      <c r="C99" s="45">
        <v>0</v>
      </c>
      <c r="D99" s="34">
        <v>298001</v>
      </c>
      <c r="E99" s="35" t="s">
        <v>119</v>
      </c>
      <c r="F99" s="42">
        <f>A99+B99+C99</f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9">
        <v>0</v>
      </c>
      <c r="P99" s="109">
        <v>0</v>
      </c>
      <c r="Q99" s="109">
        <v>0</v>
      </c>
      <c r="R99" s="109">
        <v>0</v>
      </c>
    </row>
    <row r="100" spans="1:18" ht="12.75" hidden="1" customHeight="1">
      <c r="A100" s="45">
        <v>0</v>
      </c>
      <c r="B100" s="45">
        <v>0</v>
      </c>
      <c r="C100" s="45">
        <v>0</v>
      </c>
      <c r="D100" s="34">
        <v>299001</v>
      </c>
      <c r="E100" s="35" t="s">
        <v>120</v>
      </c>
      <c r="F100" s="42">
        <f>A100+B100+C100</f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09">
        <v>0</v>
      </c>
      <c r="O100" s="109">
        <v>0</v>
      </c>
      <c r="P100" s="109">
        <v>0</v>
      </c>
      <c r="Q100" s="109">
        <v>0</v>
      </c>
      <c r="R100" s="109">
        <v>0</v>
      </c>
    </row>
    <row r="101" spans="1:18" ht="12.75" customHeight="1">
      <c r="A101" s="42">
        <v>0</v>
      </c>
      <c r="B101" s="42">
        <f>SUM(B102:B211)</f>
        <v>0</v>
      </c>
      <c r="C101" s="42">
        <f>SUM(C102:C211)</f>
        <v>0</v>
      </c>
      <c r="D101" s="32">
        <v>3000</v>
      </c>
      <c r="E101" s="38" t="s">
        <v>121</v>
      </c>
      <c r="F101" s="42">
        <f>SUM(F102:F211)</f>
        <v>0</v>
      </c>
      <c r="G101" s="147">
        <f>SUM(G102:G211)</f>
        <v>0</v>
      </c>
      <c r="H101" s="147">
        <f t="shared" ref="H101:R101" si="5">SUM(H102:H211)</f>
        <v>0</v>
      </c>
      <c r="I101" s="147">
        <f t="shared" si="5"/>
        <v>0</v>
      </c>
      <c r="J101" s="147">
        <f t="shared" si="5"/>
        <v>0</v>
      </c>
      <c r="K101" s="147">
        <f t="shared" si="5"/>
        <v>0</v>
      </c>
      <c r="L101" s="147">
        <f t="shared" si="5"/>
        <v>0</v>
      </c>
      <c r="M101" s="147">
        <f t="shared" si="5"/>
        <v>0</v>
      </c>
      <c r="N101" s="147">
        <f t="shared" si="5"/>
        <v>0</v>
      </c>
      <c r="O101" s="147">
        <f t="shared" si="5"/>
        <v>0</v>
      </c>
      <c r="P101" s="147">
        <f t="shared" si="5"/>
        <v>0</v>
      </c>
      <c r="Q101" s="147">
        <f t="shared" si="5"/>
        <v>0</v>
      </c>
      <c r="R101" s="147">
        <f t="shared" si="5"/>
        <v>0</v>
      </c>
    </row>
    <row r="102" spans="1:18" hidden="1">
      <c r="A102" s="45">
        <v>0</v>
      </c>
      <c r="B102" s="45">
        <v>0</v>
      </c>
      <c r="C102" s="45">
        <v>0</v>
      </c>
      <c r="D102" s="34">
        <v>311001</v>
      </c>
      <c r="E102" s="35" t="s">
        <v>122</v>
      </c>
      <c r="F102" s="42">
        <f>A102+B102+C102</f>
        <v>0</v>
      </c>
      <c r="G102" s="109">
        <v>0</v>
      </c>
      <c r="H102" s="109">
        <v>0</v>
      </c>
      <c r="I102" s="109">
        <v>0</v>
      </c>
      <c r="J102" s="109">
        <v>0</v>
      </c>
      <c r="K102" s="109">
        <v>0</v>
      </c>
      <c r="L102" s="109">
        <v>0</v>
      </c>
      <c r="M102" s="109">
        <v>0</v>
      </c>
      <c r="N102" s="109">
        <v>0</v>
      </c>
      <c r="O102" s="109">
        <v>0</v>
      </c>
      <c r="P102" s="109">
        <v>0</v>
      </c>
      <c r="Q102" s="109">
        <v>0</v>
      </c>
      <c r="R102" s="109">
        <v>0</v>
      </c>
    </row>
    <row r="103" spans="1:18" ht="12.75" hidden="1" customHeight="1">
      <c r="A103" s="45">
        <v>0</v>
      </c>
      <c r="B103" s="45">
        <v>0</v>
      </c>
      <c r="C103" s="45">
        <v>0</v>
      </c>
      <c r="D103" s="34">
        <v>312001</v>
      </c>
      <c r="E103" s="35" t="s">
        <v>123</v>
      </c>
      <c r="F103" s="42">
        <f>A103+B103+C103</f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0</v>
      </c>
      <c r="Q103" s="109">
        <v>0</v>
      </c>
      <c r="R103" s="109">
        <v>0</v>
      </c>
    </row>
    <row r="104" spans="1:18" ht="12.75" hidden="1" customHeight="1">
      <c r="A104" s="45">
        <v>0</v>
      </c>
      <c r="B104" s="45">
        <v>0</v>
      </c>
      <c r="C104" s="45">
        <v>0</v>
      </c>
      <c r="D104" s="34">
        <v>313001</v>
      </c>
      <c r="E104" s="35" t="s">
        <v>124</v>
      </c>
      <c r="F104" s="42">
        <f t="shared" ref="F104:F167" si="6">A104+B104+C104</f>
        <v>0</v>
      </c>
      <c r="G104" s="109">
        <v>0</v>
      </c>
      <c r="H104" s="109">
        <v>0</v>
      </c>
      <c r="I104" s="109">
        <v>0</v>
      </c>
      <c r="J104" s="109">
        <v>0</v>
      </c>
      <c r="K104" s="109">
        <v>0</v>
      </c>
      <c r="L104" s="109">
        <v>0</v>
      </c>
      <c r="M104" s="109">
        <v>0</v>
      </c>
      <c r="N104" s="109">
        <v>0</v>
      </c>
      <c r="O104" s="109">
        <v>0</v>
      </c>
      <c r="P104" s="109">
        <v>0</v>
      </c>
      <c r="Q104" s="109">
        <v>0</v>
      </c>
      <c r="R104" s="109">
        <v>0</v>
      </c>
    </row>
    <row r="105" spans="1:18" ht="12.75" hidden="1" customHeight="1">
      <c r="A105" s="45">
        <v>0</v>
      </c>
      <c r="B105" s="45">
        <v>0</v>
      </c>
      <c r="C105" s="45">
        <v>0</v>
      </c>
      <c r="D105" s="34">
        <v>314001</v>
      </c>
      <c r="E105" s="35" t="s">
        <v>125</v>
      </c>
      <c r="F105" s="42">
        <f t="shared" si="6"/>
        <v>0</v>
      </c>
      <c r="G105" s="109">
        <v>0</v>
      </c>
      <c r="H105" s="109">
        <v>0</v>
      </c>
      <c r="I105" s="109">
        <v>0</v>
      </c>
      <c r="J105" s="109">
        <v>0</v>
      </c>
      <c r="K105" s="109">
        <v>0</v>
      </c>
      <c r="L105" s="109">
        <v>0</v>
      </c>
      <c r="M105" s="109">
        <v>0</v>
      </c>
      <c r="N105" s="109">
        <v>0</v>
      </c>
      <c r="O105" s="109">
        <v>0</v>
      </c>
      <c r="P105" s="109">
        <v>0</v>
      </c>
      <c r="Q105" s="109">
        <v>0</v>
      </c>
      <c r="R105" s="109">
        <v>0</v>
      </c>
    </row>
    <row r="106" spans="1:18" ht="12.75" hidden="1" customHeight="1">
      <c r="A106" s="45">
        <v>0</v>
      </c>
      <c r="B106" s="45">
        <v>0</v>
      </c>
      <c r="C106" s="45">
        <v>0</v>
      </c>
      <c r="D106" s="34">
        <v>315001</v>
      </c>
      <c r="E106" s="35" t="s">
        <v>126</v>
      </c>
      <c r="F106" s="42">
        <f t="shared" si="6"/>
        <v>0</v>
      </c>
      <c r="G106" s="109">
        <v>0</v>
      </c>
      <c r="H106" s="109">
        <v>0</v>
      </c>
      <c r="I106" s="109">
        <v>0</v>
      </c>
      <c r="J106" s="109">
        <v>0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0</v>
      </c>
    </row>
    <row r="107" spans="1:18" ht="12.75" hidden="1" customHeight="1">
      <c r="A107" s="45">
        <v>0</v>
      </c>
      <c r="B107" s="45">
        <v>0</v>
      </c>
      <c r="C107" s="45">
        <v>0</v>
      </c>
      <c r="D107" s="34">
        <v>316001</v>
      </c>
      <c r="E107" s="35" t="s">
        <v>127</v>
      </c>
      <c r="F107" s="42">
        <f t="shared" si="6"/>
        <v>0</v>
      </c>
      <c r="G107" s="109">
        <v>0</v>
      </c>
      <c r="H107" s="109">
        <v>0</v>
      </c>
      <c r="I107" s="109">
        <v>0</v>
      </c>
      <c r="J107" s="109">
        <v>0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</row>
    <row r="108" spans="1:18" ht="12.75" hidden="1" customHeight="1">
      <c r="A108" s="45">
        <v>0</v>
      </c>
      <c r="B108" s="45">
        <v>0</v>
      </c>
      <c r="C108" s="45">
        <v>0</v>
      </c>
      <c r="D108" s="34">
        <v>316002</v>
      </c>
      <c r="E108" s="35" t="s">
        <v>128</v>
      </c>
      <c r="F108" s="42">
        <f t="shared" si="6"/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0</v>
      </c>
      <c r="P108" s="109">
        <v>0</v>
      </c>
      <c r="Q108" s="109">
        <v>0</v>
      </c>
      <c r="R108" s="109">
        <v>0</v>
      </c>
    </row>
    <row r="109" spans="1:18" ht="12.75" hidden="1" customHeight="1">
      <c r="A109" s="45">
        <v>0</v>
      </c>
      <c r="B109" s="45">
        <v>0</v>
      </c>
      <c r="C109" s="45">
        <v>0</v>
      </c>
      <c r="D109" s="34">
        <v>316003</v>
      </c>
      <c r="E109" s="35" t="s">
        <v>129</v>
      </c>
      <c r="F109" s="42">
        <f t="shared" si="6"/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</row>
    <row r="110" spans="1:18" ht="12.75" hidden="1" customHeight="1">
      <c r="A110" s="45">
        <v>0</v>
      </c>
      <c r="B110" s="45">
        <v>0</v>
      </c>
      <c r="C110" s="45">
        <v>0</v>
      </c>
      <c r="D110" s="34">
        <v>317001</v>
      </c>
      <c r="E110" s="35" t="s">
        <v>130</v>
      </c>
      <c r="F110" s="42">
        <f t="shared" si="6"/>
        <v>0</v>
      </c>
      <c r="G110" s="109">
        <v>0</v>
      </c>
      <c r="H110" s="109">
        <v>0</v>
      </c>
      <c r="I110" s="109">
        <v>0</v>
      </c>
      <c r="J110" s="109">
        <v>0</v>
      </c>
      <c r="K110" s="109">
        <v>0</v>
      </c>
      <c r="L110" s="109">
        <v>0</v>
      </c>
      <c r="M110" s="109">
        <v>0</v>
      </c>
      <c r="N110" s="109">
        <v>0</v>
      </c>
      <c r="O110" s="109">
        <v>0</v>
      </c>
      <c r="P110" s="109">
        <v>0</v>
      </c>
      <c r="Q110" s="109">
        <v>0</v>
      </c>
      <c r="R110" s="109">
        <v>0</v>
      </c>
    </row>
    <row r="111" spans="1:18" ht="12.75" hidden="1" customHeight="1">
      <c r="A111" s="45">
        <v>0</v>
      </c>
      <c r="B111" s="45">
        <v>0</v>
      </c>
      <c r="C111" s="45">
        <v>0</v>
      </c>
      <c r="D111" s="34">
        <v>318001</v>
      </c>
      <c r="E111" s="35" t="s">
        <v>131</v>
      </c>
      <c r="F111" s="42">
        <f t="shared" si="6"/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0</v>
      </c>
      <c r="P111" s="109">
        <v>0</v>
      </c>
      <c r="Q111" s="109">
        <v>0</v>
      </c>
      <c r="R111" s="109">
        <v>0</v>
      </c>
    </row>
    <row r="112" spans="1:18" ht="12.75" hidden="1" customHeight="1">
      <c r="A112" s="45">
        <v>0</v>
      </c>
      <c r="B112" s="45">
        <v>0</v>
      </c>
      <c r="C112" s="45">
        <v>0</v>
      </c>
      <c r="D112" s="34">
        <v>318002</v>
      </c>
      <c r="E112" s="35" t="s">
        <v>132</v>
      </c>
      <c r="F112" s="42">
        <f t="shared" si="6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</row>
    <row r="113" spans="1:18" ht="12.75" hidden="1" customHeight="1">
      <c r="A113" s="45">
        <v>0</v>
      </c>
      <c r="B113" s="45">
        <v>0</v>
      </c>
      <c r="C113" s="45">
        <v>0</v>
      </c>
      <c r="D113" s="34">
        <v>319001</v>
      </c>
      <c r="E113" s="35" t="s">
        <v>133</v>
      </c>
      <c r="F113" s="42">
        <f t="shared" si="6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</row>
    <row r="114" spans="1:18" ht="12.75" hidden="1" customHeight="1">
      <c r="A114" s="45">
        <v>0</v>
      </c>
      <c r="B114" s="45">
        <v>0</v>
      </c>
      <c r="C114" s="45">
        <v>0</v>
      </c>
      <c r="D114" s="34">
        <v>319004</v>
      </c>
      <c r="E114" s="35" t="s">
        <v>134</v>
      </c>
      <c r="F114" s="42">
        <f t="shared" si="6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</row>
    <row r="115" spans="1:18" ht="12.75" hidden="1" customHeight="1">
      <c r="A115" s="45">
        <v>0</v>
      </c>
      <c r="B115" s="45">
        <v>0</v>
      </c>
      <c r="C115" s="45">
        <v>0</v>
      </c>
      <c r="D115" s="34">
        <v>321001</v>
      </c>
      <c r="E115" s="35" t="s">
        <v>135</v>
      </c>
      <c r="F115" s="42">
        <f t="shared" si="6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</row>
    <row r="116" spans="1:18" ht="12.75" hidden="1" customHeight="1">
      <c r="A116" s="45">
        <v>0</v>
      </c>
      <c r="B116" s="45">
        <v>0</v>
      </c>
      <c r="C116" s="45">
        <v>0</v>
      </c>
      <c r="D116" s="34">
        <v>322001</v>
      </c>
      <c r="E116" s="35" t="s">
        <v>136</v>
      </c>
      <c r="F116" s="42">
        <f t="shared" si="6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</row>
    <row r="117" spans="1:18" ht="12.75" hidden="1" customHeight="1">
      <c r="A117" s="45">
        <v>0</v>
      </c>
      <c r="B117" s="45">
        <v>0</v>
      </c>
      <c r="C117" s="45">
        <v>0</v>
      </c>
      <c r="D117" s="34">
        <v>323001</v>
      </c>
      <c r="E117" s="35" t="s">
        <v>137</v>
      </c>
      <c r="F117" s="42">
        <f t="shared" si="6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</row>
    <row r="118" spans="1:18" ht="12.75" hidden="1" customHeight="1">
      <c r="A118" s="45">
        <v>0</v>
      </c>
      <c r="B118" s="45">
        <v>0</v>
      </c>
      <c r="C118" s="45">
        <v>0</v>
      </c>
      <c r="D118" s="34">
        <v>323002</v>
      </c>
      <c r="E118" s="35" t="s">
        <v>138</v>
      </c>
      <c r="F118" s="42">
        <f t="shared" si="6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</row>
    <row r="119" spans="1:18" ht="12.75" hidden="1" customHeight="1">
      <c r="A119" s="45">
        <v>0</v>
      </c>
      <c r="B119" s="45">
        <v>0</v>
      </c>
      <c r="C119" s="45">
        <v>0</v>
      </c>
      <c r="D119" s="34">
        <v>323004</v>
      </c>
      <c r="E119" s="35" t="s">
        <v>139</v>
      </c>
      <c r="F119" s="42">
        <f t="shared" si="6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</row>
    <row r="120" spans="1:18" ht="12.75" hidden="1" customHeight="1">
      <c r="A120" s="45">
        <v>0</v>
      </c>
      <c r="B120" s="45">
        <v>0</v>
      </c>
      <c r="C120" s="45">
        <v>0</v>
      </c>
      <c r="D120" s="34">
        <v>324001</v>
      </c>
      <c r="E120" s="35" t="s">
        <v>140</v>
      </c>
      <c r="F120" s="42">
        <f t="shared" si="6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</row>
    <row r="121" spans="1:18" ht="12.75" hidden="1" customHeight="1">
      <c r="A121" s="45">
        <v>0</v>
      </c>
      <c r="B121" s="45">
        <v>0</v>
      </c>
      <c r="C121" s="45">
        <v>0</v>
      </c>
      <c r="D121" s="34">
        <v>325001</v>
      </c>
      <c r="E121" s="35" t="s">
        <v>141</v>
      </c>
      <c r="F121" s="42">
        <f t="shared" si="6"/>
        <v>0</v>
      </c>
      <c r="G121" s="109"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0</v>
      </c>
      <c r="Q121" s="109">
        <v>0</v>
      </c>
      <c r="R121" s="109">
        <v>0</v>
      </c>
    </row>
    <row r="122" spans="1:18" ht="12.75" hidden="1" customHeight="1">
      <c r="A122" s="45">
        <v>0</v>
      </c>
      <c r="B122" s="45">
        <v>0</v>
      </c>
      <c r="C122" s="45">
        <v>0</v>
      </c>
      <c r="D122" s="34">
        <v>326001</v>
      </c>
      <c r="E122" s="35" t="s">
        <v>142</v>
      </c>
      <c r="F122" s="42">
        <f t="shared" si="6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</row>
    <row r="123" spans="1:18" ht="12.75" hidden="1" customHeight="1">
      <c r="A123" s="45">
        <v>0</v>
      </c>
      <c r="B123" s="45">
        <v>0</v>
      </c>
      <c r="C123" s="45">
        <v>0</v>
      </c>
      <c r="D123" s="34">
        <v>327001</v>
      </c>
      <c r="E123" s="35" t="s">
        <v>143</v>
      </c>
      <c r="F123" s="42">
        <f t="shared" si="6"/>
        <v>0</v>
      </c>
      <c r="G123" s="109">
        <v>0</v>
      </c>
      <c r="H123" s="109">
        <v>0</v>
      </c>
      <c r="I123" s="109">
        <v>0</v>
      </c>
      <c r="J123" s="109">
        <v>0</v>
      </c>
      <c r="K123" s="109">
        <v>0</v>
      </c>
      <c r="L123" s="109">
        <v>0</v>
      </c>
      <c r="M123" s="109">
        <v>0</v>
      </c>
      <c r="N123" s="109">
        <v>0</v>
      </c>
      <c r="O123" s="109">
        <v>0</v>
      </c>
      <c r="P123" s="109">
        <v>0</v>
      </c>
      <c r="Q123" s="109">
        <v>0</v>
      </c>
      <c r="R123" s="109">
        <v>0</v>
      </c>
    </row>
    <row r="124" spans="1:18" ht="12.75" hidden="1" customHeight="1">
      <c r="A124" s="45">
        <v>0</v>
      </c>
      <c r="B124" s="45">
        <v>0</v>
      </c>
      <c r="C124" s="45">
        <v>0</v>
      </c>
      <c r="D124" s="34">
        <v>328001</v>
      </c>
      <c r="E124" s="35" t="s">
        <v>144</v>
      </c>
      <c r="F124" s="42">
        <f t="shared" si="6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8" ht="12.75" hidden="1" customHeight="1">
      <c r="A125" s="45">
        <v>0</v>
      </c>
      <c r="B125" s="45">
        <v>0</v>
      </c>
      <c r="C125" s="45">
        <v>0</v>
      </c>
      <c r="D125" s="34">
        <v>329001</v>
      </c>
      <c r="E125" s="35" t="s">
        <v>145</v>
      </c>
      <c r="F125" s="42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</row>
    <row r="126" spans="1:18" ht="12.75" hidden="1" customHeight="1">
      <c r="A126" s="45">
        <v>0</v>
      </c>
      <c r="B126" s="45">
        <v>0</v>
      </c>
      <c r="C126" s="45">
        <v>0</v>
      </c>
      <c r="D126" s="34">
        <v>331001</v>
      </c>
      <c r="E126" s="35" t="s">
        <v>146</v>
      </c>
      <c r="F126" s="42">
        <f t="shared" si="6"/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</row>
    <row r="127" spans="1:18" ht="12.75" hidden="1" customHeight="1">
      <c r="A127" s="45">
        <v>0</v>
      </c>
      <c r="B127" s="45">
        <v>0</v>
      </c>
      <c r="C127" s="45">
        <v>0</v>
      </c>
      <c r="D127" s="34">
        <v>331002</v>
      </c>
      <c r="E127" s="35" t="s">
        <v>147</v>
      </c>
      <c r="F127" s="42">
        <f t="shared" si="6"/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</row>
    <row r="128" spans="1:18" ht="12.75" hidden="1" customHeight="1">
      <c r="A128" s="45">
        <v>0</v>
      </c>
      <c r="B128" s="45">
        <v>0</v>
      </c>
      <c r="C128" s="45">
        <v>0</v>
      </c>
      <c r="D128" s="34">
        <v>331003</v>
      </c>
      <c r="E128" s="35" t="s">
        <v>148</v>
      </c>
      <c r="F128" s="42">
        <f t="shared" si="6"/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</row>
    <row r="129" spans="1:18" ht="12.75" hidden="1" customHeight="1">
      <c r="A129" s="45">
        <v>0</v>
      </c>
      <c r="B129" s="45">
        <v>0</v>
      </c>
      <c r="C129" s="45">
        <v>0</v>
      </c>
      <c r="D129" s="34">
        <v>332001</v>
      </c>
      <c r="E129" s="35" t="s">
        <v>149</v>
      </c>
      <c r="F129" s="42">
        <f t="shared" si="6"/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</row>
    <row r="130" spans="1:18" ht="12.75" hidden="1" customHeight="1">
      <c r="A130" s="45">
        <v>0</v>
      </c>
      <c r="B130" s="45">
        <v>0</v>
      </c>
      <c r="C130" s="45">
        <v>0</v>
      </c>
      <c r="D130" s="34">
        <v>333001</v>
      </c>
      <c r="E130" s="35" t="s">
        <v>150</v>
      </c>
      <c r="F130" s="42">
        <f t="shared" si="6"/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</row>
    <row r="131" spans="1:18" ht="12.75" hidden="1" customHeight="1">
      <c r="A131" s="45">
        <v>0</v>
      </c>
      <c r="B131" s="45">
        <v>0</v>
      </c>
      <c r="C131" s="45">
        <v>0</v>
      </c>
      <c r="D131" s="34">
        <v>334001</v>
      </c>
      <c r="E131" s="35" t="s">
        <v>151</v>
      </c>
      <c r="F131" s="42">
        <f t="shared" si="6"/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</row>
    <row r="132" spans="1:18" hidden="1">
      <c r="A132" s="45">
        <v>0</v>
      </c>
      <c r="B132" s="45">
        <v>0</v>
      </c>
      <c r="C132" s="45">
        <v>0</v>
      </c>
      <c r="D132" s="34">
        <v>334002</v>
      </c>
      <c r="E132" s="35" t="s">
        <v>152</v>
      </c>
      <c r="F132" s="42">
        <f t="shared" si="6"/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</row>
    <row r="133" spans="1:18" ht="12.75" hidden="1" customHeight="1">
      <c r="A133" s="45">
        <v>0</v>
      </c>
      <c r="B133" s="45">
        <v>0</v>
      </c>
      <c r="C133" s="45">
        <v>0</v>
      </c>
      <c r="D133" s="34">
        <v>334003</v>
      </c>
      <c r="E133" s="35" t="s">
        <v>153</v>
      </c>
      <c r="F133" s="42">
        <f t="shared" si="6"/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</row>
    <row r="134" spans="1:18" ht="12.75" hidden="1" customHeight="1">
      <c r="A134" s="45">
        <v>0</v>
      </c>
      <c r="B134" s="45">
        <v>0</v>
      </c>
      <c r="C134" s="45">
        <v>0</v>
      </c>
      <c r="D134" s="34">
        <v>335001</v>
      </c>
      <c r="E134" s="35" t="s">
        <v>154</v>
      </c>
      <c r="F134" s="42">
        <f t="shared" si="6"/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</row>
    <row r="135" spans="1:18" ht="12.75" hidden="1" customHeight="1">
      <c r="A135" s="45">
        <v>0</v>
      </c>
      <c r="B135" s="45">
        <v>0</v>
      </c>
      <c r="C135" s="45">
        <v>0</v>
      </c>
      <c r="D135" s="34">
        <v>336001</v>
      </c>
      <c r="E135" s="35" t="s">
        <v>155</v>
      </c>
      <c r="F135" s="42">
        <f t="shared" si="6"/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</row>
    <row r="136" spans="1:18" ht="12.75" hidden="1" customHeight="1">
      <c r="A136" s="45">
        <v>0</v>
      </c>
      <c r="B136" s="45">
        <v>0</v>
      </c>
      <c r="C136" s="45">
        <v>0</v>
      </c>
      <c r="D136" s="34">
        <v>336002</v>
      </c>
      <c r="E136" s="35" t="s">
        <v>156</v>
      </c>
      <c r="F136" s="42">
        <f t="shared" si="6"/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</row>
    <row r="137" spans="1:18" ht="12.75" hidden="1" customHeight="1">
      <c r="A137" s="45">
        <v>0</v>
      </c>
      <c r="B137" s="45">
        <v>0</v>
      </c>
      <c r="C137" s="45">
        <v>0</v>
      </c>
      <c r="D137" s="34">
        <v>336003</v>
      </c>
      <c r="E137" s="35" t="s">
        <v>157</v>
      </c>
      <c r="F137" s="42">
        <f t="shared" si="6"/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</row>
    <row r="138" spans="1:18" ht="12.75" hidden="1" customHeight="1">
      <c r="A138" s="45">
        <v>0</v>
      </c>
      <c r="B138" s="45">
        <v>0</v>
      </c>
      <c r="C138" s="45">
        <v>0</v>
      </c>
      <c r="D138" s="34">
        <v>336006</v>
      </c>
      <c r="E138" s="35" t="s">
        <v>158</v>
      </c>
      <c r="F138" s="42">
        <f t="shared" si="6"/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</row>
    <row r="139" spans="1:18" ht="12.75" hidden="1" customHeight="1">
      <c r="A139" s="45">
        <v>0</v>
      </c>
      <c r="B139" s="45">
        <v>0</v>
      </c>
      <c r="C139" s="45">
        <v>0</v>
      </c>
      <c r="D139" s="34">
        <v>337001</v>
      </c>
      <c r="E139" s="35" t="s">
        <v>159</v>
      </c>
      <c r="F139" s="42">
        <f t="shared" si="6"/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</row>
    <row r="140" spans="1:18" ht="12.75" hidden="1" customHeight="1">
      <c r="A140" s="45">
        <v>0</v>
      </c>
      <c r="B140" s="45">
        <v>0</v>
      </c>
      <c r="C140" s="45">
        <v>0</v>
      </c>
      <c r="D140" s="34">
        <v>338001</v>
      </c>
      <c r="E140" s="35" t="s">
        <v>160</v>
      </c>
      <c r="F140" s="42">
        <f t="shared" si="6"/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</row>
    <row r="141" spans="1:18" ht="12.75" hidden="1" customHeight="1">
      <c r="A141" s="45">
        <v>0</v>
      </c>
      <c r="B141" s="45">
        <v>0</v>
      </c>
      <c r="C141" s="45">
        <v>0</v>
      </c>
      <c r="D141" s="34">
        <v>339001</v>
      </c>
      <c r="E141" s="35" t="s">
        <v>161</v>
      </c>
      <c r="F141" s="42">
        <f t="shared" si="6"/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</row>
    <row r="142" spans="1:18" ht="12.75" hidden="1" customHeight="1">
      <c r="A142" s="45">
        <v>0</v>
      </c>
      <c r="B142" s="45">
        <v>0</v>
      </c>
      <c r="C142" s="45">
        <v>0</v>
      </c>
      <c r="D142" s="34">
        <v>339002</v>
      </c>
      <c r="E142" s="35" t="s">
        <v>162</v>
      </c>
      <c r="F142" s="42">
        <f t="shared" si="6"/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</row>
    <row r="143" spans="1:18" ht="12.75" hidden="1" customHeight="1">
      <c r="A143" s="45">
        <v>0</v>
      </c>
      <c r="B143" s="45">
        <v>0</v>
      </c>
      <c r="C143" s="45">
        <v>0</v>
      </c>
      <c r="D143" s="34">
        <v>339003</v>
      </c>
      <c r="E143" s="35" t="s">
        <v>163</v>
      </c>
      <c r="F143" s="42">
        <f t="shared" si="6"/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</row>
    <row r="144" spans="1:18" ht="12.75" hidden="1" customHeight="1">
      <c r="A144" s="45">
        <v>0</v>
      </c>
      <c r="B144" s="45">
        <v>0</v>
      </c>
      <c r="C144" s="45">
        <v>0</v>
      </c>
      <c r="D144" s="34">
        <v>341001</v>
      </c>
      <c r="E144" s="35" t="s">
        <v>164</v>
      </c>
      <c r="F144" s="42">
        <f t="shared" si="6"/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</row>
    <row r="145" spans="1:18" ht="12.75" hidden="1" customHeight="1">
      <c r="A145" s="45">
        <v>0</v>
      </c>
      <c r="B145" s="45">
        <v>0</v>
      </c>
      <c r="C145" s="45">
        <v>0</v>
      </c>
      <c r="D145" s="34">
        <v>342001</v>
      </c>
      <c r="E145" s="35" t="s">
        <v>165</v>
      </c>
      <c r="F145" s="42">
        <f t="shared" si="6"/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</row>
    <row r="146" spans="1:18" ht="12.75" hidden="1" customHeight="1">
      <c r="A146" s="45">
        <v>0</v>
      </c>
      <c r="B146" s="45">
        <v>0</v>
      </c>
      <c r="C146" s="45">
        <v>0</v>
      </c>
      <c r="D146" s="34">
        <v>343001</v>
      </c>
      <c r="E146" s="35" t="s">
        <v>166</v>
      </c>
      <c r="F146" s="42">
        <f t="shared" si="6"/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</row>
    <row r="147" spans="1:18" ht="12.75" hidden="1" customHeight="1">
      <c r="A147" s="45">
        <v>0</v>
      </c>
      <c r="B147" s="45">
        <v>0</v>
      </c>
      <c r="C147" s="45">
        <v>0</v>
      </c>
      <c r="D147" s="34">
        <v>344001</v>
      </c>
      <c r="E147" s="35" t="s">
        <v>167</v>
      </c>
      <c r="F147" s="42">
        <f t="shared" si="6"/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</row>
    <row r="148" spans="1:18" ht="12.75" hidden="1" customHeight="1">
      <c r="A148" s="45">
        <v>0</v>
      </c>
      <c r="B148" s="45">
        <v>0</v>
      </c>
      <c r="C148" s="45">
        <v>0</v>
      </c>
      <c r="D148" s="34">
        <v>345001</v>
      </c>
      <c r="E148" s="35" t="s">
        <v>168</v>
      </c>
      <c r="F148" s="42">
        <f t="shared" si="6"/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</row>
    <row r="149" spans="1:18" ht="12.75" hidden="1" customHeight="1">
      <c r="A149" s="45">
        <v>0</v>
      </c>
      <c r="B149" s="45">
        <v>0</v>
      </c>
      <c r="C149" s="45">
        <v>0</v>
      </c>
      <c r="D149" s="34">
        <v>345002</v>
      </c>
      <c r="E149" s="35" t="s">
        <v>169</v>
      </c>
      <c r="F149" s="42">
        <f t="shared" si="6"/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</row>
    <row r="150" spans="1:18" ht="12.75" hidden="1" customHeight="1">
      <c r="A150" s="45">
        <v>0</v>
      </c>
      <c r="B150" s="45">
        <v>0</v>
      </c>
      <c r="C150" s="45">
        <v>0</v>
      </c>
      <c r="D150" s="34">
        <v>345003</v>
      </c>
      <c r="E150" s="35" t="s">
        <v>170</v>
      </c>
      <c r="F150" s="42">
        <f t="shared" si="6"/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</row>
    <row r="151" spans="1:18" ht="12.75" hidden="1" customHeight="1">
      <c r="A151" s="45">
        <v>0</v>
      </c>
      <c r="B151" s="45">
        <v>0</v>
      </c>
      <c r="C151" s="45">
        <v>0</v>
      </c>
      <c r="D151" s="34">
        <v>345004</v>
      </c>
      <c r="E151" s="35" t="s">
        <v>171</v>
      </c>
      <c r="F151" s="42">
        <f t="shared" si="6"/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</row>
    <row r="152" spans="1:18" ht="12.75" hidden="1" customHeight="1">
      <c r="A152" s="45">
        <v>0</v>
      </c>
      <c r="B152" s="45">
        <v>0</v>
      </c>
      <c r="C152" s="45">
        <v>0</v>
      </c>
      <c r="D152" s="34">
        <v>346001</v>
      </c>
      <c r="E152" s="35" t="s">
        <v>172</v>
      </c>
      <c r="F152" s="42">
        <f t="shared" si="6"/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</row>
    <row r="153" spans="1:18" ht="12.75" hidden="1" customHeight="1">
      <c r="A153" s="45">
        <v>0</v>
      </c>
      <c r="B153" s="45">
        <v>0</v>
      </c>
      <c r="C153" s="45">
        <v>0</v>
      </c>
      <c r="D153" s="34">
        <v>347001</v>
      </c>
      <c r="E153" s="35" t="s">
        <v>173</v>
      </c>
      <c r="F153" s="42">
        <f t="shared" si="6"/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</row>
    <row r="154" spans="1:18" ht="12.75" hidden="1" customHeight="1">
      <c r="A154" s="45">
        <v>0</v>
      </c>
      <c r="B154" s="45">
        <v>0</v>
      </c>
      <c r="C154" s="45">
        <v>0</v>
      </c>
      <c r="D154" s="34">
        <v>348001</v>
      </c>
      <c r="E154" s="35" t="s">
        <v>174</v>
      </c>
      <c r="F154" s="42">
        <f t="shared" si="6"/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</row>
    <row r="155" spans="1:18" ht="12.75" hidden="1" customHeight="1">
      <c r="A155" s="45">
        <v>0</v>
      </c>
      <c r="B155" s="45">
        <v>0</v>
      </c>
      <c r="C155" s="45">
        <v>0</v>
      </c>
      <c r="D155" s="34">
        <v>349001</v>
      </c>
      <c r="E155" s="35" t="s">
        <v>175</v>
      </c>
      <c r="F155" s="42">
        <f t="shared" si="6"/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</row>
    <row r="156" spans="1:18" ht="12.75" hidden="1" customHeight="1">
      <c r="A156" s="45">
        <v>0</v>
      </c>
      <c r="B156" s="45">
        <v>0</v>
      </c>
      <c r="C156" s="45">
        <v>0</v>
      </c>
      <c r="D156" s="34">
        <v>351001</v>
      </c>
      <c r="E156" s="35" t="s">
        <v>176</v>
      </c>
      <c r="F156" s="42">
        <f t="shared" si="6"/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</row>
    <row r="157" spans="1:18" ht="12.75" hidden="1" customHeight="1">
      <c r="A157" s="45">
        <v>0</v>
      </c>
      <c r="B157" s="45">
        <v>0</v>
      </c>
      <c r="C157" s="45">
        <v>0</v>
      </c>
      <c r="D157" s="34">
        <v>352001</v>
      </c>
      <c r="E157" s="35" t="s">
        <v>177</v>
      </c>
      <c r="F157" s="42">
        <f t="shared" si="6"/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</row>
    <row r="158" spans="1:18" ht="12.75" hidden="1" customHeight="1">
      <c r="A158" s="45">
        <v>0</v>
      </c>
      <c r="B158" s="45">
        <v>0</v>
      </c>
      <c r="C158" s="45">
        <v>0</v>
      </c>
      <c r="D158" s="34">
        <v>352002</v>
      </c>
      <c r="E158" s="35" t="s">
        <v>178</v>
      </c>
      <c r="F158" s="42">
        <f t="shared" si="6"/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</row>
    <row r="159" spans="1:18" ht="12.75" hidden="1" customHeight="1">
      <c r="A159" s="45">
        <v>0</v>
      </c>
      <c r="B159" s="45">
        <v>0</v>
      </c>
      <c r="C159" s="45">
        <v>0</v>
      </c>
      <c r="D159" s="34">
        <v>353001</v>
      </c>
      <c r="E159" s="35" t="s">
        <v>179</v>
      </c>
      <c r="F159" s="42">
        <f t="shared" si="6"/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</row>
    <row r="160" spans="1:18" ht="12.75" hidden="1" customHeight="1">
      <c r="A160" s="45">
        <v>0</v>
      </c>
      <c r="B160" s="45">
        <v>0</v>
      </c>
      <c r="C160" s="45">
        <v>0</v>
      </c>
      <c r="D160" s="34">
        <v>354001</v>
      </c>
      <c r="E160" s="35" t="s">
        <v>180</v>
      </c>
      <c r="F160" s="42">
        <f t="shared" si="6"/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</row>
    <row r="161" spans="1:18" ht="12.75" hidden="1" customHeight="1">
      <c r="A161" s="45">
        <v>0</v>
      </c>
      <c r="B161" s="45">
        <v>0</v>
      </c>
      <c r="C161" s="45">
        <v>0</v>
      </c>
      <c r="D161" s="34">
        <v>355001</v>
      </c>
      <c r="E161" s="35" t="s">
        <v>181</v>
      </c>
      <c r="F161" s="42">
        <f t="shared" si="6"/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</row>
    <row r="162" spans="1:18" ht="12.75" hidden="1" customHeight="1">
      <c r="A162" s="45">
        <v>0</v>
      </c>
      <c r="B162" s="45">
        <v>0</v>
      </c>
      <c r="C162" s="45">
        <v>0</v>
      </c>
      <c r="D162" s="34">
        <v>355002</v>
      </c>
      <c r="E162" s="35" t="s">
        <v>182</v>
      </c>
      <c r="F162" s="42">
        <f t="shared" si="6"/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</row>
    <row r="163" spans="1:18" ht="12.75" hidden="1" customHeight="1">
      <c r="A163" s="45">
        <v>0</v>
      </c>
      <c r="B163" s="45">
        <v>0</v>
      </c>
      <c r="C163" s="45">
        <v>0</v>
      </c>
      <c r="D163" s="34">
        <v>355003</v>
      </c>
      <c r="E163" s="35" t="s">
        <v>183</v>
      </c>
      <c r="F163" s="42">
        <f t="shared" si="6"/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</row>
    <row r="164" spans="1:18" ht="12.75" hidden="1" customHeight="1">
      <c r="A164" s="45">
        <v>0</v>
      </c>
      <c r="B164" s="45">
        <v>0</v>
      </c>
      <c r="C164" s="45">
        <v>0</v>
      </c>
      <c r="D164" s="34">
        <v>356001</v>
      </c>
      <c r="E164" s="35" t="s">
        <v>184</v>
      </c>
      <c r="F164" s="42">
        <f t="shared" si="6"/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</row>
    <row r="165" spans="1:18" ht="12.75" hidden="1" customHeight="1">
      <c r="A165" s="45">
        <v>0</v>
      </c>
      <c r="B165" s="45">
        <v>0</v>
      </c>
      <c r="C165" s="45">
        <v>0</v>
      </c>
      <c r="D165" s="34">
        <v>357001</v>
      </c>
      <c r="E165" s="35" t="s">
        <v>185</v>
      </c>
      <c r="F165" s="42">
        <f t="shared" si="6"/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</row>
    <row r="166" spans="1:18" ht="12.75" hidden="1" customHeight="1">
      <c r="A166" s="45">
        <v>0</v>
      </c>
      <c r="B166" s="45">
        <v>0</v>
      </c>
      <c r="C166" s="45">
        <v>0</v>
      </c>
      <c r="D166" s="34">
        <v>357002</v>
      </c>
      <c r="E166" s="35" t="s">
        <v>186</v>
      </c>
      <c r="F166" s="42">
        <f t="shared" si="6"/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</row>
    <row r="167" spans="1:18" ht="12.75" hidden="1" customHeight="1">
      <c r="A167" s="45">
        <v>0</v>
      </c>
      <c r="B167" s="45">
        <v>0</v>
      </c>
      <c r="C167" s="45">
        <v>0</v>
      </c>
      <c r="D167" s="34">
        <v>357003</v>
      </c>
      <c r="E167" s="35" t="s">
        <v>187</v>
      </c>
      <c r="F167" s="42">
        <f t="shared" si="6"/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</row>
    <row r="168" spans="1:18" ht="12.75" hidden="1" customHeight="1">
      <c r="A168" s="45">
        <v>0</v>
      </c>
      <c r="B168" s="45">
        <v>0</v>
      </c>
      <c r="C168" s="45">
        <v>0</v>
      </c>
      <c r="D168" s="34">
        <v>358001</v>
      </c>
      <c r="E168" s="35" t="s">
        <v>188</v>
      </c>
      <c r="F168" s="42">
        <f t="shared" ref="F168:F211" si="7">A168+B168+C168</f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</row>
    <row r="169" spans="1:18" ht="12.75" hidden="1" customHeight="1">
      <c r="A169" s="45">
        <v>0</v>
      </c>
      <c r="B169" s="45">
        <v>0</v>
      </c>
      <c r="C169" s="45">
        <v>0</v>
      </c>
      <c r="D169" s="34">
        <v>359001</v>
      </c>
      <c r="E169" s="35" t="s">
        <v>189</v>
      </c>
      <c r="F169" s="42">
        <f t="shared" si="7"/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</row>
    <row r="170" spans="1:18" ht="12.75" hidden="1" customHeight="1">
      <c r="A170" s="45">
        <v>0</v>
      </c>
      <c r="B170" s="45">
        <v>0</v>
      </c>
      <c r="C170" s="45">
        <v>0</v>
      </c>
      <c r="D170" s="34">
        <v>361001</v>
      </c>
      <c r="E170" s="35" t="s">
        <v>190</v>
      </c>
      <c r="F170" s="42">
        <f t="shared" si="7"/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</row>
    <row r="171" spans="1:18" ht="12.75" hidden="1" customHeight="1">
      <c r="A171" s="45">
        <v>0</v>
      </c>
      <c r="B171" s="45">
        <v>0</v>
      </c>
      <c r="C171" s="45">
        <v>0</v>
      </c>
      <c r="D171" s="34">
        <v>361002</v>
      </c>
      <c r="E171" s="35" t="s">
        <v>191</v>
      </c>
      <c r="F171" s="42">
        <f>A171+B171+C171</f>
        <v>0</v>
      </c>
      <c r="G171" s="148">
        <v>0</v>
      </c>
      <c r="H171" s="148">
        <v>0</v>
      </c>
      <c r="I171" s="148">
        <v>0</v>
      </c>
      <c r="J171" s="148">
        <v>0</v>
      </c>
      <c r="K171" s="148">
        <v>0</v>
      </c>
      <c r="L171" s="148">
        <v>0</v>
      </c>
      <c r="M171" s="146">
        <v>0</v>
      </c>
      <c r="N171" s="146">
        <v>0</v>
      </c>
      <c r="O171" s="146">
        <v>0</v>
      </c>
      <c r="P171" s="146">
        <v>0</v>
      </c>
      <c r="Q171" s="146">
        <v>0</v>
      </c>
      <c r="R171" s="146">
        <v>0</v>
      </c>
    </row>
    <row r="172" spans="1:18" ht="12.75" hidden="1" customHeight="1">
      <c r="A172" s="45">
        <v>0</v>
      </c>
      <c r="B172" s="45">
        <v>0</v>
      </c>
      <c r="C172" s="45">
        <v>0</v>
      </c>
      <c r="D172" s="34">
        <v>362001</v>
      </c>
      <c r="E172" s="35" t="s">
        <v>192</v>
      </c>
      <c r="F172" s="42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</row>
    <row r="173" spans="1:18" ht="12.75" hidden="1" customHeight="1">
      <c r="A173" s="45">
        <v>0</v>
      </c>
      <c r="B173" s="45">
        <v>0</v>
      </c>
      <c r="C173" s="45">
        <v>0</v>
      </c>
      <c r="D173" s="34">
        <v>363001</v>
      </c>
      <c r="E173" s="35" t="s">
        <v>193</v>
      </c>
      <c r="F173" s="42">
        <f t="shared" si="7"/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</row>
    <row r="174" spans="1:18" ht="12.75" hidden="1" customHeight="1">
      <c r="A174" s="45">
        <v>0</v>
      </c>
      <c r="B174" s="45">
        <v>0</v>
      </c>
      <c r="C174" s="45">
        <v>0</v>
      </c>
      <c r="D174" s="34">
        <v>364001</v>
      </c>
      <c r="E174" s="35" t="s">
        <v>194</v>
      </c>
      <c r="F174" s="42">
        <f t="shared" si="7"/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</row>
    <row r="175" spans="1:18" ht="12.75" hidden="1" customHeight="1">
      <c r="A175" s="45">
        <v>0</v>
      </c>
      <c r="B175" s="45">
        <v>0</v>
      </c>
      <c r="C175" s="45">
        <v>0</v>
      </c>
      <c r="D175" s="34">
        <v>366001</v>
      </c>
      <c r="E175" s="35" t="s">
        <v>195</v>
      </c>
      <c r="F175" s="42">
        <f t="shared" si="7"/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</row>
    <row r="176" spans="1:18" ht="12.75" hidden="1" customHeight="1">
      <c r="A176" s="45">
        <v>0</v>
      </c>
      <c r="B176" s="45">
        <v>0</v>
      </c>
      <c r="C176" s="45">
        <v>0</v>
      </c>
      <c r="D176" s="34">
        <v>369001</v>
      </c>
      <c r="E176" s="35" t="s">
        <v>196</v>
      </c>
      <c r="F176" s="42">
        <f t="shared" si="7"/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</row>
    <row r="177" spans="1:18" ht="12.75" hidden="1" customHeight="1">
      <c r="A177" s="45">
        <v>0</v>
      </c>
      <c r="B177" s="45">
        <v>0</v>
      </c>
      <c r="C177" s="45">
        <v>0</v>
      </c>
      <c r="D177" s="34">
        <v>371001</v>
      </c>
      <c r="E177" s="35" t="s">
        <v>197</v>
      </c>
      <c r="F177" s="42">
        <f t="shared" si="7"/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</row>
    <row r="178" spans="1:18" ht="12.75" hidden="1" customHeight="1">
      <c r="A178" s="45">
        <v>0</v>
      </c>
      <c r="B178" s="45">
        <v>0</v>
      </c>
      <c r="C178" s="45">
        <v>0</v>
      </c>
      <c r="D178" s="34">
        <v>372001</v>
      </c>
      <c r="E178" s="35" t="s">
        <v>198</v>
      </c>
      <c r="F178" s="42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v>0</v>
      </c>
    </row>
    <row r="179" spans="1:18" ht="12.75" hidden="1" customHeight="1">
      <c r="A179" s="45">
        <v>0</v>
      </c>
      <c r="B179" s="45">
        <v>0</v>
      </c>
      <c r="C179" s="45">
        <v>0</v>
      </c>
      <c r="D179" s="34">
        <v>372007</v>
      </c>
      <c r="E179" s="35" t="s">
        <v>199</v>
      </c>
      <c r="F179" s="42">
        <f t="shared" si="7"/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</row>
    <row r="180" spans="1:18" ht="12.75" hidden="1" customHeight="1">
      <c r="A180" s="45">
        <v>0</v>
      </c>
      <c r="B180" s="45">
        <v>0</v>
      </c>
      <c r="C180" s="45">
        <v>0</v>
      </c>
      <c r="D180" s="34">
        <v>373001</v>
      </c>
      <c r="E180" s="35" t="s">
        <v>200</v>
      </c>
      <c r="F180" s="42">
        <f t="shared" si="7"/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</row>
    <row r="181" spans="1:18" ht="12.75" hidden="1" customHeight="1">
      <c r="A181" s="45">
        <v>0</v>
      </c>
      <c r="B181" s="45">
        <v>0</v>
      </c>
      <c r="C181" s="45">
        <v>0</v>
      </c>
      <c r="D181" s="34">
        <v>374001</v>
      </c>
      <c r="E181" s="35" t="s">
        <v>201</v>
      </c>
      <c r="F181" s="42">
        <f t="shared" si="7"/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</row>
    <row r="182" spans="1:18" ht="12.75" hidden="1" customHeight="1">
      <c r="A182" s="45">
        <v>0</v>
      </c>
      <c r="B182" s="45">
        <v>0</v>
      </c>
      <c r="C182" s="45">
        <v>0</v>
      </c>
      <c r="D182" s="39">
        <v>375001</v>
      </c>
      <c r="E182" s="35" t="s">
        <v>202</v>
      </c>
      <c r="F182" s="42">
        <f>A182+B182+C182</f>
        <v>0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0</v>
      </c>
      <c r="N182" s="129">
        <v>0</v>
      </c>
      <c r="O182" s="129">
        <v>0</v>
      </c>
      <c r="P182" s="129">
        <v>0</v>
      </c>
      <c r="Q182" s="129">
        <v>0</v>
      </c>
      <c r="R182" s="129">
        <v>0</v>
      </c>
    </row>
    <row r="183" spans="1:18" hidden="1">
      <c r="A183" s="45">
        <v>0</v>
      </c>
      <c r="B183" s="45">
        <v>0</v>
      </c>
      <c r="C183" s="45">
        <v>0</v>
      </c>
      <c r="D183" s="34">
        <v>376001</v>
      </c>
      <c r="E183" s="35" t="s">
        <v>203</v>
      </c>
      <c r="F183" s="42">
        <f t="shared" si="7"/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</row>
    <row r="184" spans="1:18" ht="12.75" hidden="1" customHeight="1">
      <c r="A184" s="45">
        <v>0</v>
      </c>
      <c r="B184" s="45">
        <v>0</v>
      </c>
      <c r="C184" s="45">
        <v>0</v>
      </c>
      <c r="D184" s="34">
        <v>377001</v>
      </c>
      <c r="E184" s="35" t="s">
        <v>204</v>
      </c>
      <c r="F184" s="42">
        <f t="shared" si="7"/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</row>
    <row r="185" spans="1:18" ht="12.75" hidden="1" customHeight="1">
      <c r="A185" s="45">
        <v>0</v>
      </c>
      <c r="B185" s="45">
        <v>0</v>
      </c>
      <c r="C185" s="45">
        <v>0</v>
      </c>
      <c r="D185" s="43">
        <v>378001</v>
      </c>
      <c r="E185" s="35" t="s">
        <v>205</v>
      </c>
      <c r="F185" s="42">
        <f t="shared" si="7"/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</row>
    <row r="186" spans="1:18" ht="12.75" hidden="1" customHeight="1">
      <c r="A186" s="45">
        <v>0</v>
      </c>
      <c r="B186" s="45">
        <v>0</v>
      </c>
      <c r="C186" s="45">
        <v>0</v>
      </c>
      <c r="D186" s="44">
        <v>379001</v>
      </c>
      <c r="E186" s="35" t="s">
        <v>206</v>
      </c>
      <c r="F186" s="42">
        <f t="shared" si="7"/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v>0</v>
      </c>
    </row>
    <row r="187" spans="1:18" ht="12.75" hidden="1" customHeight="1">
      <c r="A187" s="45">
        <v>0</v>
      </c>
      <c r="B187" s="45">
        <v>0</v>
      </c>
      <c r="C187" s="45">
        <v>0</v>
      </c>
      <c r="D187" s="44">
        <v>381001</v>
      </c>
      <c r="E187" s="35" t="s">
        <v>207</v>
      </c>
      <c r="F187" s="42">
        <f t="shared" si="7"/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</row>
    <row r="188" spans="1:18" ht="12.75" hidden="1" customHeight="1">
      <c r="A188" s="45">
        <v>0</v>
      </c>
      <c r="B188" s="45">
        <v>0</v>
      </c>
      <c r="C188" s="45">
        <v>0</v>
      </c>
      <c r="D188" s="44">
        <v>382001</v>
      </c>
      <c r="E188" s="35" t="s">
        <v>208</v>
      </c>
      <c r="F188" s="42">
        <f t="shared" si="7"/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</row>
    <row r="189" spans="1:18" ht="12.75" hidden="1" customHeight="1">
      <c r="A189" s="45">
        <v>0</v>
      </c>
      <c r="B189" s="45">
        <v>0</v>
      </c>
      <c r="C189" s="45">
        <v>0</v>
      </c>
      <c r="D189" s="34">
        <v>382002</v>
      </c>
      <c r="E189" s="35" t="s">
        <v>209</v>
      </c>
      <c r="F189" s="42">
        <f t="shared" si="7"/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</row>
    <row r="190" spans="1:18" ht="12.75" hidden="1" customHeight="1">
      <c r="A190" s="45">
        <v>0</v>
      </c>
      <c r="B190" s="45">
        <v>0</v>
      </c>
      <c r="C190" s="45">
        <v>0</v>
      </c>
      <c r="D190" s="34">
        <v>383001</v>
      </c>
      <c r="E190" s="35" t="s">
        <v>210</v>
      </c>
      <c r="F190" s="42">
        <f t="shared" si="7"/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29">
        <v>0</v>
      </c>
    </row>
    <row r="191" spans="1:18" ht="12.75" hidden="1" customHeight="1">
      <c r="A191" s="45">
        <v>0</v>
      </c>
      <c r="B191" s="45">
        <v>0</v>
      </c>
      <c r="C191" s="45">
        <v>0</v>
      </c>
      <c r="D191" s="34">
        <v>384001</v>
      </c>
      <c r="E191" s="35" t="s">
        <v>211</v>
      </c>
      <c r="F191" s="42">
        <f t="shared" si="7"/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v>0</v>
      </c>
    </row>
    <row r="192" spans="1:18" ht="12.75" hidden="1" customHeight="1">
      <c r="A192" s="45">
        <v>0</v>
      </c>
      <c r="B192" s="45">
        <v>0</v>
      </c>
      <c r="C192" s="45">
        <v>0</v>
      </c>
      <c r="D192" s="34">
        <v>385001</v>
      </c>
      <c r="E192" s="35" t="s">
        <v>212</v>
      </c>
      <c r="F192" s="42">
        <f t="shared" si="7"/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v>0</v>
      </c>
    </row>
    <row r="193" spans="1:18" ht="12.75" hidden="1" customHeight="1">
      <c r="A193" s="45">
        <v>0</v>
      </c>
      <c r="B193" s="45">
        <v>0</v>
      </c>
      <c r="C193" s="45">
        <v>0</v>
      </c>
      <c r="D193" s="34">
        <v>391001</v>
      </c>
      <c r="E193" s="35" t="s">
        <v>213</v>
      </c>
      <c r="F193" s="42">
        <f t="shared" si="7"/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v>0</v>
      </c>
    </row>
    <row r="194" spans="1:18" ht="12.75" hidden="1" customHeight="1">
      <c r="A194" s="45">
        <v>0</v>
      </c>
      <c r="B194" s="45">
        <v>0</v>
      </c>
      <c r="C194" s="45">
        <v>0</v>
      </c>
      <c r="D194" s="34">
        <v>392001</v>
      </c>
      <c r="E194" s="35" t="s">
        <v>214</v>
      </c>
      <c r="F194" s="42">
        <f t="shared" si="7"/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v>0</v>
      </c>
    </row>
    <row r="195" spans="1:18" ht="12.75" hidden="1" customHeight="1">
      <c r="A195" s="45">
        <v>0</v>
      </c>
      <c r="B195" s="45">
        <v>0</v>
      </c>
      <c r="C195" s="45">
        <v>0</v>
      </c>
      <c r="D195" s="34">
        <v>392002</v>
      </c>
      <c r="E195" s="35" t="s">
        <v>215</v>
      </c>
      <c r="F195" s="42">
        <f t="shared" si="7"/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v>0</v>
      </c>
    </row>
    <row r="196" spans="1:18" ht="12.75" hidden="1" customHeight="1">
      <c r="A196" s="45">
        <v>0</v>
      </c>
      <c r="B196" s="45">
        <v>0</v>
      </c>
      <c r="C196" s="45">
        <v>0</v>
      </c>
      <c r="D196" s="34">
        <v>392003</v>
      </c>
      <c r="E196" s="35" t="s">
        <v>216</v>
      </c>
      <c r="F196" s="42">
        <f t="shared" si="7"/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v>0</v>
      </c>
    </row>
    <row r="197" spans="1:18" ht="12.75" hidden="1" customHeight="1">
      <c r="A197" s="45">
        <v>0</v>
      </c>
      <c r="B197" s="45">
        <v>0</v>
      </c>
      <c r="C197" s="45">
        <v>0</v>
      </c>
      <c r="D197" s="34">
        <v>392004</v>
      </c>
      <c r="E197" s="35" t="s">
        <v>217</v>
      </c>
      <c r="F197" s="42">
        <f t="shared" si="7"/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</row>
    <row r="198" spans="1:18" ht="12.75" hidden="1" customHeight="1">
      <c r="A198" s="45">
        <v>0</v>
      </c>
      <c r="B198" s="45">
        <v>0</v>
      </c>
      <c r="C198" s="45">
        <v>0</v>
      </c>
      <c r="D198" s="34">
        <v>392005</v>
      </c>
      <c r="E198" s="35" t="s">
        <v>218</v>
      </c>
      <c r="F198" s="42">
        <f t="shared" si="7"/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</row>
    <row r="199" spans="1:18" ht="12.75" hidden="1" customHeight="1">
      <c r="A199" s="45">
        <v>0</v>
      </c>
      <c r="B199" s="45">
        <v>0</v>
      </c>
      <c r="C199" s="45">
        <v>0</v>
      </c>
      <c r="D199" s="34">
        <v>392006</v>
      </c>
      <c r="E199" s="35" t="s">
        <v>219</v>
      </c>
      <c r="F199" s="42">
        <f t="shared" si="7"/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</row>
    <row r="200" spans="1:18" ht="12.75" hidden="1" customHeight="1">
      <c r="A200" s="45">
        <v>0</v>
      </c>
      <c r="B200" s="45">
        <v>0</v>
      </c>
      <c r="C200" s="45">
        <v>0</v>
      </c>
      <c r="D200" s="34">
        <v>393001</v>
      </c>
      <c r="E200" s="35" t="s">
        <v>220</v>
      </c>
      <c r="F200" s="42">
        <f t="shared" si="7"/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</row>
    <row r="201" spans="1:18" ht="12.75" hidden="1" customHeight="1">
      <c r="A201" s="45">
        <v>0</v>
      </c>
      <c r="B201" s="45">
        <v>0</v>
      </c>
      <c r="C201" s="45">
        <v>0</v>
      </c>
      <c r="D201" s="34">
        <v>394001</v>
      </c>
      <c r="E201" s="35" t="s">
        <v>221</v>
      </c>
      <c r="F201" s="42">
        <f t="shared" si="7"/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</row>
    <row r="202" spans="1:18" ht="12.75" hidden="1" customHeight="1">
      <c r="A202" s="45">
        <v>0</v>
      </c>
      <c r="B202" s="45">
        <v>0</v>
      </c>
      <c r="C202" s="45">
        <v>0</v>
      </c>
      <c r="D202" s="34">
        <v>395001</v>
      </c>
      <c r="E202" s="35" t="s">
        <v>222</v>
      </c>
      <c r="F202" s="42">
        <f t="shared" si="7"/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</row>
    <row r="203" spans="1:18" ht="12.75" hidden="1" customHeight="1">
      <c r="A203" s="45">
        <v>0</v>
      </c>
      <c r="B203" s="45">
        <v>0</v>
      </c>
      <c r="C203" s="45">
        <v>0</v>
      </c>
      <c r="D203" s="34">
        <v>396001</v>
      </c>
      <c r="E203" s="35" t="s">
        <v>223</v>
      </c>
      <c r="F203" s="42">
        <f t="shared" si="7"/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</row>
    <row r="204" spans="1:18" ht="12.75" hidden="1" customHeight="1">
      <c r="A204" s="45">
        <v>0</v>
      </c>
      <c r="B204" s="45">
        <v>0</v>
      </c>
      <c r="C204" s="45">
        <v>0</v>
      </c>
      <c r="D204" s="34">
        <v>397001</v>
      </c>
      <c r="E204" s="35" t="s">
        <v>224</v>
      </c>
      <c r="F204" s="42">
        <f t="shared" si="7"/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</row>
    <row r="205" spans="1:18" ht="12.75" hidden="1" customHeight="1">
      <c r="A205" s="45">
        <v>0</v>
      </c>
      <c r="B205" s="45">
        <v>0</v>
      </c>
      <c r="C205" s="45">
        <v>0</v>
      </c>
      <c r="D205" s="34">
        <v>398001</v>
      </c>
      <c r="E205" s="35" t="s">
        <v>225</v>
      </c>
      <c r="F205" s="42">
        <f t="shared" si="7"/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v>0</v>
      </c>
    </row>
    <row r="206" spans="1:18" ht="12.75" hidden="1" customHeight="1">
      <c r="A206" s="45">
        <v>0</v>
      </c>
      <c r="B206" s="45">
        <v>0</v>
      </c>
      <c r="C206" s="45">
        <v>0</v>
      </c>
      <c r="D206" s="34">
        <v>399001</v>
      </c>
      <c r="E206" s="35" t="s">
        <v>226</v>
      </c>
      <c r="F206" s="42">
        <f t="shared" si="7"/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</row>
    <row r="207" spans="1:18" ht="12.75" hidden="1" customHeight="1">
      <c r="A207" s="45">
        <v>0</v>
      </c>
      <c r="B207" s="45">
        <v>0</v>
      </c>
      <c r="C207" s="45">
        <v>0</v>
      </c>
      <c r="D207" s="34">
        <v>399002</v>
      </c>
      <c r="E207" s="35" t="s">
        <v>227</v>
      </c>
      <c r="F207" s="42">
        <f t="shared" si="7"/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</row>
    <row r="208" spans="1:18" ht="12.75" hidden="1" customHeight="1">
      <c r="A208" s="45">
        <v>0</v>
      </c>
      <c r="B208" s="45">
        <v>0</v>
      </c>
      <c r="C208" s="45">
        <v>0</v>
      </c>
      <c r="D208" s="34">
        <v>399003</v>
      </c>
      <c r="E208" s="35" t="s">
        <v>228</v>
      </c>
      <c r="F208" s="42">
        <f t="shared" si="7"/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</row>
    <row r="209" spans="1:18" ht="12.75" hidden="1" customHeight="1">
      <c r="A209" s="45">
        <v>0</v>
      </c>
      <c r="B209" s="45">
        <v>0</v>
      </c>
      <c r="C209" s="45">
        <v>0</v>
      </c>
      <c r="D209" s="34">
        <v>399004</v>
      </c>
      <c r="E209" s="35" t="s">
        <v>229</v>
      </c>
      <c r="F209" s="42">
        <f t="shared" si="7"/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</row>
    <row r="210" spans="1:18" ht="12.75" hidden="1" customHeight="1">
      <c r="A210" s="45">
        <v>0</v>
      </c>
      <c r="B210" s="45">
        <v>0</v>
      </c>
      <c r="C210" s="45">
        <v>0</v>
      </c>
      <c r="D210" s="34">
        <v>399005</v>
      </c>
      <c r="E210" s="35" t="s">
        <v>230</v>
      </c>
      <c r="F210" s="42">
        <f t="shared" si="7"/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</row>
    <row r="211" spans="1:18" ht="12.75" hidden="1" customHeight="1">
      <c r="A211" s="45">
        <v>0</v>
      </c>
      <c r="B211" s="45">
        <v>0</v>
      </c>
      <c r="C211" s="45">
        <v>0</v>
      </c>
      <c r="D211" s="34">
        <v>399006</v>
      </c>
      <c r="E211" s="35" t="s">
        <v>231</v>
      </c>
      <c r="F211" s="42">
        <f t="shared" si="7"/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</row>
    <row r="212" spans="1:18" ht="12.75" customHeight="1">
      <c r="A212" s="42">
        <f>A213</f>
        <v>0</v>
      </c>
      <c r="B212" s="42">
        <v>0</v>
      </c>
      <c r="C212" s="42">
        <v>0</v>
      </c>
      <c r="D212" s="32">
        <v>4000</v>
      </c>
      <c r="E212" s="38" t="s">
        <v>232</v>
      </c>
      <c r="F212" s="42">
        <f>SUM(F213)</f>
        <v>0</v>
      </c>
      <c r="G212" s="109">
        <f>SUM(G213)</f>
        <v>0</v>
      </c>
      <c r="H212" s="109">
        <f t="shared" ref="H212:R212" si="8">SUM(H213)</f>
        <v>0</v>
      </c>
      <c r="I212" s="109">
        <f t="shared" si="8"/>
        <v>0</v>
      </c>
      <c r="J212" s="109">
        <f t="shared" si="8"/>
        <v>0</v>
      </c>
      <c r="K212" s="109">
        <f t="shared" si="8"/>
        <v>0</v>
      </c>
      <c r="L212" s="109">
        <f t="shared" si="8"/>
        <v>0</v>
      </c>
      <c r="M212" s="109">
        <f t="shared" si="8"/>
        <v>0</v>
      </c>
      <c r="N212" s="109">
        <f t="shared" si="8"/>
        <v>0</v>
      </c>
      <c r="O212" s="109">
        <f t="shared" si="8"/>
        <v>0</v>
      </c>
      <c r="P212" s="109">
        <f t="shared" si="8"/>
        <v>0</v>
      </c>
      <c r="Q212" s="109">
        <f t="shared" si="8"/>
        <v>0</v>
      </c>
      <c r="R212" s="109">
        <f t="shared" si="8"/>
        <v>0</v>
      </c>
    </row>
    <row r="213" spans="1:18" ht="12.75" hidden="1" customHeight="1">
      <c r="A213" s="45">
        <f>SUM(A214)</f>
        <v>0</v>
      </c>
      <c r="B213" s="45">
        <v>0</v>
      </c>
      <c r="C213" s="45">
        <v>0</v>
      </c>
      <c r="D213" s="34">
        <v>442001</v>
      </c>
      <c r="E213" s="35" t="s">
        <v>233</v>
      </c>
      <c r="F213" s="42">
        <f>A213+B213+C213</f>
        <v>0</v>
      </c>
      <c r="G213" s="109">
        <v>0</v>
      </c>
      <c r="H213" s="109">
        <v>0</v>
      </c>
      <c r="I213" s="109">
        <v>0</v>
      </c>
      <c r="J213" s="109">
        <v>0</v>
      </c>
      <c r="K213" s="109">
        <v>0</v>
      </c>
      <c r="L213" s="109">
        <v>0</v>
      </c>
      <c r="M213" s="109">
        <v>0</v>
      </c>
      <c r="N213" s="109">
        <v>0</v>
      </c>
      <c r="O213" s="109">
        <v>0</v>
      </c>
      <c r="P213" s="109">
        <v>0</v>
      </c>
      <c r="Q213" s="109">
        <v>0</v>
      </c>
      <c r="R213" s="109">
        <v>0</v>
      </c>
    </row>
    <row r="214" spans="1:18" ht="12.75" customHeight="1">
      <c r="A214" s="42">
        <f>SUM(A215:A247)</f>
        <v>0</v>
      </c>
      <c r="B214" s="42">
        <v>0</v>
      </c>
      <c r="C214" s="42">
        <v>0</v>
      </c>
      <c r="D214" s="32">
        <v>5000</v>
      </c>
      <c r="E214" s="38" t="s">
        <v>234</v>
      </c>
      <c r="F214" s="42">
        <f>SUM(F215:F247)</f>
        <v>0</v>
      </c>
      <c r="G214" s="109">
        <f>SUM(G215:G247)</f>
        <v>0</v>
      </c>
      <c r="H214" s="109">
        <f t="shared" ref="H214:R214" si="9">SUM(H215:H247)</f>
        <v>0</v>
      </c>
      <c r="I214" s="109">
        <f t="shared" si="9"/>
        <v>0</v>
      </c>
      <c r="J214" s="109">
        <f t="shared" si="9"/>
        <v>0</v>
      </c>
      <c r="K214" s="109">
        <f t="shared" si="9"/>
        <v>0</v>
      </c>
      <c r="L214" s="109">
        <f t="shared" si="9"/>
        <v>0</v>
      </c>
      <c r="M214" s="109">
        <f t="shared" si="9"/>
        <v>0</v>
      </c>
      <c r="N214" s="109">
        <f t="shared" si="9"/>
        <v>0</v>
      </c>
      <c r="O214" s="109">
        <f t="shared" si="9"/>
        <v>0</v>
      </c>
      <c r="P214" s="109">
        <f t="shared" si="9"/>
        <v>0</v>
      </c>
      <c r="Q214" s="109">
        <f t="shared" si="9"/>
        <v>0</v>
      </c>
      <c r="R214" s="109">
        <f t="shared" si="9"/>
        <v>0</v>
      </c>
    </row>
    <row r="215" spans="1:18" ht="12.75" hidden="1" customHeight="1">
      <c r="A215" s="45">
        <f>SUM(A216:A247)</f>
        <v>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42">
        <f>A215+B215+C215</f>
        <v>0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09">
        <v>0</v>
      </c>
      <c r="N215" s="109">
        <v>0</v>
      </c>
      <c r="O215" s="109">
        <v>0</v>
      </c>
      <c r="P215" s="109">
        <v>0</v>
      </c>
      <c r="Q215" s="109">
        <v>0</v>
      </c>
      <c r="R215" s="109"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42">
        <f>A216+B216+C216</f>
        <v>0</v>
      </c>
      <c r="G216" s="109">
        <v>0</v>
      </c>
      <c r="H216" s="109">
        <v>0</v>
      </c>
      <c r="I216" s="109">
        <v>0</v>
      </c>
      <c r="J216" s="109">
        <v>0</v>
      </c>
      <c r="K216" s="109">
        <v>0</v>
      </c>
      <c r="L216" s="109">
        <v>0</v>
      </c>
      <c r="M216" s="109">
        <v>0</v>
      </c>
      <c r="N216" s="109">
        <v>0</v>
      </c>
      <c r="O216" s="109">
        <v>0</v>
      </c>
      <c r="P216" s="109">
        <v>0</v>
      </c>
      <c r="Q216" s="109">
        <v>0</v>
      </c>
      <c r="R216" s="109"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42">
        <f t="shared" ref="F217:F247" si="10">A217+B217+C217</f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09">
        <v>0</v>
      </c>
      <c r="O217" s="109">
        <v>0</v>
      </c>
      <c r="P217" s="109">
        <v>0</v>
      </c>
      <c r="Q217" s="109">
        <v>0</v>
      </c>
      <c r="R217" s="109"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42">
        <f t="shared" si="10"/>
        <v>0</v>
      </c>
      <c r="G218" s="109">
        <v>0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>
        <v>0</v>
      </c>
      <c r="N218" s="109">
        <v>0</v>
      </c>
      <c r="O218" s="109">
        <v>0</v>
      </c>
      <c r="P218" s="109">
        <v>0</v>
      </c>
      <c r="Q218" s="109">
        <v>0</v>
      </c>
      <c r="R218" s="109">
        <v>0</v>
      </c>
    </row>
    <row r="219" spans="1:18" ht="12.75" hidden="1" customHeight="1">
      <c r="A219" s="45">
        <v>0</v>
      </c>
      <c r="B219" s="45">
        <v>0</v>
      </c>
      <c r="C219" s="45">
        <v>0</v>
      </c>
      <c r="D219" s="34">
        <v>515001</v>
      </c>
      <c r="E219" s="35" t="s">
        <v>239</v>
      </c>
      <c r="F219" s="42">
        <f t="shared" si="10"/>
        <v>0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</v>
      </c>
      <c r="O219" s="109">
        <v>0</v>
      </c>
      <c r="P219" s="109">
        <v>0</v>
      </c>
      <c r="Q219" s="109">
        <v>0</v>
      </c>
      <c r="R219" s="109">
        <v>0</v>
      </c>
    </row>
    <row r="220" spans="1:18" ht="12.75" hidden="1" customHeight="1">
      <c r="A220" s="45">
        <v>0</v>
      </c>
      <c r="B220" s="45">
        <v>0</v>
      </c>
      <c r="C220" s="45">
        <v>0</v>
      </c>
      <c r="D220" s="34">
        <v>519001</v>
      </c>
      <c r="E220" s="35" t="s">
        <v>240</v>
      </c>
      <c r="F220" s="42">
        <f t="shared" si="10"/>
        <v>0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09">
        <v>0</v>
      </c>
      <c r="N220" s="109">
        <v>0</v>
      </c>
      <c r="O220" s="109">
        <v>0</v>
      </c>
      <c r="P220" s="109">
        <v>0</v>
      </c>
      <c r="Q220" s="109">
        <v>0</v>
      </c>
      <c r="R220" s="109"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42">
        <f t="shared" si="10"/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42">
        <f t="shared" si="10"/>
        <v>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09">
        <v>0</v>
      </c>
      <c r="O222" s="109">
        <v>0</v>
      </c>
      <c r="P222" s="109">
        <v>0</v>
      </c>
      <c r="Q222" s="109">
        <v>0</v>
      </c>
      <c r="R222" s="109"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42">
        <f t="shared" si="10"/>
        <v>0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0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42">
        <f t="shared" si="10"/>
        <v>0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42">
        <f t="shared" si="10"/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42">
        <f t="shared" si="10"/>
        <v>0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42">
        <f t="shared" si="10"/>
        <v>0</v>
      </c>
      <c r="G227" s="109">
        <v>0</v>
      </c>
      <c r="H227" s="109">
        <v>0</v>
      </c>
      <c r="I227" s="109">
        <v>0</v>
      </c>
      <c r="J227" s="109">
        <v>0</v>
      </c>
      <c r="K227" s="109">
        <v>0</v>
      </c>
      <c r="L227" s="109">
        <v>0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42">
        <f t="shared" si="10"/>
        <v>0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</v>
      </c>
      <c r="R228" s="109"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42">
        <f t="shared" si="10"/>
        <v>0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42">
        <f t="shared" si="10"/>
        <v>0</v>
      </c>
      <c r="G230" s="109">
        <v>0</v>
      </c>
      <c r="H230" s="109">
        <v>0</v>
      </c>
      <c r="I230" s="109">
        <v>0</v>
      </c>
      <c r="J230" s="109">
        <v>0</v>
      </c>
      <c r="K230" s="109">
        <v>0</v>
      </c>
      <c r="L230" s="109">
        <v>0</v>
      </c>
      <c r="M230" s="109">
        <v>0</v>
      </c>
      <c r="N230" s="109">
        <v>0</v>
      </c>
      <c r="O230" s="109">
        <v>0</v>
      </c>
      <c r="P230" s="109">
        <v>0</v>
      </c>
      <c r="Q230" s="109">
        <v>0</v>
      </c>
      <c r="R230" s="109"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42">
        <f t="shared" si="10"/>
        <v>0</v>
      </c>
      <c r="G231" s="109">
        <v>0</v>
      </c>
      <c r="H231" s="109">
        <v>0</v>
      </c>
      <c r="I231" s="109">
        <v>0</v>
      </c>
      <c r="J231" s="109">
        <v>0</v>
      </c>
      <c r="K231" s="109">
        <v>0</v>
      </c>
      <c r="L231" s="109">
        <v>0</v>
      </c>
      <c r="M231" s="109">
        <v>0</v>
      </c>
      <c r="N231" s="109">
        <v>0</v>
      </c>
      <c r="O231" s="109">
        <v>0</v>
      </c>
      <c r="P231" s="109">
        <v>0</v>
      </c>
      <c r="Q231" s="109">
        <v>0</v>
      </c>
      <c r="R231" s="109"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42">
        <f t="shared" si="10"/>
        <v>0</v>
      </c>
      <c r="G232" s="109">
        <v>0</v>
      </c>
      <c r="H232" s="109">
        <v>0</v>
      </c>
      <c r="I232" s="109">
        <v>0</v>
      </c>
      <c r="J232" s="109">
        <v>0</v>
      </c>
      <c r="K232" s="109">
        <v>0</v>
      </c>
      <c r="L232" s="109">
        <v>0</v>
      </c>
      <c r="M232" s="109">
        <v>0</v>
      </c>
      <c r="N232" s="109">
        <v>0</v>
      </c>
      <c r="O232" s="109">
        <v>0</v>
      </c>
      <c r="P232" s="109">
        <v>0</v>
      </c>
      <c r="Q232" s="109">
        <v>0</v>
      </c>
      <c r="R232" s="109"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42">
        <f t="shared" si="10"/>
        <v>0</v>
      </c>
      <c r="G233" s="109">
        <v>0</v>
      </c>
      <c r="H233" s="109">
        <v>0</v>
      </c>
      <c r="I233" s="109">
        <v>0</v>
      </c>
      <c r="J233" s="109">
        <v>0</v>
      </c>
      <c r="K233" s="109">
        <v>0</v>
      </c>
      <c r="L233" s="109">
        <v>0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42">
        <f t="shared" si="10"/>
        <v>0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09">
        <v>0</v>
      </c>
      <c r="O234" s="109">
        <v>0</v>
      </c>
      <c r="P234" s="109">
        <v>0</v>
      </c>
      <c r="Q234" s="109">
        <v>0</v>
      </c>
      <c r="R234" s="109"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42">
        <f t="shared" si="10"/>
        <v>0</v>
      </c>
      <c r="G235" s="109">
        <v>0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09">
        <v>0</v>
      </c>
      <c r="N235" s="109">
        <v>0</v>
      </c>
      <c r="O235" s="109">
        <v>0</v>
      </c>
      <c r="P235" s="109">
        <v>0</v>
      </c>
      <c r="Q235" s="109">
        <v>0</v>
      </c>
      <c r="R235" s="109"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42">
        <f t="shared" si="10"/>
        <v>0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</v>
      </c>
      <c r="Q236" s="109">
        <v>0</v>
      </c>
      <c r="R236" s="109"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42">
        <f t="shared" si="10"/>
        <v>0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09">
        <v>0</v>
      </c>
      <c r="N237" s="109">
        <v>0</v>
      </c>
      <c r="O237" s="109">
        <v>0</v>
      </c>
      <c r="P237" s="109">
        <v>0</v>
      </c>
      <c r="Q237" s="109">
        <v>0</v>
      </c>
      <c r="R237" s="109"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42">
        <f t="shared" si="10"/>
        <v>0</v>
      </c>
      <c r="G238" s="109">
        <v>0</v>
      </c>
      <c r="H238" s="109">
        <v>0</v>
      </c>
      <c r="I238" s="109">
        <v>0</v>
      </c>
      <c r="J238" s="109">
        <v>0</v>
      </c>
      <c r="K238" s="109">
        <v>0</v>
      </c>
      <c r="L238" s="109">
        <v>0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42">
        <f t="shared" si="10"/>
        <v>0</v>
      </c>
      <c r="G239" s="109">
        <v>0</v>
      </c>
      <c r="H239" s="109">
        <v>0</v>
      </c>
      <c r="I239" s="109">
        <v>0</v>
      </c>
      <c r="J239" s="109">
        <v>0</v>
      </c>
      <c r="K239" s="109">
        <v>0</v>
      </c>
      <c r="L239" s="109">
        <v>0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42">
        <f t="shared" si="10"/>
        <v>0</v>
      </c>
      <c r="G240" s="109">
        <v>0</v>
      </c>
      <c r="H240" s="109">
        <v>0</v>
      </c>
      <c r="I240" s="109">
        <v>0</v>
      </c>
      <c r="J240" s="109">
        <v>0</v>
      </c>
      <c r="K240" s="109">
        <v>0</v>
      </c>
      <c r="L240" s="109">
        <v>0</v>
      </c>
      <c r="M240" s="109">
        <v>0</v>
      </c>
      <c r="N240" s="109">
        <v>0</v>
      </c>
      <c r="O240" s="109">
        <v>0</v>
      </c>
      <c r="P240" s="109">
        <v>0</v>
      </c>
      <c r="Q240" s="109">
        <v>0</v>
      </c>
      <c r="R240" s="109">
        <v>0</v>
      </c>
    </row>
    <row r="241" spans="1:18" ht="12.75" hidden="1" customHeight="1">
      <c r="A241" s="45">
        <v>0</v>
      </c>
      <c r="B241" s="45">
        <v>0</v>
      </c>
      <c r="C241" s="45">
        <v>0</v>
      </c>
      <c r="D241" s="34">
        <v>569001</v>
      </c>
      <c r="E241" s="35" t="s">
        <v>261</v>
      </c>
      <c r="F241" s="42">
        <f t="shared" si="10"/>
        <v>0</v>
      </c>
      <c r="G241" s="109">
        <v>0</v>
      </c>
      <c r="H241" s="109">
        <v>0</v>
      </c>
      <c r="I241" s="109">
        <v>0</v>
      </c>
      <c r="J241" s="109">
        <v>0</v>
      </c>
      <c r="K241" s="109">
        <v>0</v>
      </c>
      <c r="L241" s="109">
        <v>0</v>
      </c>
      <c r="M241" s="109">
        <v>0</v>
      </c>
      <c r="N241" s="109">
        <v>0</v>
      </c>
      <c r="O241" s="109">
        <v>0</v>
      </c>
      <c r="P241" s="109">
        <v>0</v>
      </c>
      <c r="Q241" s="109">
        <v>0</v>
      </c>
      <c r="R241" s="109"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42">
        <f t="shared" si="10"/>
        <v>0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09">
        <v>0</v>
      </c>
      <c r="N242" s="109">
        <v>0</v>
      </c>
      <c r="O242" s="109">
        <v>0</v>
      </c>
      <c r="P242" s="109">
        <v>0</v>
      </c>
      <c r="Q242" s="109">
        <v>0</v>
      </c>
      <c r="R242" s="109"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42">
        <f t="shared" si="10"/>
        <v>0</v>
      </c>
      <c r="G243" s="109">
        <v>0</v>
      </c>
      <c r="H243" s="109">
        <v>0</v>
      </c>
      <c r="I243" s="109">
        <v>0</v>
      </c>
      <c r="J243" s="109">
        <v>0</v>
      </c>
      <c r="K243" s="109">
        <v>0</v>
      </c>
      <c r="L243" s="109">
        <v>0</v>
      </c>
      <c r="M243" s="109">
        <v>0</v>
      </c>
      <c r="N243" s="109">
        <v>0</v>
      </c>
      <c r="O243" s="109">
        <v>0</v>
      </c>
      <c r="P243" s="109">
        <v>0</v>
      </c>
      <c r="Q243" s="109">
        <v>0</v>
      </c>
      <c r="R243" s="109"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42">
        <f t="shared" si="10"/>
        <v>0</v>
      </c>
      <c r="G244" s="109">
        <v>0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09">
        <v>0</v>
      </c>
      <c r="O244" s="109">
        <v>0</v>
      </c>
      <c r="P244" s="109">
        <v>0</v>
      </c>
      <c r="Q244" s="109">
        <v>0</v>
      </c>
      <c r="R244" s="109"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42">
        <f t="shared" si="10"/>
        <v>0</v>
      </c>
      <c r="G245" s="109">
        <v>0</v>
      </c>
      <c r="H245" s="109">
        <v>0</v>
      </c>
      <c r="I245" s="109">
        <v>0</v>
      </c>
      <c r="J245" s="109">
        <v>0</v>
      </c>
      <c r="K245" s="109">
        <v>0</v>
      </c>
      <c r="L245" s="109">
        <v>0</v>
      </c>
      <c r="M245" s="109">
        <v>0</v>
      </c>
      <c r="N245" s="109">
        <v>0</v>
      </c>
      <c r="O245" s="109">
        <v>0</v>
      </c>
      <c r="P245" s="109">
        <v>0</v>
      </c>
      <c r="Q245" s="109">
        <v>0</v>
      </c>
      <c r="R245" s="109"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42">
        <f t="shared" si="10"/>
        <v>0</v>
      </c>
      <c r="G246" s="109">
        <v>0</v>
      </c>
      <c r="H246" s="109">
        <v>0</v>
      </c>
      <c r="I246" s="109">
        <v>0</v>
      </c>
      <c r="J246" s="109">
        <v>0</v>
      </c>
      <c r="K246" s="109">
        <v>0</v>
      </c>
      <c r="L246" s="109">
        <v>0</v>
      </c>
      <c r="M246" s="109">
        <v>0</v>
      </c>
      <c r="N246" s="109">
        <v>0</v>
      </c>
      <c r="O246" s="109">
        <v>0</v>
      </c>
      <c r="P246" s="109">
        <v>0</v>
      </c>
      <c r="Q246" s="109">
        <v>0</v>
      </c>
      <c r="R246" s="109"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42">
        <f t="shared" si="10"/>
        <v>0</v>
      </c>
      <c r="G247" s="109">
        <v>0</v>
      </c>
      <c r="H247" s="109">
        <v>0</v>
      </c>
      <c r="I247" s="109">
        <v>0</v>
      </c>
      <c r="J247" s="109">
        <v>0</v>
      </c>
      <c r="K247" s="109">
        <v>0</v>
      </c>
      <c r="L247" s="109">
        <v>0</v>
      </c>
      <c r="M247" s="109">
        <v>0</v>
      </c>
      <c r="N247" s="109">
        <v>0</v>
      </c>
      <c r="O247" s="109">
        <v>0</v>
      </c>
      <c r="P247" s="109">
        <v>0</v>
      </c>
      <c r="Q247" s="109">
        <v>0</v>
      </c>
      <c r="R247" s="109">
        <v>0</v>
      </c>
    </row>
    <row r="248" spans="1:18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A12+A31+A101+A212+A214</f>
        <v>0</v>
      </c>
      <c r="B249" s="42">
        <f>B12+B31+B101+B212+B214</f>
        <v>5143.5</v>
      </c>
      <c r="C249" s="42">
        <f>C12+C31+C101+C212+C214</f>
        <v>0</v>
      </c>
      <c r="D249" s="42"/>
      <c r="E249" s="42"/>
      <c r="F249" s="42">
        <f>F12+F31+F101+F212+F214</f>
        <v>5143.5</v>
      </c>
      <c r="G249" s="42">
        <f t="shared" ref="G249:R249" si="11">G12+G31+G101+G212+G214</f>
        <v>0</v>
      </c>
      <c r="H249" s="42">
        <f t="shared" si="11"/>
        <v>0</v>
      </c>
      <c r="I249" s="42">
        <f t="shared" si="11"/>
        <v>0</v>
      </c>
      <c r="J249" s="42">
        <f t="shared" si="11"/>
        <v>0</v>
      </c>
      <c r="K249" s="42">
        <f t="shared" si="11"/>
        <v>0</v>
      </c>
      <c r="L249" s="42">
        <f t="shared" si="11"/>
        <v>0</v>
      </c>
      <c r="M249" s="42">
        <f t="shared" si="11"/>
        <v>0</v>
      </c>
      <c r="N249" s="42">
        <f t="shared" si="11"/>
        <v>0</v>
      </c>
      <c r="O249" s="42">
        <f t="shared" si="11"/>
        <v>5143.5</v>
      </c>
      <c r="P249" s="42">
        <f t="shared" si="11"/>
        <v>0</v>
      </c>
      <c r="Q249" s="42">
        <f t="shared" si="11"/>
        <v>0</v>
      </c>
      <c r="R249" s="42">
        <f t="shared" si="11"/>
        <v>0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</sheetData>
  <mergeCells count="5">
    <mergeCell ref="O1:Q2"/>
    <mergeCell ref="A3:R3"/>
    <mergeCell ref="A5:R5"/>
    <mergeCell ref="A6:R6"/>
    <mergeCell ref="C9:L9"/>
  </mergeCells>
  <pageMargins left="0.74803149606299213" right="0.15748031496062992" top="0.74803149606299213" bottom="0.74803149606299213" header="0.31496062992125984" footer="0.31496062992125984"/>
  <pageSetup scale="5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250"/>
  <sheetViews>
    <sheetView topLeftCell="A3" zoomScale="110" zoomScaleNormal="110" workbookViewId="0">
      <selection activeCell="E251" sqref="E251"/>
    </sheetView>
  </sheetViews>
  <sheetFormatPr baseColWidth="10" defaultRowHeight="12.75"/>
  <cols>
    <col min="2" max="2" width="14" customWidth="1"/>
    <col min="5" max="5" width="24.140625" customWidth="1"/>
    <col min="6" max="6" width="13.28515625" customWidth="1"/>
    <col min="7" max="18" width="11.7109375" customWidth="1"/>
  </cols>
  <sheetData>
    <row r="1" spans="1:18">
      <c r="L1" s="1"/>
      <c r="M1" s="1"/>
      <c r="N1" s="1"/>
      <c r="O1" s="169"/>
      <c r="P1" s="169"/>
      <c r="Q1" s="169"/>
    </row>
    <row r="2" spans="1:18" ht="28.5" customHeight="1">
      <c r="B2" s="155"/>
      <c r="F2" s="25"/>
      <c r="L2" s="1"/>
      <c r="M2" s="1"/>
      <c r="N2" s="1"/>
      <c r="O2" s="169"/>
      <c r="P2" s="169"/>
      <c r="Q2" s="169"/>
    </row>
    <row r="3" spans="1:18" ht="18">
      <c r="A3" s="170" t="s">
        <v>268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35" customHeight="1">
      <c r="A5" s="171" t="s">
        <v>622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</row>
    <row r="6" spans="1:18" ht="15.75">
      <c r="A6" s="172" t="s">
        <v>29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</row>
    <row r="8" spans="1:18" s="1" customFormat="1" ht="15.75" customHeight="1">
      <c r="A8" s="4" t="s">
        <v>509</v>
      </c>
      <c r="B8" s="107"/>
      <c r="C8" s="107" t="s">
        <v>634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5.75" customHeight="1">
      <c r="A9" s="4" t="s">
        <v>510</v>
      </c>
      <c r="B9" s="7"/>
      <c r="C9" s="173" t="s">
        <v>540</v>
      </c>
      <c r="D9" s="173"/>
      <c r="E9" s="173"/>
      <c r="F9" s="173"/>
      <c r="G9" s="173"/>
      <c r="H9" s="173"/>
      <c r="I9" s="173"/>
      <c r="J9" s="173"/>
      <c r="K9" s="173"/>
      <c r="L9" s="173"/>
    </row>
    <row r="11" spans="1:18" s="3" customFormat="1" ht="4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3" t="s">
        <v>1</v>
      </c>
      <c r="H11" s="23" t="s">
        <v>2</v>
      </c>
      <c r="I11" s="23" t="s">
        <v>3</v>
      </c>
      <c r="J11" s="23" t="s">
        <v>4</v>
      </c>
      <c r="K11" s="23" t="s">
        <v>5</v>
      </c>
      <c r="L11" s="23" t="s">
        <v>6</v>
      </c>
      <c r="M11" s="23" t="s">
        <v>7</v>
      </c>
      <c r="N11" s="23" t="s">
        <v>8</v>
      </c>
      <c r="O11" s="23" t="s">
        <v>9</v>
      </c>
      <c r="P11" s="23" t="s">
        <v>10</v>
      </c>
      <c r="Q11" s="23" t="s">
        <v>11</v>
      </c>
      <c r="R11" s="23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f>SUM(G13:G30)</f>
        <v>0</v>
      </c>
      <c r="H12" s="109">
        <f t="shared" ref="H12:R12" si="0">SUM(H13:H30)</f>
        <v>0</v>
      </c>
      <c r="I12" s="109">
        <f t="shared" si="0"/>
        <v>0</v>
      </c>
      <c r="J12" s="109">
        <f t="shared" si="0"/>
        <v>0</v>
      </c>
      <c r="K12" s="109">
        <f t="shared" si="0"/>
        <v>0</v>
      </c>
      <c r="L12" s="109">
        <f t="shared" si="0"/>
        <v>0</v>
      </c>
      <c r="M12" s="109">
        <f t="shared" si="0"/>
        <v>0</v>
      </c>
      <c r="N12" s="109">
        <f t="shared" si="0"/>
        <v>0</v>
      </c>
      <c r="O12" s="109">
        <f t="shared" si="0"/>
        <v>0</v>
      </c>
      <c r="P12" s="109">
        <f t="shared" si="0"/>
        <v>0</v>
      </c>
      <c r="Q12" s="109">
        <f t="shared" si="0"/>
        <v>0</v>
      </c>
      <c r="R12" s="109">
        <f t="shared" si="0"/>
        <v>0</v>
      </c>
    </row>
    <row r="13" spans="1:18" s="1" customFormat="1" ht="12.6" hidden="1" customHeight="1">
      <c r="A13" s="45">
        <v>0</v>
      </c>
      <c r="B13" s="45">
        <v>0</v>
      </c>
      <c r="C13" s="45">
        <v>0</v>
      </c>
      <c r="D13" s="34">
        <v>113001</v>
      </c>
      <c r="E13" s="35" t="s">
        <v>35</v>
      </c>
      <c r="F13" s="42">
        <f>A13+B13+C13</f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1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42">
        <f t="shared" si="1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42">
        <f t="shared" si="1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</row>
    <row r="17" spans="1:18" s="1" customFormat="1" ht="12.6" hidden="1" customHeight="1">
      <c r="A17" s="45">
        <v>0</v>
      </c>
      <c r="B17" s="45">
        <v>0</v>
      </c>
      <c r="C17" s="45">
        <v>0</v>
      </c>
      <c r="D17" s="34">
        <v>131003</v>
      </c>
      <c r="E17" s="35" t="s">
        <v>39</v>
      </c>
      <c r="F17" s="42">
        <f t="shared" si="1"/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</row>
    <row r="18" spans="1:18" s="1" customFormat="1" ht="12.6" hidden="1" customHeight="1">
      <c r="A18" s="45">
        <v>0</v>
      </c>
      <c r="B18" s="45">
        <v>0</v>
      </c>
      <c r="C18" s="45">
        <v>0</v>
      </c>
      <c r="D18" s="34">
        <v>132001</v>
      </c>
      <c r="E18" s="35" t="s">
        <v>40</v>
      </c>
      <c r="F18" s="42">
        <f t="shared" si="1"/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</row>
    <row r="19" spans="1:18" s="1" customFormat="1" ht="12.6" hidden="1" customHeight="1">
      <c r="A19" s="45">
        <v>0</v>
      </c>
      <c r="B19" s="45">
        <v>0</v>
      </c>
      <c r="C19" s="45">
        <v>0</v>
      </c>
      <c r="D19" s="34">
        <v>132002</v>
      </c>
      <c r="E19" s="35" t="s">
        <v>41</v>
      </c>
      <c r="F19" s="42">
        <f t="shared" si="1"/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42">
        <f t="shared" si="1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</row>
    <row r="21" spans="1:18" s="1" customFormat="1" ht="12.6" hidden="1" customHeight="1">
      <c r="A21" s="45">
        <v>0</v>
      </c>
      <c r="B21" s="45">
        <v>0</v>
      </c>
      <c r="C21" s="45">
        <v>0</v>
      </c>
      <c r="D21" s="34">
        <v>134001</v>
      </c>
      <c r="E21" s="35" t="s">
        <v>43</v>
      </c>
      <c r="F21" s="42">
        <f t="shared" si="1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</row>
    <row r="22" spans="1:18" s="1" customFormat="1" ht="12.6" hidden="1" customHeight="1">
      <c r="A22" s="45">
        <v>0</v>
      </c>
      <c r="B22" s="45">
        <v>0</v>
      </c>
      <c r="C22" s="45">
        <v>0</v>
      </c>
      <c r="D22" s="34">
        <v>141001</v>
      </c>
      <c r="E22" s="35" t="s">
        <v>44</v>
      </c>
      <c r="F22" s="42">
        <f t="shared" si="1"/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</row>
    <row r="23" spans="1:18" s="1" customFormat="1" ht="11.25" hidden="1" customHeight="1">
      <c r="A23" s="45">
        <v>0</v>
      </c>
      <c r="B23" s="45">
        <v>0</v>
      </c>
      <c r="C23" s="45">
        <v>0</v>
      </c>
      <c r="D23" s="34">
        <v>142001</v>
      </c>
      <c r="E23" s="35" t="s">
        <v>45</v>
      </c>
      <c r="F23" s="42">
        <f t="shared" si="1"/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</row>
    <row r="24" spans="1:18" ht="12.75" hidden="1" customHeight="1">
      <c r="A24" s="45">
        <v>0</v>
      </c>
      <c r="B24" s="45">
        <v>0</v>
      </c>
      <c r="C24" s="45">
        <v>0</v>
      </c>
      <c r="D24" s="34">
        <v>143001</v>
      </c>
      <c r="E24" s="35" t="s">
        <v>46</v>
      </c>
      <c r="F24" s="42">
        <f t="shared" si="1"/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42">
        <f t="shared" si="1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42">
        <f t="shared" si="1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</row>
    <row r="27" spans="1:18" ht="12.75" hidden="1" customHeight="1">
      <c r="A27" s="45">
        <v>0</v>
      </c>
      <c r="B27" s="45">
        <v>0</v>
      </c>
      <c r="C27" s="45">
        <v>0</v>
      </c>
      <c r="D27" s="36">
        <v>154004</v>
      </c>
      <c r="E27" s="35" t="s">
        <v>49</v>
      </c>
      <c r="F27" s="42">
        <f t="shared" si="1"/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</row>
    <row r="28" spans="1:18" ht="12.75" hidden="1" customHeight="1">
      <c r="A28" s="45">
        <v>0</v>
      </c>
      <c r="B28" s="45">
        <v>0</v>
      </c>
      <c r="C28" s="45">
        <v>0</v>
      </c>
      <c r="D28" s="34">
        <v>159002</v>
      </c>
      <c r="E28" s="35" t="s">
        <v>50</v>
      </c>
      <c r="F28" s="42">
        <f t="shared" si="1"/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</row>
    <row r="29" spans="1:18" ht="12.75" hidden="1" customHeight="1">
      <c r="A29" s="45">
        <v>0</v>
      </c>
      <c r="B29" s="45">
        <v>0</v>
      </c>
      <c r="C29" s="45">
        <v>0</v>
      </c>
      <c r="D29" s="34">
        <v>161001</v>
      </c>
      <c r="E29" s="37" t="s">
        <v>51</v>
      </c>
      <c r="F29" s="42">
        <f t="shared" si="1"/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</row>
    <row r="30" spans="1:18" ht="12.75" hidden="1" customHeight="1">
      <c r="A30" s="45">
        <v>0</v>
      </c>
      <c r="B30" s="45">
        <v>0</v>
      </c>
      <c r="C30" s="45">
        <v>0</v>
      </c>
      <c r="D30" s="34">
        <v>171001</v>
      </c>
      <c r="E30" s="37" t="s">
        <v>52</v>
      </c>
      <c r="F30" s="42">
        <f t="shared" si="1"/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</row>
    <row r="31" spans="1:18">
      <c r="A31" s="42">
        <v>0</v>
      </c>
      <c r="B31" s="42">
        <f>SUM(B32:B99)</f>
        <v>0</v>
      </c>
      <c r="C31" s="42">
        <f>SUM(C32:C99)</f>
        <v>0</v>
      </c>
      <c r="D31" s="32">
        <v>2000</v>
      </c>
      <c r="E31" s="38" t="s">
        <v>53</v>
      </c>
      <c r="F31" s="42">
        <f>SUM(F32:F99)</f>
        <v>0</v>
      </c>
      <c r="G31" s="109">
        <f>SUM(G32:G100)</f>
        <v>0</v>
      </c>
      <c r="H31" s="109">
        <f t="shared" ref="H31:R31" si="2">SUM(H32:H79)</f>
        <v>0</v>
      </c>
      <c r="I31" s="109">
        <f t="shared" si="2"/>
        <v>0</v>
      </c>
      <c r="J31" s="109">
        <f t="shared" si="2"/>
        <v>0</v>
      </c>
      <c r="K31" s="109">
        <f t="shared" si="2"/>
        <v>0</v>
      </c>
      <c r="L31" s="109">
        <f t="shared" si="2"/>
        <v>0</v>
      </c>
      <c r="M31" s="109">
        <f t="shared" si="2"/>
        <v>0</v>
      </c>
      <c r="N31" s="109">
        <f t="shared" si="2"/>
        <v>0</v>
      </c>
      <c r="O31" s="109">
        <f t="shared" si="2"/>
        <v>0</v>
      </c>
      <c r="P31" s="109">
        <f t="shared" si="2"/>
        <v>0</v>
      </c>
      <c r="Q31" s="109">
        <f t="shared" si="2"/>
        <v>0</v>
      </c>
      <c r="R31" s="109">
        <f t="shared" si="2"/>
        <v>0</v>
      </c>
    </row>
    <row r="32" spans="1:18" ht="12.75" hidden="1" customHeight="1">
      <c r="A32" s="45">
        <v>0</v>
      </c>
      <c r="B32" s="45">
        <v>0</v>
      </c>
      <c r="C32" s="45">
        <v>0</v>
      </c>
      <c r="D32" s="39">
        <v>211001</v>
      </c>
      <c r="E32" s="35" t="s">
        <v>54</v>
      </c>
      <c r="F32" s="42">
        <f>A32+B32+C32</f>
        <v>0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46">
        <v>0</v>
      </c>
      <c r="P32" s="146">
        <v>0</v>
      </c>
      <c r="Q32" s="146">
        <v>0</v>
      </c>
      <c r="R32" s="146">
        <v>0</v>
      </c>
    </row>
    <row r="33" spans="1:18" ht="12.75" hidden="1" customHeight="1">
      <c r="A33" s="45">
        <v>0</v>
      </c>
      <c r="B33" s="45">
        <v>0</v>
      </c>
      <c r="C33" s="45">
        <v>0</v>
      </c>
      <c r="D33" s="34">
        <v>211002</v>
      </c>
      <c r="E33" s="35" t="s">
        <v>55</v>
      </c>
      <c r="F33" s="42">
        <f t="shared" ref="F33:F79" si="3">A33+B33+C33</f>
        <v>0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0</v>
      </c>
      <c r="P33" s="109">
        <v>0</v>
      </c>
      <c r="Q33" s="109">
        <v>0</v>
      </c>
      <c r="R33" s="109">
        <v>0</v>
      </c>
    </row>
    <row r="34" spans="1:18" ht="12.75" hidden="1" customHeight="1">
      <c r="A34" s="45">
        <v>0</v>
      </c>
      <c r="B34" s="45">
        <v>0</v>
      </c>
      <c r="C34" s="45">
        <v>0</v>
      </c>
      <c r="D34" s="34">
        <v>211003</v>
      </c>
      <c r="E34" s="35" t="s">
        <v>520</v>
      </c>
      <c r="F34" s="42">
        <f t="shared" si="3"/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</row>
    <row r="35" spans="1:18" ht="12.75" hidden="1" customHeight="1">
      <c r="A35" s="45">
        <v>0</v>
      </c>
      <c r="B35" s="45">
        <v>0</v>
      </c>
      <c r="C35" s="45">
        <v>0</v>
      </c>
      <c r="D35" s="34">
        <v>212001</v>
      </c>
      <c r="E35" s="35" t="s">
        <v>56</v>
      </c>
      <c r="F35" s="42">
        <f t="shared" si="3"/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</row>
    <row r="36" spans="1:18" ht="12.75" hidden="1" customHeight="1">
      <c r="A36" s="45">
        <v>0</v>
      </c>
      <c r="B36" s="45">
        <v>0</v>
      </c>
      <c r="C36" s="45">
        <v>0</v>
      </c>
      <c r="D36" s="34">
        <v>212002</v>
      </c>
      <c r="E36" s="35" t="s">
        <v>57</v>
      </c>
      <c r="F36" s="42">
        <f t="shared" si="3"/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109">
        <v>0</v>
      </c>
    </row>
    <row r="37" spans="1:18" ht="12.75" hidden="1" customHeight="1">
      <c r="A37" s="45">
        <v>0</v>
      </c>
      <c r="B37" s="45">
        <v>0</v>
      </c>
      <c r="C37" s="45">
        <v>0</v>
      </c>
      <c r="D37" s="34">
        <v>213001</v>
      </c>
      <c r="E37" s="35" t="s">
        <v>58</v>
      </c>
      <c r="F37" s="42">
        <f t="shared" si="3"/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</row>
    <row r="38" spans="1:18" ht="12.75" hidden="1" customHeight="1">
      <c r="A38" s="45">
        <v>0</v>
      </c>
      <c r="B38" s="45">
        <v>0</v>
      </c>
      <c r="C38" s="45">
        <v>0</v>
      </c>
      <c r="D38" s="39">
        <v>214001</v>
      </c>
      <c r="E38" s="35" t="s">
        <v>59</v>
      </c>
      <c r="F38" s="42">
        <f t="shared" si="3"/>
        <v>0</v>
      </c>
      <c r="G38" s="146">
        <v>0</v>
      </c>
      <c r="H38" s="146">
        <v>0</v>
      </c>
      <c r="I38" s="146">
        <v>0</v>
      </c>
      <c r="J38" s="146">
        <v>0</v>
      </c>
      <c r="K38" s="146">
        <v>0</v>
      </c>
      <c r="L38" s="146">
        <v>0</v>
      </c>
      <c r="M38" s="146">
        <v>0</v>
      </c>
      <c r="N38" s="146">
        <v>0</v>
      </c>
      <c r="O38" s="146">
        <v>0</v>
      </c>
      <c r="P38" s="146">
        <v>0</v>
      </c>
      <c r="Q38" s="146">
        <v>0</v>
      </c>
      <c r="R38" s="146">
        <v>0</v>
      </c>
    </row>
    <row r="39" spans="1:18" ht="12.75" hidden="1" customHeight="1">
      <c r="A39" s="45">
        <v>0</v>
      </c>
      <c r="B39" s="45">
        <v>0</v>
      </c>
      <c r="C39" s="45">
        <v>0</v>
      </c>
      <c r="D39" s="34">
        <v>214002</v>
      </c>
      <c r="E39" s="35" t="s">
        <v>60</v>
      </c>
      <c r="F39" s="42">
        <f t="shared" si="3"/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</row>
    <row r="40" spans="1:18" ht="12.75" hidden="1" customHeight="1">
      <c r="A40" s="45">
        <v>0</v>
      </c>
      <c r="B40" s="45">
        <v>0</v>
      </c>
      <c r="C40" s="45">
        <v>0</v>
      </c>
      <c r="D40" s="34">
        <v>215001</v>
      </c>
      <c r="E40" s="35" t="s">
        <v>61</v>
      </c>
      <c r="F40" s="42">
        <f t="shared" si="3"/>
        <v>0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09">
        <v>0</v>
      </c>
      <c r="N40" s="109">
        <v>0</v>
      </c>
      <c r="O40" s="109">
        <v>0</v>
      </c>
      <c r="P40" s="109">
        <v>0</v>
      </c>
      <c r="Q40" s="109">
        <v>0</v>
      </c>
      <c r="R40" s="109">
        <v>0</v>
      </c>
    </row>
    <row r="41" spans="1:18" ht="12.75" hidden="1" customHeight="1">
      <c r="A41" s="45">
        <v>0</v>
      </c>
      <c r="B41" s="45">
        <v>0</v>
      </c>
      <c r="C41" s="45">
        <v>0</v>
      </c>
      <c r="D41" s="40">
        <v>216001</v>
      </c>
      <c r="E41" s="41" t="s">
        <v>62</v>
      </c>
      <c r="F41" s="42">
        <f t="shared" si="3"/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</row>
    <row r="42" spans="1:18" ht="12.75" hidden="1" customHeight="1">
      <c r="A42" s="45">
        <v>0</v>
      </c>
      <c r="B42" s="45">
        <v>0</v>
      </c>
      <c r="C42" s="45">
        <v>0</v>
      </c>
      <c r="D42" s="34">
        <v>217001</v>
      </c>
      <c r="E42" s="35" t="s">
        <v>63</v>
      </c>
      <c r="F42" s="42">
        <f t="shared" si="3"/>
        <v>0</v>
      </c>
      <c r="G42" s="109">
        <v>0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9">
        <v>0</v>
      </c>
      <c r="P42" s="109">
        <v>0</v>
      </c>
      <c r="Q42" s="109">
        <v>0</v>
      </c>
      <c r="R42" s="109">
        <v>0</v>
      </c>
    </row>
    <row r="43" spans="1:18" ht="12.75" hidden="1" customHeight="1">
      <c r="A43" s="45">
        <v>0</v>
      </c>
      <c r="B43" s="45">
        <v>0</v>
      </c>
      <c r="C43" s="45">
        <v>0</v>
      </c>
      <c r="D43" s="34">
        <v>218001</v>
      </c>
      <c r="E43" s="35" t="s">
        <v>64</v>
      </c>
      <c r="F43" s="42">
        <f t="shared" si="3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</row>
    <row r="44" spans="1:18" ht="12.75" hidden="1" customHeight="1">
      <c r="A44" s="45">
        <v>0</v>
      </c>
      <c r="B44" s="45">
        <v>0</v>
      </c>
      <c r="C44" s="45">
        <v>0</v>
      </c>
      <c r="D44" s="34">
        <v>218002</v>
      </c>
      <c r="E44" s="35" t="s">
        <v>65</v>
      </c>
      <c r="F44" s="42">
        <f t="shared" si="3"/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</row>
    <row r="45" spans="1:18" hidden="1">
      <c r="A45" s="45">
        <v>0</v>
      </c>
      <c r="B45" s="45">
        <v>0</v>
      </c>
      <c r="C45" s="45">
        <v>0</v>
      </c>
      <c r="D45" s="34">
        <v>221001</v>
      </c>
      <c r="E45" s="35" t="s">
        <v>66</v>
      </c>
      <c r="F45" s="42">
        <f t="shared" si="3"/>
        <v>0</v>
      </c>
      <c r="G45" s="109">
        <v>0</v>
      </c>
      <c r="H45" s="109">
        <v>0</v>
      </c>
      <c r="I45" s="109">
        <v>0</v>
      </c>
      <c r="J45" s="109">
        <v>0</v>
      </c>
      <c r="K45" s="109">
        <v>0</v>
      </c>
      <c r="L45" s="109">
        <v>0</v>
      </c>
      <c r="M45" s="109">
        <v>0</v>
      </c>
      <c r="N45" s="109">
        <v>0</v>
      </c>
      <c r="O45" s="109">
        <v>0</v>
      </c>
      <c r="P45" s="109">
        <v>0</v>
      </c>
      <c r="Q45" s="109">
        <v>0</v>
      </c>
      <c r="R45" s="109">
        <v>0</v>
      </c>
    </row>
    <row r="46" spans="1:18" ht="12.75" hidden="1" customHeight="1">
      <c r="A46" s="45">
        <v>0</v>
      </c>
      <c r="B46" s="45">
        <v>0</v>
      </c>
      <c r="C46" s="45">
        <v>0</v>
      </c>
      <c r="D46" s="34">
        <v>221002</v>
      </c>
      <c r="E46" s="35" t="s">
        <v>67</v>
      </c>
      <c r="F46" s="42">
        <f t="shared" si="3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</row>
    <row r="47" spans="1:18" ht="12.75" hidden="1" customHeight="1">
      <c r="A47" s="45">
        <v>0</v>
      </c>
      <c r="B47" s="45">
        <v>0</v>
      </c>
      <c r="C47" s="45">
        <v>0</v>
      </c>
      <c r="D47" s="34">
        <v>221006</v>
      </c>
      <c r="E47" s="35" t="s">
        <v>68</v>
      </c>
      <c r="F47" s="42">
        <f t="shared" si="3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</row>
    <row r="48" spans="1:18" ht="12.75" hidden="1" customHeight="1">
      <c r="A48" s="45">
        <v>0</v>
      </c>
      <c r="B48" s="45">
        <v>0</v>
      </c>
      <c r="C48" s="45">
        <v>0</v>
      </c>
      <c r="D48" s="34">
        <v>221007</v>
      </c>
      <c r="E48" s="35" t="s">
        <v>523</v>
      </c>
      <c r="F48" s="42">
        <f t="shared" si="3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</row>
    <row r="49" spans="1:18" ht="12.75" hidden="1" customHeight="1">
      <c r="A49" s="45">
        <v>0</v>
      </c>
      <c r="B49" s="45">
        <v>0</v>
      </c>
      <c r="C49" s="45">
        <v>0</v>
      </c>
      <c r="D49" s="34">
        <v>222001</v>
      </c>
      <c r="E49" s="35" t="s">
        <v>69</v>
      </c>
      <c r="F49" s="42">
        <f t="shared" si="3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</row>
    <row r="50" spans="1:18" ht="12.75" hidden="1" customHeight="1">
      <c r="A50" s="45">
        <v>0</v>
      </c>
      <c r="B50" s="45">
        <v>0</v>
      </c>
      <c r="C50" s="45">
        <v>0</v>
      </c>
      <c r="D50" s="34">
        <v>223001</v>
      </c>
      <c r="E50" s="35" t="s">
        <v>70</v>
      </c>
      <c r="F50" s="42">
        <f t="shared" si="3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</row>
    <row r="51" spans="1:18" ht="12.75" hidden="1" customHeight="1">
      <c r="A51" s="45">
        <v>0</v>
      </c>
      <c r="B51" s="45">
        <v>0</v>
      </c>
      <c r="C51" s="45">
        <v>0</v>
      </c>
      <c r="D51" s="34">
        <v>231001</v>
      </c>
      <c r="E51" s="35" t="s">
        <v>71</v>
      </c>
      <c r="F51" s="42">
        <f t="shared" si="3"/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</row>
    <row r="52" spans="1:18" ht="12.75" hidden="1" customHeight="1">
      <c r="A52" s="45">
        <v>0</v>
      </c>
      <c r="B52" s="45">
        <v>0</v>
      </c>
      <c r="C52" s="45">
        <v>0</v>
      </c>
      <c r="D52" s="34">
        <v>231002</v>
      </c>
      <c r="E52" s="35" t="s">
        <v>72</v>
      </c>
      <c r="F52" s="42">
        <f t="shared" si="3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</row>
    <row r="53" spans="1:18" ht="12.75" hidden="1" customHeight="1">
      <c r="A53" s="45">
        <v>0</v>
      </c>
      <c r="B53" s="45">
        <v>0</v>
      </c>
      <c r="C53" s="45">
        <v>0</v>
      </c>
      <c r="D53" s="34">
        <v>231003</v>
      </c>
      <c r="E53" s="35" t="s">
        <v>73</v>
      </c>
      <c r="F53" s="42">
        <f t="shared" si="3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</row>
    <row r="54" spans="1:18" ht="12.75" hidden="1" customHeight="1">
      <c r="A54" s="45">
        <v>0</v>
      </c>
      <c r="B54" s="45">
        <v>0</v>
      </c>
      <c r="C54" s="45">
        <v>0</v>
      </c>
      <c r="D54" s="34">
        <v>231004</v>
      </c>
      <c r="E54" s="35" t="s">
        <v>74</v>
      </c>
      <c r="F54" s="42">
        <f t="shared" si="3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</row>
    <row r="55" spans="1:18" ht="12.75" hidden="1" customHeight="1">
      <c r="A55" s="45">
        <v>0</v>
      </c>
      <c r="B55" s="45">
        <v>0</v>
      </c>
      <c r="C55" s="45">
        <v>0</v>
      </c>
      <c r="D55" s="34">
        <v>232001</v>
      </c>
      <c r="E55" s="35" t="s">
        <v>75</v>
      </c>
      <c r="F55" s="42">
        <f t="shared" si="3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</row>
    <row r="56" spans="1:18" ht="12.75" hidden="1" customHeight="1">
      <c r="A56" s="45">
        <v>0</v>
      </c>
      <c r="B56" s="45">
        <v>0</v>
      </c>
      <c r="C56" s="45">
        <v>0</v>
      </c>
      <c r="D56" s="34">
        <v>233001</v>
      </c>
      <c r="E56" s="35" t="s">
        <v>76</v>
      </c>
      <c r="F56" s="42">
        <f t="shared" si="3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</row>
    <row r="57" spans="1:18" ht="12.75" hidden="1" customHeight="1">
      <c r="A57" s="45">
        <v>0</v>
      </c>
      <c r="B57" s="45">
        <v>0</v>
      </c>
      <c r="C57" s="45">
        <v>0</v>
      </c>
      <c r="D57" s="34">
        <v>234001</v>
      </c>
      <c r="E57" s="35" t="s">
        <v>77</v>
      </c>
      <c r="F57" s="42">
        <f t="shared" si="3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</row>
    <row r="58" spans="1:18" ht="12.75" hidden="1" customHeight="1">
      <c r="A58" s="45">
        <v>0</v>
      </c>
      <c r="B58" s="45">
        <v>0</v>
      </c>
      <c r="C58" s="45">
        <v>0</v>
      </c>
      <c r="D58" s="34">
        <v>235001</v>
      </c>
      <c r="E58" s="35" t="s">
        <v>78</v>
      </c>
      <c r="F58" s="42">
        <f t="shared" si="3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</row>
    <row r="59" spans="1:18" ht="12.75" hidden="1" customHeight="1">
      <c r="A59" s="45">
        <v>0</v>
      </c>
      <c r="B59" s="45">
        <v>0</v>
      </c>
      <c r="C59" s="45">
        <v>0</v>
      </c>
      <c r="D59" s="34">
        <v>236001</v>
      </c>
      <c r="E59" s="35" t="s">
        <v>79</v>
      </c>
      <c r="F59" s="42">
        <f t="shared" si="3"/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</row>
    <row r="60" spans="1:18" ht="12.75" hidden="1" customHeight="1">
      <c r="A60" s="45">
        <v>0</v>
      </c>
      <c r="B60" s="45">
        <v>0</v>
      </c>
      <c r="C60" s="45">
        <v>0</v>
      </c>
      <c r="D60" s="34">
        <v>237001</v>
      </c>
      <c r="E60" s="35" t="s">
        <v>80</v>
      </c>
      <c r="F60" s="42">
        <f t="shared" si="3"/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</row>
    <row r="61" spans="1:18" ht="12.75" hidden="1" customHeight="1">
      <c r="A61" s="45">
        <v>0</v>
      </c>
      <c r="B61" s="45">
        <v>0</v>
      </c>
      <c r="C61" s="45">
        <v>0</v>
      </c>
      <c r="D61" s="34">
        <v>238001</v>
      </c>
      <c r="E61" s="35" t="s">
        <v>81</v>
      </c>
      <c r="F61" s="42">
        <f t="shared" si="3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</row>
    <row r="62" spans="1:18" ht="12.75" hidden="1" customHeight="1">
      <c r="A62" s="45">
        <v>0</v>
      </c>
      <c r="B62" s="45">
        <v>0</v>
      </c>
      <c r="C62" s="45">
        <v>0</v>
      </c>
      <c r="D62" s="34">
        <v>239001</v>
      </c>
      <c r="E62" s="35" t="s">
        <v>82</v>
      </c>
      <c r="F62" s="42">
        <f t="shared" si="3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</row>
    <row r="63" spans="1:18" ht="12.75" hidden="1" customHeight="1">
      <c r="A63" s="45">
        <v>0</v>
      </c>
      <c r="B63" s="45">
        <v>0</v>
      </c>
      <c r="C63" s="45">
        <v>0</v>
      </c>
      <c r="D63" s="34">
        <v>241001</v>
      </c>
      <c r="E63" s="35" t="s">
        <v>83</v>
      </c>
      <c r="F63" s="42">
        <f t="shared" si="3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</row>
    <row r="64" spans="1:18" ht="12.75" hidden="1" customHeight="1">
      <c r="A64" s="45">
        <v>0</v>
      </c>
      <c r="B64" s="45">
        <v>0</v>
      </c>
      <c r="C64" s="45">
        <v>0</v>
      </c>
      <c r="D64" s="34">
        <v>242001</v>
      </c>
      <c r="E64" s="35" t="s">
        <v>84</v>
      </c>
      <c r="F64" s="42">
        <f t="shared" si="3"/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</row>
    <row r="65" spans="1:18" ht="12.75" hidden="1" customHeight="1">
      <c r="A65" s="45">
        <v>0</v>
      </c>
      <c r="B65" s="45">
        <v>0</v>
      </c>
      <c r="C65" s="45">
        <v>0</v>
      </c>
      <c r="D65" s="34">
        <v>243001</v>
      </c>
      <c r="E65" s="35" t="s">
        <v>85</v>
      </c>
      <c r="F65" s="42">
        <f t="shared" si="3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</row>
    <row r="66" spans="1:18" ht="12.75" hidden="1" customHeight="1">
      <c r="A66" s="45">
        <v>0</v>
      </c>
      <c r="B66" s="45">
        <v>0</v>
      </c>
      <c r="C66" s="45">
        <v>0</v>
      </c>
      <c r="D66" s="34">
        <v>244001</v>
      </c>
      <c r="E66" s="35" t="s">
        <v>86</v>
      </c>
      <c r="F66" s="42">
        <f t="shared" si="3"/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</row>
    <row r="67" spans="1:18" ht="12.75" hidden="1" customHeight="1">
      <c r="A67" s="45">
        <v>0</v>
      </c>
      <c r="B67" s="45">
        <v>0</v>
      </c>
      <c r="C67" s="45">
        <v>0</v>
      </c>
      <c r="D67" s="34">
        <v>245001</v>
      </c>
      <c r="E67" s="35" t="s">
        <v>87</v>
      </c>
      <c r="F67" s="42">
        <f t="shared" si="3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</row>
    <row r="68" spans="1:18" ht="12.75" hidden="1" customHeight="1">
      <c r="A68" s="45">
        <v>0</v>
      </c>
      <c r="B68" s="45">
        <v>0</v>
      </c>
      <c r="C68" s="45">
        <v>0</v>
      </c>
      <c r="D68" s="34">
        <v>246001</v>
      </c>
      <c r="E68" s="35" t="s">
        <v>88</v>
      </c>
      <c r="F68" s="42">
        <f t="shared" si="3"/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</row>
    <row r="69" spans="1:18" ht="12.75" hidden="1" customHeight="1">
      <c r="A69" s="45">
        <v>0</v>
      </c>
      <c r="B69" s="45">
        <v>0</v>
      </c>
      <c r="C69" s="45">
        <v>0</v>
      </c>
      <c r="D69" s="34">
        <v>246002</v>
      </c>
      <c r="E69" s="35" t="s">
        <v>89</v>
      </c>
      <c r="F69" s="42">
        <f t="shared" si="3"/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</row>
    <row r="70" spans="1:18" ht="12.75" hidden="1" customHeight="1">
      <c r="A70" s="45">
        <v>0</v>
      </c>
      <c r="B70" s="45">
        <v>0</v>
      </c>
      <c r="C70" s="45">
        <v>0</v>
      </c>
      <c r="D70" s="34">
        <v>247001</v>
      </c>
      <c r="E70" s="35" t="s">
        <v>90</v>
      </c>
      <c r="F70" s="42">
        <f t="shared" si="3"/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</row>
    <row r="71" spans="1:18" ht="12.75" hidden="1" customHeight="1">
      <c r="A71" s="45">
        <v>0</v>
      </c>
      <c r="B71" s="45">
        <v>0</v>
      </c>
      <c r="C71" s="45">
        <v>0</v>
      </c>
      <c r="D71" s="34">
        <v>248001</v>
      </c>
      <c r="E71" s="35" t="s">
        <v>91</v>
      </c>
      <c r="F71" s="42">
        <f t="shared" si="3"/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</row>
    <row r="72" spans="1:18" ht="12.75" hidden="1" customHeight="1">
      <c r="A72" s="45">
        <v>0</v>
      </c>
      <c r="B72" s="45">
        <v>0</v>
      </c>
      <c r="C72" s="45">
        <v>0</v>
      </c>
      <c r="D72" s="34">
        <v>249001</v>
      </c>
      <c r="E72" s="35" t="s">
        <v>92</v>
      </c>
      <c r="F72" s="42">
        <f t="shared" si="3"/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</row>
    <row r="73" spans="1:18" ht="12.75" hidden="1" customHeight="1">
      <c r="A73" s="45">
        <v>0</v>
      </c>
      <c r="B73" s="45">
        <v>0</v>
      </c>
      <c r="C73" s="45">
        <v>0</v>
      </c>
      <c r="D73" s="34">
        <v>251001</v>
      </c>
      <c r="E73" s="35" t="s">
        <v>93</v>
      </c>
      <c r="F73" s="42">
        <f t="shared" si="3"/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</row>
    <row r="74" spans="1:18" ht="12.75" hidden="1" customHeight="1">
      <c r="A74" s="45">
        <v>0</v>
      </c>
      <c r="B74" s="45">
        <v>0</v>
      </c>
      <c r="C74" s="45">
        <v>0</v>
      </c>
      <c r="D74" s="34">
        <v>252001</v>
      </c>
      <c r="E74" s="35" t="s">
        <v>94</v>
      </c>
      <c r="F74" s="42">
        <f t="shared" si="3"/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</row>
    <row r="75" spans="1:18" ht="12.75" hidden="1" customHeight="1">
      <c r="A75" s="45">
        <v>0</v>
      </c>
      <c r="B75" s="45">
        <v>0</v>
      </c>
      <c r="C75" s="45">
        <v>0</v>
      </c>
      <c r="D75" s="34">
        <v>253001</v>
      </c>
      <c r="E75" s="35" t="s">
        <v>95</v>
      </c>
      <c r="F75" s="42">
        <f t="shared" si="3"/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</row>
    <row r="76" spans="1:18" ht="12.75" hidden="1" customHeight="1">
      <c r="A76" s="45">
        <v>0</v>
      </c>
      <c r="B76" s="45">
        <v>0</v>
      </c>
      <c r="C76" s="45">
        <v>0</v>
      </c>
      <c r="D76" s="34">
        <v>254001</v>
      </c>
      <c r="E76" s="35" t="s">
        <v>96</v>
      </c>
      <c r="F76" s="42">
        <f t="shared" si="3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</row>
    <row r="77" spans="1:18" ht="12.75" hidden="1" customHeight="1">
      <c r="A77" s="45">
        <v>0</v>
      </c>
      <c r="B77" s="45">
        <v>0</v>
      </c>
      <c r="C77" s="45">
        <v>0</v>
      </c>
      <c r="D77" s="34">
        <v>255001</v>
      </c>
      <c r="E77" s="35" t="s">
        <v>97</v>
      </c>
      <c r="F77" s="42">
        <f t="shared" si="3"/>
        <v>0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</row>
    <row r="78" spans="1:18" ht="12.75" hidden="1" customHeight="1">
      <c r="A78" s="45">
        <v>0</v>
      </c>
      <c r="B78" s="45">
        <v>0</v>
      </c>
      <c r="C78" s="45">
        <v>0</v>
      </c>
      <c r="D78" s="34">
        <v>256001</v>
      </c>
      <c r="E78" s="35" t="s">
        <v>98</v>
      </c>
      <c r="F78" s="42">
        <f t="shared" si="3"/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</row>
    <row r="79" spans="1:18" ht="12.75" hidden="1" customHeight="1">
      <c r="A79" s="45">
        <v>0</v>
      </c>
      <c r="B79" s="45">
        <v>0</v>
      </c>
      <c r="C79" s="45">
        <v>0</v>
      </c>
      <c r="D79" s="39">
        <v>259001</v>
      </c>
      <c r="E79" s="35" t="s">
        <v>99</v>
      </c>
      <c r="F79" s="42">
        <f t="shared" si="3"/>
        <v>0</v>
      </c>
      <c r="G79" s="146">
        <v>0</v>
      </c>
      <c r="H79" s="146">
        <v>0</v>
      </c>
      <c r="I79" s="146">
        <v>0</v>
      </c>
      <c r="J79" s="146">
        <v>0</v>
      </c>
      <c r="K79" s="146">
        <v>0</v>
      </c>
      <c r="L79" s="146">
        <v>0</v>
      </c>
      <c r="M79" s="146">
        <v>0</v>
      </c>
      <c r="N79" s="146">
        <v>0</v>
      </c>
      <c r="O79" s="146">
        <v>0</v>
      </c>
      <c r="P79" s="146">
        <v>0</v>
      </c>
      <c r="Q79" s="146">
        <v>0</v>
      </c>
      <c r="R79" s="146">
        <v>0</v>
      </c>
    </row>
    <row r="80" spans="1:18" hidden="1">
      <c r="A80" s="45">
        <v>0</v>
      </c>
      <c r="B80" s="45">
        <v>0</v>
      </c>
      <c r="C80" s="45">
        <v>0</v>
      </c>
      <c r="D80" s="34">
        <v>261001</v>
      </c>
      <c r="E80" s="35" t="s">
        <v>100</v>
      </c>
      <c r="F80" s="42">
        <v>0</v>
      </c>
      <c r="G80" s="109">
        <v>0</v>
      </c>
      <c r="H80" s="109">
        <v>0</v>
      </c>
      <c r="I80" s="109">
        <v>0</v>
      </c>
      <c r="J80" s="109">
        <v>0</v>
      </c>
      <c r="K80" s="109">
        <v>0</v>
      </c>
      <c r="L80" s="109">
        <v>0</v>
      </c>
      <c r="M80" s="109">
        <v>0</v>
      </c>
      <c r="N80" s="109">
        <v>0</v>
      </c>
      <c r="O80" s="109">
        <v>0</v>
      </c>
      <c r="P80" s="109">
        <v>0</v>
      </c>
      <c r="Q80" s="109">
        <v>0</v>
      </c>
      <c r="R80" s="109">
        <v>0</v>
      </c>
    </row>
    <row r="81" spans="1:18" ht="12.75" hidden="1" customHeight="1">
      <c r="A81" s="45">
        <v>0</v>
      </c>
      <c r="B81" s="45">
        <v>0</v>
      </c>
      <c r="C81" s="45">
        <v>0</v>
      </c>
      <c r="D81" s="34">
        <v>261002</v>
      </c>
      <c r="E81" s="35" t="s">
        <v>101</v>
      </c>
      <c r="F81" s="42">
        <f t="shared" ref="F81:F97" si="4">A81+B81+C81</f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</row>
    <row r="82" spans="1:18" ht="12.75" hidden="1" customHeight="1">
      <c r="A82" s="45">
        <v>0</v>
      </c>
      <c r="B82" s="45">
        <v>0</v>
      </c>
      <c r="C82" s="45">
        <v>0</v>
      </c>
      <c r="D82" s="34">
        <v>261003</v>
      </c>
      <c r="E82" s="35" t="s">
        <v>102</v>
      </c>
      <c r="F82" s="42">
        <f t="shared" si="4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</row>
    <row r="83" spans="1:18" ht="12.75" hidden="1" customHeight="1">
      <c r="A83" s="45">
        <v>0</v>
      </c>
      <c r="B83" s="45">
        <v>0</v>
      </c>
      <c r="C83" s="45">
        <v>0</v>
      </c>
      <c r="D83" s="34">
        <v>262001</v>
      </c>
      <c r="E83" s="35" t="s">
        <v>103</v>
      </c>
      <c r="F83" s="42">
        <f t="shared" si="4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</row>
    <row r="84" spans="1:18" ht="12.75" hidden="1" customHeight="1">
      <c r="A84" s="45">
        <v>0</v>
      </c>
      <c r="B84" s="45">
        <v>0</v>
      </c>
      <c r="C84" s="45">
        <v>0</v>
      </c>
      <c r="D84" s="34">
        <v>271001</v>
      </c>
      <c r="E84" s="35" t="s">
        <v>104</v>
      </c>
      <c r="F84" s="42">
        <f t="shared" si="4"/>
        <v>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9">
        <v>0</v>
      </c>
      <c r="P84" s="109">
        <v>0</v>
      </c>
      <c r="Q84" s="109">
        <v>0</v>
      </c>
      <c r="R84" s="109">
        <v>0</v>
      </c>
    </row>
    <row r="85" spans="1:18" ht="12.75" hidden="1" customHeight="1">
      <c r="A85" s="45">
        <v>0</v>
      </c>
      <c r="B85" s="45">
        <v>0</v>
      </c>
      <c r="C85" s="45">
        <v>0</v>
      </c>
      <c r="D85" s="34">
        <v>272001</v>
      </c>
      <c r="E85" s="35" t="s">
        <v>105</v>
      </c>
      <c r="F85" s="42">
        <f t="shared" si="4"/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0</v>
      </c>
    </row>
    <row r="86" spans="1:18" ht="12.75" hidden="1" customHeight="1">
      <c r="A86" s="45">
        <v>0</v>
      </c>
      <c r="B86" s="45">
        <v>0</v>
      </c>
      <c r="C86" s="45">
        <v>0</v>
      </c>
      <c r="D86" s="34">
        <v>273001</v>
      </c>
      <c r="E86" s="35" t="s">
        <v>106</v>
      </c>
      <c r="F86" s="42">
        <f t="shared" si="4"/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0</v>
      </c>
      <c r="P86" s="109">
        <v>0</v>
      </c>
      <c r="Q86" s="109">
        <v>0</v>
      </c>
      <c r="R86" s="109">
        <v>0</v>
      </c>
    </row>
    <row r="87" spans="1:18" ht="12.75" hidden="1" customHeight="1">
      <c r="A87" s="45">
        <v>0</v>
      </c>
      <c r="B87" s="45">
        <v>0</v>
      </c>
      <c r="C87" s="45">
        <v>0</v>
      </c>
      <c r="D87" s="34">
        <v>274001</v>
      </c>
      <c r="E87" s="35" t="s">
        <v>107</v>
      </c>
      <c r="F87" s="42">
        <f t="shared" si="4"/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</row>
    <row r="88" spans="1:18" ht="12.75" hidden="1" customHeight="1">
      <c r="A88" s="45">
        <v>0</v>
      </c>
      <c r="B88" s="45">
        <v>0</v>
      </c>
      <c r="C88" s="45">
        <v>0</v>
      </c>
      <c r="D88" s="34">
        <v>275001</v>
      </c>
      <c r="E88" s="35" t="s">
        <v>108</v>
      </c>
      <c r="F88" s="42">
        <f t="shared" si="4"/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9">
        <v>0</v>
      </c>
      <c r="P88" s="109">
        <v>0</v>
      </c>
      <c r="Q88" s="109">
        <v>0</v>
      </c>
      <c r="R88" s="109">
        <v>0</v>
      </c>
    </row>
    <row r="89" spans="1:18" ht="12.75" hidden="1" customHeight="1">
      <c r="A89" s="45">
        <v>0</v>
      </c>
      <c r="B89" s="45">
        <v>0</v>
      </c>
      <c r="C89" s="45">
        <v>0</v>
      </c>
      <c r="D89" s="34">
        <v>281001</v>
      </c>
      <c r="E89" s="35" t="s">
        <v>109</v>
      </c>
      <c r="F89" s="42">
        <f t="shared" si="4"/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</row>
    <row r="90" spans="1:18" ht="12.75" hidden="1" customHeight="1">
      <c r="A90" s="45">
        <v>0</v>
      </c>
      <c r="B90" s="45">
        <v>0</v>
      </c>
      <c r="C90" s="45">
        <v>0</v>
      </c>
      <c r="D90" s="34">
        <v>282001</v>
      </c>
      <c r="E90" s="35" t="s">
        <v>110</v>
      </c>
      <c r="F90" s="42">
        <f t="shared" si="4"/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</row>
    <row r="91" spans="1:18" ht="12.75" hidden="1" customHeight="1">
      <c r="A91" s="45">
        <v>0</v>
      </c>
      <c r="B91" s="45">
        <v>0</v>
      </c>
      <c r="C91" s="45">
        <v>0</v>
      </c>
      <c r="D91" s="34">
        <v>283001</v>
      </c>
      <c r="E91" s="35" t="s">
        <v>111</v>
      </c>
      <c r="F91" s="42">
        <f t="shared" si="4"/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</row>
    <row r="92" spans="1:18" ht="12.75" hidden="1" customHeight="1">
      <c r="A92" s="45">
        <v>0</v>
      </c>
      <c r="B92" s="45">
        <v>0</v>
      </c>
      <c r="C92" s="45">
        <v>0</v>
      </c>
      <c r="D92" s="34">
        <v>291001</v>
      </c>
      <c r="E92" s="35" t="s">
        <v>112</v>
      </c>
      <c r="F92" s="42">
        <f t="shared" si="4"/>
        <v>0</v>
      </c>
      <c r="G92" s="109">
        <v>0</v>
      </c>
      <c r="H92" s="109">
        <v>0</v>
      </c>
      <c r="I92" s="109">
        <v>0</v>
      </c>
      <c r="J92" s="109">
        <v>0</v>
      </c>
      <c r="K92" s="109">
        <v>0</v>
      </c>
      <c r="L92" s="109">
        <v>0</v>
      </c>
      <c r="M92" s="109">
        <v>0</v>
      </c>
      <c r="N92" s="109">
        <v>0</v>
      </c>
      <c r="O92" s="109">
        <v>0</v>
      </c>
      <c r="P92" s="109">
        <v>0</v>
      </c>
      <c r="Q92" s="109">
        <v>0</v>
      </c>
      <c r="R92" s="109">
        <v>0</v>
      </c>
    </row>
    <row r="93" spans="1:18" ht="12.75" hidden="1" customHeight="1">
      <c r="A93" s="45">
        <v>0</v>
      </c>
      <c r="B93" s="45">
        <v>0</v>
      </c>
      <c r="C93" s="45">
        <v>0</v>
      </c>
      <c r="D93" s="34">
        <v>292001</v>
      </c>
      <c r="E93" s="35" t="s">
        <v>113</v>
      </c>
      <c r="F93" s="42">
        <f t="shared" si="4"/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</row>
    <row r="94" spans="1:18" ht="12.75" hidden="1" customHeight="1">
      <c r="A94" s="45">
        <v>0</v>
      </c>
      <c r="B94" s="45">
        <v>0</v>
      </c>
      <c r="C94" s="45">
        <v>0</v>
      </c>
      <c r="D94" s="34">
        <v>293001</v>
      </c>
      <c r="E94" s="35" t="s">
        <v>114</v>
      </c>
      <c r="F94" s="42">
        <f t="shared" si="4"/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0</v>
      </c>
      <c r="R94" s="109">
        <v>0</v>
      </c>
    </row>
    <row r="95" spans="1:18" ht="12.75" hidden="1" customHeight="1">
      <c r="A95" s="45">
        <v>0</v>
      </c>
      <c r="B95" s="45">
        <v>0</v>
      </c>
      <c r="C95" s="45">
        <v>0</v>
      </c>
      <c r="D95" s="34">
        <v>294001</v>
      </c>
      <c r="E95" s="35" t="s">
        <v>115</v>
      </c>
      <c r="F95" s="42">
        <f t="shared" si="4"/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</row>
    <row r="96" spans="1:18" ht="12.75" hidden="1" customHeight="1">
      <c r="A96" s="45">
        <v>0</v>
      </c>
      <c r="B96" s="45">
        <v>0</v>
      </c>
      <c r="C96" s="45">
        <v>0</v>
      </c>
      <c r="D96" s="34">
        <v>295001</v>
      </c>
      <c r="E96" s="35" t="s">
        <v>116</v>
      </c>
      <c r="F96" s="42">
        <f t="shared" si="4"/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09">
        <v>0</v>
      </c>
      <c r="O96" s="109">
        <v>0</v>
      </c>
      <c r="P96" s="109">
        <v>0</v>
      </c>
      <c r="Q96" s="109">
        <v>0</v>
      </c>
      <c r="R96" s="109">
        <v>0</v>
      </c>
    </row>
    <row r="97" spans="1:18" ht="12.75" hidden="1" customHeight="1">
      <c r="A97" s="45">
        <v>0</v>
      </c>
      <c r="B97" s="45">
        <v>0</v>
      </c>
      <c r="C97" s="45">
        <v>0</v>
      </c>
      <c r="D97" s="34">
        <v>296001</v>
      </c>
      <c r="E97" s="35" t="s">
        <v>117</v>
      </c>
      <c r="F97" s="42">
        <f t="shared" si="4"/>
        <v>0</v>
      </c>
      <c r="G97" s="109">
        <v>0</v>
      </c>
      <c r="H97" s="109">
        <v>0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09">
        <v>0</v>
      </c>
      <c r="O97" s="109">
        <v>0</v>
      </c>
      <c r="P97" s="109">
        <v>0</v>
      </c>
      <c r="Q97" s="109">
        <v>0</v>
      </c>
      <c r="R97" s="109">
        <v>0</v>
      </c>
    </row>
    <row r="98" spans="1:18" ht="12.75" hidden="1" customHeight="1">
      <c r="A98" s="45">
        <v>0</v>
      </c>
      <c r="B98" s="45">
        <v>0</v>
      </c>
      <c r="C98" s="45">
        <v>0</v>
      </c>
      <c r="D98" s="34">
        <v>297001</v>
      </c>
      <c r="E98" s="35" t="s">
        <v>118</v>
      </c>
      <c r="F98" s="42">
        <f>A98+B98+C98</f>
        <v>0</v>
      </c>
      <c r="G98" s="109">
        <v>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9">
        <v>0</v>
      </c>
      <c r="P98" s="109">
        <v>0</v>
      </c>
      <c r="Q98" s="109">
        <v>0</v>
      </c>
      <c r="R98" s="109">
        <v>0</v>
      </c>
    </row>
    <row r="99" spans="1:18" ht="12.75" hidden="1" customHeight="1">
      <c r="A99" s="45">
        <v>0</v>
      </c>
      <c r="B99" s="45">
        <v>0</v>
      </c>
      <c r="C99" s="45">
        <v>0</v>
      </c>
      <c r="D99" s="34">
        <v>298001</v>
      </c>
      <c r="E99" s="35" t="s">
        <v>119</v>
      </c>
      <c r="F99" s="42">
        <f>A99+B99+C99</f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9">
        <v>0</v>
      </c>
      <c r="P99" s="109">
        <v>0</v>
      </c>
      <c r="Q99" s="109">
        <v>0</v>
      </c>
      <c r="R99" s="109">
        <v>0</v>
      </c>
    </row>
    <row r="100" spans="1:18" ht="12.75" hidden="1" customHeight="1">
      <c r="A100" s="45">
        <v>0</v>
      </c>
      <c r="B100" s="45">
        <v>0</v>
      </c>
      <c r="C100" s="45">
        <v>0</v>
      </c>
      <c r="D100" s="34">
        <v>299001</v>
      </c>
      <c r="E100" s="35" t="s">
        <v>120</v>
      </c>
      <c r="F100" s="42">
        <f>A100+B100+C100</f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09">
        <v>0</v>
      </c>
      <c r="O100" s="109">
        <v>0</v>
      </c>
      <c r="P100" s="109">
        <v>0</v>
      </c>
      <c r="Q100" s="109">
        <v>0</v>
      </c>
      <c r="R100" s="109">
        <v>0</v>
      </c>
    </row>
    <row r="101" spans="1:18" ht="12.75" customHeight="1">
      <c r="A101" s="42">
        <f>SUM(A102:A211)</f>
        <v>790000</v>
      </c>
      <c r="B101" s="42">
        <f>SUM(B102:B211)</f>
        <v>0</v>
      </c>
      <c r="C101" s="42">
        <f>SUM(C102:C211)</f>
        <v>0</v>
      </c>
      <c r="D101" s="32">
        <v>3000</v>
      </c>
      <c r="E101" s="38" t="s">
        <v>121</v>
      </c>
      <c r="F101" s="42">
        <f>SUM(F102:F211)</f>
        <v>790000</v>
      </c>
      <c r="G101" s="147">
        <f>SUM(G102:G211)</f>
        <v>0</v>
      </c>
      <c r="H101" s="147">
        <f t="shared" ref="H101:R101" si="5">SUM(H102:H211)</f>
        <v>30000</v>
      </c>
      <c r="I101" s="147">
        <f t="shared" si="5"/>
        <v>20000</v>
      </c>
      <c r="J101" s="147">
        <f t="shared" si="5"/>
        <v>20000</v>
      </c>
      <c r="K101" s="147">
        <f t="shared" si="5"/>
        <v>20000</v>
      </c>
      <c r="L101" s="147">
        <f t="shared" si="5"/>
        <v>20000</v>
      </c>
      <c r="M101" s="147">
        <f t="shared" si="5"/>
        <v>20000</v>
      </c>
      <c r="N101" s="147">
        <f t="shared" si="5"/>
        <v>20000</v>
      </c>
      <c r="O101" s="147">
        <f t="shared" si="5"/>
        <v>20000</v>
      </c>
      <c r="P101" s="147">
        <f t="shared" si="5"/>
        <v>20000</v>
      </c>
      <c r="Q101" s="147">
        <f t="shared" si="5"/>
        <v>600000</v>
      </c>
      <c r="R101" s="147">
        <f t="shared" si="5"/>
        <v>0</v>
      </c>
    </row>
    <row r="102" spans="1:18" hidden="1">
      <c r="A102" s="45">
        <v>0</v>
      </c>
      <c r="B102" s="45">
        <v>0</v>
      </c>
      <c r="C102" s="45">
        <v>0</v>
      </c>
      <c r="D102" s="34">
        <v>311001</v>
      </c>
      <c r="E102" s="35" t="s">
        <v>122</v>
      </c>
      <c r="F102" s="42">
        <f>A102+B102+C102</f>
        <v>0</v>
      </c>
      <c r="G102" s="109">
        <v>0</v>
      </c>
      <c r="H102" s="109">
        <v>0</v>
      </c>
      <c r="I102" s="109">
        <v>0</v>
      </c>
      <c r="J102" s="109">
        <v>0</v>
      </c>
      <c r="K102" s="109">
        <v>0</v>
      </c>
      <c r="L102" s="109">
        <v>0</v>
      </c>
      <c r="M102" s="109">
        <v>0</v>
      </c>
      <c r="N102" s="109">
        <v>0</v>
      </c>
      <c r="O102" s="109">
        <v>0</v>
      </c>
      <c r="P102" s="109">
        <v>0</v>
      </c>
      <c r="Q102" s="109">
        <v>0</v>
      </c>
      <c r="R102" s="109">
        <v>0</v>
      </c>
    </row>
    <row r="103" spans="1:18" ht="12.75" hidden="1" customHeight="1">
      <c r="A103" s="45">
        <v>0</v>
      </c>
      <c r="B103" s="45">
        <v>0</v>
      </c>
      <c r="C103" s="45">
        <v>0</v>
      </c>
      <c r="D103" s="34">
        <v>312001</v>
      </c>
      <c r="E103" s="35" t="s">
        <v>123</v>
      </c>
      <c r="F103" s="42">
        <f>A103+B103+C103</f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0</v>
      </c>
      <c r="Q103" s="109">
        <v>0</v>
      </c>
      <c r="R103" s="109">
        <v>0</v>
      </c>
    </row>
    <row r="104" spans="1:18" ht="12.75" hidden="1" customHeight="1">
      <c r="A104" s="45">
        <v>0</v>
      </c>
      <c r="B104" s="45">
        <v>0</v>
      </c>
      <c r="C104" s="45">
        <v>0</v>
      </c>
      <c r="D104" s="34">
        <v>313001</v>
      </c>
      <c r="E104" s="35" t="s">
        <v>124</v>
      </c>
      <c r="F104" s="42">
        <f t="shared" ref="F104:F167" si="6">A104+B104+C104</f>
        <v>0</v>
      </c>
      <c r="G104" s="109">
        <v>0</v>
      </c>
      <c r="H104" s="109">
        <v>0</v>
      </c>
      <c r="I104" s="109">
        <v>0</v>
      </c>
      <c r="J104" s="109">
        <v>0</v>
      </c>
      <c r="K104" s="109">
        <v>0</v>
      </c>
      <c r="L104" s="109">
        <v>0</v>
      </c>
      <c r="M104" s="109">
        <v>0</v>
      </c>
      <c r="N104" s="109">
        <v>0</v>
      </c>
      <c r="O104" s="109">
        <v>0</v>
      </c>
      <c r="P104" s="109">
        <v>0</v>
      </c>
      <c r="Q104" s="109">
        <v>0</v>
      </c>
      <c r="R104" s="109">
        <v>0</v>
      </c>
    </row>
    <row r="105" spans="1:18" ht="12.75" hidden="1" customHeight="1">
      <c r="A105" s="45">
        <v>0</v>
      </c>
      <c r="B105" s="45">
        <v>0</v>
      </c>
      <c r="C105" s="45">
        <v>0</v>
      </c>
      <c r="D105" s="34">
        <v>314001</v>
      </c>
      <c r="E105" s="35" t="s">
        <v>125</v>
      </c>
      <c r="F105" s="42">
        <f t="shared" si="6"/>
        <v>0</v>
      </c>
      <c r="G105" s="109">
        <v>0</v>
      </c>
      <c r="H105" s="109">
        <v>0</v>
      </c>
      <c r="I105" s="109">
        <v>0</v>
      </c>
      <c r="J105" s="109">
        <v>0</v>
      </c>
      <c r="K105" s="109">
        <v>0</v>
      </c>
      <c r="L105" s="109">
        <v>0</v>
      </c>
      <c r="M105" s="109">
        <v>0</v>
      </c>
      <c r="N105" s="109">
        <v>0</v>
      </c>
      <c r="O105" s="109">
        <v>0</v>
      </c>
      <c r="P105" s="109">
        <v>0</v>
      </c>
      <c r="Q105" s="109">
        <v>0</v>
      </c>
      <c r="R105" s="109">
        <v>0</v>
      </c>
    </row>
    <row r="106" spans="1:18" ht="12.75" hidden="1" customHeight="1">
      <c r="A106" s="45">
        <v>0</v>
      </c>
      <c r="B106" s="45">
        <v>0</v>
      </c>
      <c r="C106" s="45">
        <v>0</v>
      </c>
      <c r="D106" s="34">
        <v>315001</v>
      </c>
      <c r="E106" s="35" t="s">
        <v>126</v>
      </c>
      <c r="F106" s="42">
        <f t="shared" si="6"/>
        <v>0</v>
      </c>
      <c r="G106" s="109">
        <v>0</v>
      </c>
      <c r="H106" s="109">
        <v>0</v>
      </c>
      <c r="I106" s="109">
        <v>0</v>
      </c>
      <c r="J106" s="109">
        <v>0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0</v>
      </c>
    </row>
    <row r="107" spans="1:18" ht="12.75" hidden="1" customHeight="1">
      <c r="A107" s="45">
        <v>0</v>
      </c>
      <c r="B107" s="45">
        <v>0</v>
      </c>
      <c r="C107" s="45">
        <v>0</v>
      </c>
      <c r="D107" s="34">
        <v>316001</v>
      </c>
      <c r="E107" s="35" t="s">
        <v>127</v>
      </c>
      <c r="F107" s="42">
        <f t="shared" si="6"/>
        <v>0</v>
      </c>
      <c r="G107" s="109">
        <v>0</v>
      </c>
      <c r="H107" s="109">
        <v>0</v>
      </c>
      <c r="I107" s="109">
        <v>0</v>
      </c>
      <c r="J107" s="109">
        <v>0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</row>
    <row r="108" spans="1:18" ht="12.75" hidden="1" customHeight="1">
      <c r="A108" s="45">
        <v>0</v>
      </c>
      <c r="B108" s="45">
        <v>0</v>
      </c>
      <c r="C108" s="45">
        <v>0</v>
      </c>
      <c r="D108" s="34">
        <v>316002</v>
      </c>
      <c r="E108" s="35" t="s">
        <v>128</v>
      </c>
      <c r="F108" s="42">
        <f t="shared" si="6"/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0</v>
      </c>
      <c r="P108" s="109">
        <v>0</v>
      </c>
      <c r="Q108" s="109">
        <v>0</v>
      </c>
      <c r="R108" s="109">
        <v>0</v>
      </c>
    </row>
    <row r="109" spans="1:18" ht="12.75" hidden="1" customHeight="1">
      <c r="A109" s="45">
        <v>0</v>
      </c>
      <c r="B109" s="45">
        <v>0</v>
      </c>
      <c r="C109" s="45">
        <v>0</v>
      </c>
      <c r="D109" s="34">
        <v>316003</v>
      </c>
      <c r="E109" s="35" t="s">
        <v>129</v>
      </c>
      <c r="F109" s="42">
        <f t="shared" si="6"/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</row>
    <row r="110" spans="1:18" ht="12.75" hidden="1" customHeight="1">
      <c r="A110" s="45">
        <v>0</v>
      </c>
      <c r="B110" s="45">
        <v>0</v>
      </c>
      <c r="C110" s="45">
        <v>0</v>
      </c>
      <c r="D110" s="34">
        <v>317001</v>
      </c>
      <c r="E110" s="35" t="s">
        <v>130</v>
      </c>
      <c r="F110" s="42">
        <f t="shared" si="6"/>
        <v>0</v>
      </c>
      <c r="G110" s="109">
        <v>0</v>
      </c>
      <c r="H110" s="109">
        <v>0</v>
      </c>
      <c r="I110" s="109">
        <v>0</v>
      </c>
      <c r="J110" s="109">
        <v>0</v>
      </c>
      <c r="K110" s="109">
        <v>0</v>
      </c>
      <c r="L110" s="109">
        <v>0</v>
      </c>
      <c r="M110" s="109">
        <v>0</v>
      </c>
      <c r="N110" s="109">
        <v>0</v>
      </c>
      <c r="O110" s="109">
        <v>0</v>
      </c>
      <c r="P110" s="109">
        <v>0</v>
      </c>
      <c r="Q110" s="109">
        <v>0</v>
      </c>
      <c r="R110" s="109">
        <v>0</v>
      </c>
    </row>
    <row r="111" spans="1:18" ht="12.75" hidden="1" customHeight="1">
      <c r="A111" s="45">
        <v>0</v>
      </c>
      <c r="B111" s="45">
        <v>0</v>
      </c>
      <c r="C111" s="45">
        <v>0</v>
      </c>
      <c r="D111" s="34">
        <v>318001</v>
      </c>
      <c r="E111" s="35" t="s">
        <v>131</v>
      </c>
      <c r="F111" s="42">
        <f t="shared" si="6"/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0</v>
      </c>
      <c r="P111" s="109">
        <v>0</v>
      </c>
      <c r="Q111" s="109">
        <v>0</v>
      </c>
      <c r="R111" s="109">
        <v>0</v>
      </c>
    </row>
    <row r="112" spans="1:18" ht="12.75" hidden="1" customHeight="1">
      <c r="A112" s="45">
        <v>0</v>
      </c>
      <c r="B112" s="45">
        <v>0</v>
      </c>
      <c r="C112" s="45">
        <v>0</v>
      </c>
      <c r="D112" s="34">
        <v>318002</v>
      </c>
      <c r="E112" s="35" t="s">
        <v>132</v>
      </c>
      <c r="F112" s="42">
        <f t="shared" si="6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</row>
    <row r="113" spans="1:18" ht="12.75" hidden="1" customHeight="1">
      <c r="A113" s="45">
        <v>0</v>
      </c>
      <c r="B113" s="45">
        <v>0</v>
      </c>
      <c r="C113" s="45">
        <v>0</v>
      </c>
      <c r="D113" s="34">
        <v>319001</v>
      </c>
      <c r="E113" s="35" t="s">
        <v>133</v>
      </c>
      <c r="F113" s="42">
        <f t="shared" si="6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</row>
    <row r="114" spans="1:18" ht="12.75" hidden="1" customHeight="1">
      <c r="A114" s="45">
        <v>0</v>
      </c>
      <c r="B114" s="45">
        <v>0</v>
      </c>
      <c r="C114" s="45">
        <v>0</v>
      </c>
      <c r="D114" s="34">
        <v>319004</v>
      </c>
      <c r="E114" s="35" t="s">
        <v>134</v>
      </c>
      <c r="F114" s="42">
        <f t="shared" si="6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</row>
    <row r="115" spans="1:18" ht="12.75" hidden="1" customHeight="1">
      <c r="A115" s="45">
        <v>0</v>
      </c>
      <c r="B115" s="45">
        <v>0</v>
      </c>
      <c r="C115" s="45">
        <v>0</v>
      </c>
      <c r="D115" s="34">
        <v>321001</v>
      </c>
      <c r="E115" s="35" t="s">
        <v>135</v>
      </c>
      <c r="F115" s="42">
        <f t="shared" si="6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</row>
    <row r="116" spans="1:18" ht="12.75" hidden="1" customHeight="1">
      <c r="A116" s="45">
        <v>0</v>
      </c>
      <c r="B116" s="45">
        <v>0</v>
      </c>
      <c r="C116" s="45">
        <v>0</v>
      </c>
      <c r="D116" s="34">
        <v>322001</v>
      </c>
      <c r="E116" s="35" t="s">
        <v>136</v>
      </c>
      <c r="F116" s="42">
        <f t="shared" si="6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</row>
    <row r="117" spans="1:18" ht="12.75" hidden="1" customHeight="1">
      <c r="A117" s="45">
        <v>0</v>
      </c>
      <c r="B117" s="45">
        <v>0</v>
      </c>
      <c r="C117" s="45">
        <v>0</v>
      </c>
      <c r="D117" s="34">
        <v>323001</v>
      </c>
      <c r="E117" s="35" t="s">
        <v>137</v>
      </c>
      <c r="F117" s="42">
        <f t="shared" si="6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</row>
    <row r="118" spans="1:18" ht="12.75" hidden="1" customHeight="1">
      <c r="A118" s="45">
        <v>0</v>
      </c>
      <c r="B118" s="45">
        <v>0</v>
      </c>
      <c r="C118" s="45">
        <v>0</v>
      </c>
      <c r="D118" s="34">
        <v>323002</v>
      </c>
      <c r="E118" s="35" t="s">
        <v>138</v>
      </c>
      <c r="F118" s="42">
        <f t="shared" si="6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</row>
    <row r="119" spans="1:18" ht="12.75" hidden="1" customHeight="1">
      <c r="A119" s="45">
        <v>0</v>
      </c>
      <c r="B119" s="45">
        <v>0</v>
      </c>
      <c r="C119" s="45">
        <v>0</v>
      </c>
      <c r="D119" s="34">
        <v>323004</v>
      </c>
      <c r="E119" s="35" t="s">
        <v>139</v>
      </c>
      <c r="F119" s="42">
        <f t="shared" si="6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</row>
    <row r="120" spans="1:18" ht="12.75" hidden="1" customHeight="1">
      <c r="A120" s="45">
        <v>0</v>
      </c>
      <c r="B120" s="45">
        <v>0</v>
      </c>
      <c r="C120" s="45">
        <v>0</v>
      </c>
      <c r="D120" s="34">
        <v>324001</v>
      </c>
      <c r="E120" s="35" t="s">
        <v>140</v>
      </c>
      <c r="F120" s="42">
        <f t="shared" si="6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</row>
    <row r="121" spans="1:18" ht="12.75" hidden="1" customHeight="1">
      <c r="A121" s="45">
        <v>0</v>
      </c>
      <c r="B121" s="45">
        <v>0</v>
      </c>
      <c r="C121" s="45">
        <v>0</v>
      </c>
      <c r="D121" s="34">
        <v>325001</v>
      </c>
      <c r="E121" s="35" t="s">
        <v>141</v>
      </c>
      <c r="F121" s="42">
        <f t="shared" si="6"/>
        <v>0</v>
      </c>
      <c r="G121" s="109"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0</v>
      </c>
      <c r="Q121" s="109">
        <v>0</v>
      </c>
      <c r="R121" s="109">
        <v>0</v>
      </c>
    </row>
    <row r="122" spans="1:18" ht="12.75" hidden="1" customHeight="1">
      <c r="A122" s="45">
        <v>0</v>
      </c>
      <c r="B122" s="45">
        <v>0</v>
      </c>
      <c r="C122" s="45">
        <v>0</v>
      </c>
      <c r="D122" s="34">
        <v>326001</v>
      </c>
      <c r="E122" s="35" t="s">
        <v>142</v>
      </c>
      <c r="F122" s="42">
        <f t="shared" si="6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</row>
    <row r="123" spans="1:18" ht="12.75" customHeight="1">
      <c r="A123" s="45">
        <v>790000</v>
      </c>
      <c r="B123" s="45">
        <v>0</v>
      </c>
      <c r="C123" s="45">
        <v>0</v>
      </c>
      <c r="D123" s="34">
        <v>327001</v>
      </c>
      <c r="E123" s="35" t="s">
        <v>143</v>
      </c>
      <c r="F123" s="42">
        <f t="shared" si="6"/>
        <v>790000</v>
      </c>
      <c r="G123" s="109">
        <v>0</v>
      </c>
      <c r="H123" s="109">
        <v>30000</v>
      </c>
      <c r="I123" s="109">
        <v>20000</v>
      </c>
      <c r="J123" s="109">
        <v>20000</v>
      </c>
      <c r="K123" s="109">
        <v>20000</v>
      </c>
      <c r="L123" s="109">
        <v>20000</v>
      </c>
      <c r="M123" s="109">
        <v>20000</v>
      </c>
      <c r="N123" s="109">
        <v>20000</v>
      </c>
      <c r="O123" s="109">
        <v>20000</v>
      </c>
      <c r="P123" s="109">
        <v>20000</v>
      </c>
      <c r="Q123" s="109">
        <v>600000</v>
      </c>
      <c r="R123" s="109">
        <v>0</v>
      </c>
    </row>
    <row r="124" spans="1:18" ht="12.75" hidden="1" customHeight="1">
      <c r="A124" s="45">
        <v>0</v>
      </c>
      <c r="B124" s="45">
        <v>0</v>
      </c>
      <c r="C124" s="45">
        <v>0</v>
      </c>
      <c r="D124" s="34">
        <v>328001</v>
      </c>
      <c r="E124" s="35" t="s">
        <v>144</v>
      </c>
      <c r="F124" s="42">
        <f t="shared" si="6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8" ht="12.75" hidden="1" customHeight="1">
      <c r="A125" s="45">
        <v>0</v>
      </c>
      <c r="B125" s="45">
        <v>0</v>
      </c>
      <c r="C125" s="45">
        <v>0</v>
      </c>
      <c r="D125" s="34">
        <v>329001</v>
      </c>
      <c r="E125" s="35" t="s">
        <v>145</v>
      </c>
      <c r="F125" s="42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</row>
    <row r="126" spans="1:18" ht="12.75" hidden="1" customHeight="1">
      <c r="A126" s="45">
        <v>0</v>
      </c>
      <c r="B126" s="45">
        <v>0</v>
      </c>
      <c r="C126" s="45">
        <v>0</v>
      </c>
      <c r="D126" s="34">
        <v>331001</v>
      </c>
      <c r="E126" s="35" t="s">
        <v>146</v>
      </c>
      <c r="F126" s="42">
        <f t="shared" si="6"/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</row>
    <row r="127" spans="1:18" ht="12.75" hidden="1" customHeight="1">
      <c r="A127" s="45">
        <v>0</v>
      </c>
      <c r="B127" s="45">
        <v>0</v>
      </c>
      <c r="C127" s="45">
        <v>0</v>
      </c>
      <c r="D127" s="34">
        <v>331002</v>
      </c>
      <c r="E127" s="35" t="s">
        <v>147</v>
      </c>
      <c r="F127" s="42">
        <f t="shared" si="6"/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</row>
    <row r="128" spans="1:18" ht="12.75" hidden="1" customHeight="1">
      <c r="A128" s="45">
        <v>0</v>
      </c>
      <c r="B128" s="45">
        <v>0</v>
      </c>
      <c r="C128" s="45">
        <v>0</v>
      </c>
      <c r="D128" s="34">
        <v>331003</v>
      </c>
      <c r="E128" s="35" t="s">
        <v>148</v>
      </c>
      <c r="F128" s="42">
        <f t="shared" si="6"/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</row>
    <row r="129" spans="1:18" ht="12.75" hidden="1" customHeight="1">
      <c r="A129" s="45">
        <v>0</v>
      </c>
      <c r="B129" s="45">
        <v>0</v>
      </c>
      <c r="C129" s="45">
        <v>0</v>
      </c>
      <c r="D129" s="34">
        <v>332001</v>
      </c>
      <c r="E129" s="35" t="s">
        <v>149</v>
      </c>
      <c r="F129" s="42">
        <f t="shared" si="6"/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</row>
    <row r="130" spans="1:18" ht="12.75" hidden="1" customHeight="1">
      <c r="A130" s="45">
        <v>0</v>
      </c>
      <c r="B130" s="45">
        <v>0</v>
      </c>
      <c r="C130" s="45">
        <v>0</v>
      </c>
      <c r="D130" s="34">
        <v>333001</v>
      </c>
      <c r="E130" s="35" t="s">
        <v>150</v>
      </c>
      <c r="F130" s="42">
        <f t="shared" si="6"/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</row>
    <row r="131" spans="1:18" ht="12.75" hidden="1" customHeight="1">
      <c r="A131" s="45">
        <v>0</v>
      </c>
      <c r="B131" s="45">
        <v>0</v>
      </c>
      <c r="C131" s="45">
        <v>0</v>
      </c>
      <c r="D131" s="34">
        <v>334001</v>
      </c>
      <c r="E131" s="35" t="s">
        <v>151</v>
      </c>
      <c r="F131" s="42">
        <f t="shared" si="6"/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</row>
    <row r="132" spans="1:18" hidden="1">
      <c r="A132" s="45">
        <v>0</v>
      </c>
      <c r="B132" s="45">
        <v>0</v>
      </c>
      <c r="C132" s="45">
        <v>0</v>
      </c>
      <c r="D132" s="34">
        <v>334002</v>
      </c>
      <c r="E132" s="35" t="s">
        <v>152</v>
      </c>
      <c r="F132" s="42">
        <f t="shared" si="6"/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</row>
    <row r="133" spans="1:18" ht="12.75" hidden="1" customHeight="1">
      <c r="A133" s="45">
        <v>0</v>
      </c>
      <c r="B133" s="45">
        <v>0</v>
      </c>
      <c r="C133" s="45">
        <v>0</v>
      </c>
      <c r="D133" s="34">
        <v>334003</v>
      </c>
      <c r="E133" s="35" t="s">
        <v>153</v>
      </c>
      <c r="F133" s="42">
        <f t="shared" si="6"/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</row>
    <row r="134" spans="1:18" ht="12.75" hidden="1" customHeight="1">
      <c r="A134" s="45">
        <v>0</v>
      </c>
      <c r="B134" s="45">
        <v>0</v>
      </c>
      <c r="C134" s="45">
        <v>0</v>
      </c>
      <c r="D134" s="34">
        <v>335001</v>
      </c>
      <c r="E134" s="35" t="s">
        <v>154</v>
      </c>
      <c r="F134" s="42">
        <f t="shared" si="6"/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</row>
    <row r="135" spans="1:18" ht="12.75" hidden="1" customHeight="1">
      <c r="A135" s="45">
        <v>0</v>
      </c>
      <c r="B135" s="45">
        <v>0</v>
      </c>
      <c r="C135" s="45">
        <v>0</v>
      </c>
      <c r="D135" s="34">
        <v>336001</v>
      </c>
      <c r="E135" s="35" t="s">
        <v>155</v>
      </c>
      <c r="F135" s="42">
        <f t="shared" si="6"/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</row>
    <row r="136" spans="1:18" ht="12.75" hidden="1" customHeight="1">
      <c r="A136" s="45">
        <v>0</v>
      </c>
      <c r="B136" s="45">
        <v>0</v>
      </c>
      <c r="C136" s="45">
        <v>0</v>
      </c>
      <c r="D136" s="34">
        <v>336002</v>
      </c>
      <c r="E136" s="35" t="s">
        <v>156</v>
      </c>
      <c r="F136" s="42">
        <f t="shared" si="6"/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</row>
    <row r="137" spans="1:18" ht="12.75" hidden="1" customHeight="1">
      <c r="A137" s="45">
        <v>0</v>
      </c>
      <c r="B137" s="45">
        <v>0</v>
      </c>
      <c r="C137" s="45">
        <v>0</v>
      </c>
      <c r="D137" s="34">
        <v>336003</v>
      </c>
      <c r="E137" s="35" t="s">
        <v>157</v>
      </c>
      <c r="F137" s="42">
        <f t="shared" si="6"/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</row>
    <row r="138" spans="1:18" ht="12.75" hidden="1" customHeight="1">
      <c r="A138" s="45">
        <v>0</v>
      </c>
      <c r="B138" s="45">
        <v>0</v>
      </c>
      <c r="C138" s="45">
        <v>0</v>
      </c>
      <c r="D138" s="34">
        <v>336006</v>
      </c>
      <c r="E138" s="35" t="s">
        <v>158</v>
      </c>
      <c r="F138" s="42">
        <f t="shared" si="6"/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</row>
    <row r="139" spans="1:18" ht="12.75" hidden="1" customHeight="1">
      <c r="A139" s="45">
        <v>0</v>
      </c>
      <c r="B139" s="45">
        <v>0</v>
      </c>
      <c r="C139" s="45">
        <v>0</v>
      </c>
      <c r="D139" s="34">
        <v>337001</v>
      </c>
      <c r="E139" s="35" t="s">
        <v>159</v>
      </c>
      <c r="F139" s="42">
        <f t="shared" si="6"/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</row>
    <row r="140" spans="1:18" ht="12.75" hidden="1" customHeight="1">
      <c r="A140" s="45">
        <v>0</v>
      </c>
      <c r="B140" s="45">
        <v>0</v>
      </c>
      <c r="C140" s="45">
        <v>0</v>
      </c>
      <c r="D140" s="34">
        <v>338001</v>
      </c>
      <c r="E140" s="35" t="s">
        <v>160</v>
      </c>
      <c r="F140" s="42">
        <f t="shared" si="6"/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</row>
    <row r="141" spans="1:18" ht="12.75" hidden="1" customHeight="1">
      <c r="A141" s="45">
        <v>0</v>
      </c>
      <c r="B141" s="45">
        <v>0</v>
      </c>
      <c r="C141" s="45">
        <v>0</v>
      </c>
      <c r="D141" s="34">
        <v>339001</v>
      </c>
      <c r="E141" s="35" t="s">
        <v>161</v>
      </c>
      <c r="F141" s="42">
        <f t="shared" si="6"/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</row>
    <row r="142" spans="1:18" ht="12.75" hidden="1" customHeight="1">
      <c r="A142" s="45">
        <v>0</v>
      </c>
      <c r="B142" s="45">
        <v>0</v>
      </c>
      <c r="C142" s="45">
        <v>0</v>
      </c>
      <c r="D142" s="34">
        <v>339002</v>
      </c>
      <c r="E142" s="35" t="s">
        <v>162</v>
      </c>
      <c r="F142" s="42">
        <f t="shared" si="6"/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</row>
    <row r="143" spans="1:18" ht="12.75" hidden="1" customHeight="1">
      <c r="A143" s="45">
        <v>0</v>
      </c>
      <c r="B143" s="45">
        <v>0</v>
      </c>
      <c r="C143" s="45">
        <v>0</v>
      </c>
      <c r="D143" s="34">
        <v>339003</v>
      </c>
      <c r="E143" s="35" t="s">
        <v>163</v>
      </c>
      <c r="F143" s="42">
        <f t="shared" si="6"/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</row>
    <row r="144" spans="1:18" ht="12.75" hidden="1" customHeight="1">
      <c r="A144" s="45">
        <v>0</v>
      </c>
      <c r="B144" s="45">
        <v>0</v>
      </c>
      <c r="C144" s="45">
        <v>0</v>
      </c>
      <c r="D144" s="34">
        <v>341001</v>
      </c>
      <c r="E144" s="35" t="s">
        <v>164</v>
      </c>
      <c r="F144" s="42">
        <f t="shared" si="6"/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</row>
    <row r="145" spans="1:18" ht="12.75" hidden="1" customHeight="1">
      <c r="A145" s="45">
        <v>0</v>
      </c>
      <c r="B145" s="45">
        <v>0</v>
      </c>
      <c r="C145" s="45">
        <v>0</v>
      </c>
      <c r="D145" s="34">
        <v>342001</v>
      </c>
      <c r="E145" s="35" t="s">
        <v>165</v>
      </c>
      <c r="F145" s="42">
        <f t="shared" si="6"/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</row>
    <row r="146" spans="1:18" ht="12.75" hidden="1" customHeight="1">
      <c r="A146" s="45">
        <v>0</v>
      </c>
      <c r="B146" s="45">
        <v>0</v>
      </c>
      <c r="C146" s="45">
        <v>0</v>
      </c>
      <c r="D146" s="34">
        <v>343001</v>
      </c>
      <c r="E146" s="35" t="s">
        <v>166</v>
      </c>
      <c r="F146" s="42">
        <f t="shared" si="6"/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</row>
    <row r="147" spans="1:18" ht="12.75" hidden="1" customHeight="1">
      <c r="A147" s="45">
        <v>0</v>
      </c>
      <c r="B147" s="45">
        <v>0</v>
      </c>
      <c r="C147" s="45">
        <v>0</v>
      </c>
      <c r="D147" s="34">
        <v>344001</v>
      </c>
      <c r="E147" s="35" t="s">
        <v>167</v>
      </c>
      <c r="F147" s="42">
        <f t="shared" si="6"/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</row>
    <row r="148" spans="1:18" ht="12.75" hidden="1" customHeight="1">
      <c r="A148" s="45">
        <v>0</v>
      </c>
      <c r="B148" s="45">
        <v>0</v>
      </c>
      <c r="C148" s="45">
        <v>0</v>
      </c>
      <c r="D148" s="34">
        <v>345001</v>
      </c>
      <c r="E148" s="35" t="s">
        <v>168</v>
      </c>
      <c r="F148" s="42">
        <f t="shared" si="6"/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</row>
    <row r="149" spans="1:18" ht="12.75" hidden="1" customHeight="1">
      <c r="A149" s="45">
        <v>0</v>
      </c>
      <c r="B149" s="45">
        <v>0</v>
      </c>
      <c r="C149" s="45">
        <v>0</v>
      </c>
      <c r="D149" s="34">
        <v>345002</v>
      </c>
      <c r="E149" s="35" t="s">
        <v>169</v>
      </c>
      <c r="F149" s="42">
        <f t="shared" si="6"/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</row>
    <row r="150" spans="1:18" ht="12.75" hidden="1" customHeight="1">
      <c r="A150" s="45">
        <v>0</v>
      </c>
      <c r="B150" s="45">
        <v>0</v>
      </c>
      <c r="C150" s="45">
        <v>0</v>
      </c>
      <c r="D150" s="34">
        <v>345003</v>
      </c>
      <c r="E150" s="35" t="s">
        <v>170</v>
      </c>
      <c r="F150" s="42">
        <f t="shared" si="6"/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</row>
    <row r="151" spans="1:18" ht="12.75" hidden="1" customHeight="1">
      <c r="A151" s="45">
        <v>0</v>
      </c>
      <c r="B151" s="45">
        <v>0</v>
      </c>
      <c r="C151" s="45">
        <v>0</v>
      </c>
      <c r="D151" s="34">
        <v>345004</v>
      </c>
      <c r="E151" s="35" t="s">
        <v>171</v>
      </c>
      <c r="F151" s="42">
        <f t="shared" si="6"/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</row>
    <row r="152" spans="1:18" ht="12.75" hidden="1" customHeight="1">
      <c r="A152" s="45">
        <v>0</v>
      </c>
      <c r="B152" s="45">
        <v>0</v>
      </c>
      <c r="C152" s="45">
        <v>0</v>
      </c>
      <c r="D152" s="34">
        <v>346001</v>
      </c>
      <c r="E152" s="35" t="s">
        <v>172</v>
      </c>
      <c r="F152" s="42">
        <f t="shared" si="6"/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</row>
    <row r="153" spans="1:18" ht="12.75" hidden="1" customHeight="1">
      <c r="A153" s="45">
        <v>0</v>
      </c>
      <c r="B153" s="45">
        <v>0</v>
      </c>
      <c r="C153" s="45">
        <v>0</v>
      </c>
      <c r="D153" s="34">
        <v>347001</v>
      </c>
      <c r="E153" s="35" t="s">
        <v>173</v>
      </c>
      <c r="F153" s="42">
        <f t="shared" si="6"/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</row>
    <row r="154" spans="1:18" ht="12.75" hidden="1" customHeight="1">
      <c r="A154" s="45">
        <v>0</v>
      </c>
      <c r="B154" s="45">
        <v>0</v>
      </c>
      <c r="C154" s="45">
        <v>0</v>
      </c>
      <c r="D154" s="34">
        <v>348001</v>
      </c>
      <c r="E154" s="35" t="s">
        <v>174</v>
      </c>
      <c r="F154" s="42">
        <f t="shared" si="6"/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</row>
    <row r="155" spans="1:18" ht="12.75" hidden="1" customHeight="1">
      <c r="A155" s="45">
        <v>0</v>
      </c>
      <c r="B155" s="45">
        <v>0</v>
      </c>
      <c r="C155" s="45">
        <v>0</v>
      </c>
      <c r="D155" s="34">
        <v>349001</v>
      </c>
      <c r="E155" s="35" t="s">
        <v>175</v>
      </c>
      <c r="F155" s="42">
        <f t="shared" si="6"/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</row>
    <row r="156" spans="1:18" ht="12.75" hidden="1" customHeight="1">
      <c r="A156" s="45">
        <v>0</v>
      </c>
      <c r="B156" s="45">
        <v>0</v>
      </c>
      <c r="C156" s="45">
        <v>0</v>
      </c>
      <c r="D156" s="34">
        <v>351001</v>
      </c>
      <c r="E156" s="35" t="s">
        <v>176</v>
      </c>
      <c r="F156" s="42">
        <f t="shared" si="6"/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</row>
    <row r="157" spans="1:18" ht="12.75" hidden="1" customHeight="1">
      <c r="A157" s="45">
        <v>0</v>
      </c>
      <c r="B157" s="45">
        <v>0</v>
      </c>
      <c r="C157" s="45">
        <v>0</v>
      </c>
      <c r="D157" s="34">
        <v>352001</v>
      </c>
      <c r="E157" s="35" t="s">
        <v>177</v>
      </c>
      <c r="F157" s="42">
        <f t="shared" si="6"/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</row>
    <row r="158" spans="1:18" ht="12.75" hidden="1" customHeight="1">
      <c r="A158" s="45">
        <v>0</v>
      </c>
      <c r="B158" s="45">
        <v>0</v>
      </c>
      <c r="C158" s="45">
        <v>0</v>
      </c>
      <c r="D158" s="34">
        <v>352002</v>
      </c>
      <c r="E158" s="35" t="s">
        <v>178</v>
      </c>
      <c r="F158" s="42">
        <f t="shared" si="6"/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</row>
    <row r="159" spans="1:18" ht="12.75" hidden="1" customHeight="1">
      <c r="A159" s="45">
        <v>0</v>
      </c>
      <c r="B159" s="45">
        <v>0</v>
      </c>
      <c r="C159" s="45">
        <v>0</v>
      </c>
      <c r="D159" s="34">
        <v>353001</v>
      </c>
      <c r="E159" s="35" t="s">
        <v>179</v>
      </c>
      <c r="F159" s="42">
        <f t="shared" si="6"/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</row>
    <row r="160" spans="1:18" ht="12.75" hidden="1" customHeight="1">
      <c r="A160" s="45">
        <v>0</v>
      </c>
      <c r="B160" s="45">
        <v>0</v>
      </c>
      <c r="C160" s="45">
        <v>0</v>
      </c>
      <c r="D160" s="34">
        <v>354001</v>
      </c>
      <c r="E160" s="35" t="s">
        <v>180</v>
      </c>
      <c r="F160" s="42">
        <f t="shared" si="6"/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</row>
    <row r="161" spans="1:18" ht="12.75" hidden="1" customHeight="1">
      <c r="A161" s="45">
        <v>0</v>
      </c>
      <c r="B161" s="45">
        <v>0</v>
      </c>
      <c r="C161" s="45">
        <v>0</v>
      </c>
      <c r="D161" s="34">
        <v>355001</v>
      </c>
      <c r="E161" s="35" t="s">
        <v>181</v>
      </c>
      <c r="F161" s="42">
        <f t="shared" si="6"/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</row>
    <row r="162" spans="1:18" ht="12.75" hidden="1" customHeight="1">
      <c r="A162" s="45">
        <v>0</v>
      </c>
      <c r="B162" s="45">
        <v>0</v>
      </c>
      <c r="C162" s="45">
        <v>0</v>
      </c>
      <c r="D162" s="34">
        <v>355002</v>
      </c>
      <c r="E162" s="35" t="s">
        <v>182</v>
      </c>
      <c r="F162" s="42">
        <f t="shared" si="6"/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</row>
    <row r="163" spans="1:18" ht="12.75" hidden="1" customHeight="1">
      <c r="A163" s="45">
        <v>0</v>
      </c>
      <c r="B163" s="45">
        <v>0</v>
      </c>
      <c r="C163" s="45">
        <v>0</v>
      </c>
      <c r="D163" s="34">
        <v>355003</v>
      </c>
      <c r="E163" s="35" t="s">
        <v>183</v>
      </c>
      <c r="F163" s="42">
        <f t="shared" si="6"/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</row>
    <row r="164" spans="1:18" ht="12.75" hidden="1" customHeight="1">
      <c r="A164" s="45">
        <v>0</v>
      </c>
      <c r="B164" s="45">
        <v>0</v>
      </c>
      <c r="C164" s="45">
        <v>0</v>
      </c>
      <c r="D164" s="34">
        <v>356001</v>
      </c>
      <c r="E164" s="35" t="s">
        <v>184</v>
      </c>
      <c r="F164" s="42">
        <f t="shared" si="6"/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</row>
    <row r="165" spans="1:18" ht="12.75" hidden="1" customHeight="1">
      <c r="A165" s="45">
        <v>0</v>
      </c>
      <c r="B165" s="45">
        <v>0</v>
      </c>
      <c r="C165" s="45">
        <v>0</v>
      </c>
      <c r="D165" s="34">
        <v>357001</v>
      </c>
      <c r="E165" s="35" t="s">
        <v>185</v>
      </c>
      <c r="F165" s="42">
        <f t="shared" si="6"/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</row>
    <row r="166" spans="1:18" ht="12.75" hidden="1" customHeight="1">
      <c r="A166" s="45">
        <v>0</v>
      </c>
      <c r="B166" s="45">
        <v>0</v>
      </c>
      <c r="C166" s="45">
        <v>0</v>
      </c>
      <c r="D166" s="34">
        <v>357002</v>
      </c>
      <c r="E166" s="35" t="s">
        <v>186</v>
      </c>
      <c r="F166" s="42">
        <f t="shared" si="6"/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</row>
    <row r="167" spans="1:18" ht="12.75" hidden="1" customHeight="1">
      <c r="A167" s="45">
        <v>0</v>
      </c>
      <c r="B167" s="45">
        <v>0</v>
      </c>
      <c r="C167" s="45">
        <v>0</v>
      </c>
      <c r="D167" s="34">
        <v>357003</v>
      </c>
      <c r="E167" s="35" t="s">
        <v>187</v>
      </c>
      <c r="F167" s="42">
        <f t="shared" si="6"/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</row>
    <row r="168" spans="1:18" ht="12.75" hidden="1" customHeight="1">
      <c r="A168" s="45">
        <v>0</v>
      </c>
      <c r="B168" s="45">
        <v>0</v>
      </c>
      <c r="C168" s="45">
        <v>0</v>
      </c>
      <c r="D168" s="34">
        <v>358001</v>
      </c>
      <c r="E168" s="35" t="s">
        <v>188</v>
      </c>
      <c r="F168" s="42">
        <f t="shared" ref="F168:F211" si="7">A168+B168+C168</f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</row>
    <row r="169" spans="1:18" ht="12.75" hidden="1" customHeight="1">
      <c r="A169" s="45">
        <v>0</v>
      </c>
      <c r="B169" s="45">
        <v>0</v>
      </c>
      <c r="C169" s="45">
        <v>0</v>
      </c>
      <c r="D169" s="34">
        <v>359001</v>
      </c>
      <c r="E169" s="35" t="s">
        <v>189</v>
      </c>
      <c r="F169" s="42">
        <f t="shared" si="7"/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</row>
    <row r="170" spans="1:18" ht="12.75" hidden="1" customHeight="1">
      <c r="A170" s="45">
        <v>0</v>
      </c>
      <c r="B170" s="45">
        <v>0</v>
      </c>
      <c r="C170" s="45">
        <v>0</v>
      </c>
      <c r="D170" s="34">
        <v>361001</v>
      </c>
      <c r="E170" s="35" t="s">
        <v>190</v>
      </c>
      <c r="F170" s="42">
        <f t="shared" si="7"/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</row>
    <row r="171" spans="1:18" ht="12.75" hidden="1" customHeight="1">
      <c r="A171" s="45">
        <v>0</v>
      </c>
      <c r="B171" s="45">
        <v>0</v>
      </c>
      <c r="C171" s="45">
        <v>0</v>
      </c>
      <c r="D171" s="34">
        <v>361002</v>
      </c>
      <c r="E171" s="35" t="s">
        <v>191</v>
      </c>
      <c r="F171" s="42">
        <f>A171+B171+C171</f>
        <v>0</v>
      </c>
      <c r="G171" s="148">
        <v>0</v>
      </c>
      <c r="H171" s="148">
        <v>0</v>
      </c>
      <c r="I171" s="148">
        <v>0</v>
      </c>
      <c r="J171" s="148">
        <v>0</v>
      </c>
      <c r="K171" s="148">
        <v>0</v>
      </c>
      <c r="L171" s="148">
        <v>0</v>
      </c>
      <c r="M171" s="146">
        <v>0</v>
      </c>
      <c r="N171" s="146">
        <v>0</v>
      </c>
      <c r="O171" s="146">
        <v>0</v>
      </c>
      <c r="P171" s="146">
        <v>0</v>
      </c>
      <c r="Q171" s="146">
        <v>0</v>
      </c>
      <c r="R171" s="146">
        <v>0</v>
      </c>
    </row>
    <row r="172" spans="1:18" ht="12.75" hidden="1" customHeight="1">
      <c r="A172" s="45">
        <v>0</v>
      </c>
      <c r="B172" s="45">
        <v>0</v>
      </c>
      <c r="C172" s="45">
        <v>0</v>
      </c>
      <c r="D172" s="34">
        <v>362001</v>
      </c>
      <c r="E172" s="35" t="s">
        <v>192</v>
      </c>
      <c r="F172" s="42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</row>
    <row r="173" spans="1:18" ht="12.75" hidden="1" customHeight="1">
      <c r="A173" s="45">
        <v>0</v>
      </c>
      <c r="B173" s="45">
        <v>0</v>
      </c>
      <c r="C173" s="45">
        <v>0</v>
      </c>
      <c r="D173" s="34">
        <v>363001</v>
      </c>
      <c r="E173" s="35" t="s">
        <v>193</v>
      </c>
      <c r="F173" s="42">
        <f t="shared" si="7"/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</row>
    <row r="174" spans="1:18" ht="12.75" hidden="1" customHeight="1">
      <c r="A174" s="45">
        <v>0</v>
      </c>
      <c r="B174" s="45">
        <v>0</v>
      </c>
      <c r="C174" s="45">
        <v>0</v>
      </c>
      <c r="D174" s="34">
        <v>364001</v>
      </c>
      <c r="E174" s="35" t="s">
        <v>194</v>
      </c>
      <c r="F174" s="42">
        <f t="shared" si="7"/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</row>
    <row r="175" spans="1:18" ht="12.75" hidden="1" customHeight="1">
      <c r="A175" s="45">
        <v>0</v>
      </c>
      <c r="B175" s="45">
        <v>0</v>
      </c>
      <c r="C175" s="45">
        <v>0</v>
      </c>
      <c r="D175" s="34">
        <v>366001</v>
      </c>
      <c r="E175" s="35" t="s">
        <v>195</v>
      </c>
      <c r="F175" s="42">
        <f t="shared" si="7"/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</row>
    <row r="176" spans="1:18" ht="12.75" hidden="1" customHeight="1">
      <c r="A176" s="45">
        <v>0</v>
      </c>
      <c r="B176" s="45">
        <v>0</v>
      </c>
      <c r="C176" s="45">
        <v>0</v>
      </c>
      <c r="D176" s="34">
        <v>369001</v>
      </c>
      <c r="E176" s="35" t="s">
        <v>196</v>
      </c>
      <c r="F176" s="42">
        <f t="shared" si="7"/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</row>
    <row r="177" spans="1:18" ht="12.75" hidden="1" customHeight="1">
      <c r="A177" s="45">
        <v>0</v>
      </c>
      <c r="B177" s="45">
        <v>0</v>
      </c>
      <c r="C177" s="45">
        <v>0</v>
      </c>
      <c r="D177" s="34">
        <v>371001</v>
      </c>
      <c r="E177" s="35" t="s">
        <v>197</v>
      </c>
      <c r="F177" s="42">
        <f t="shared" si="7"/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</row>
    <row r="178" spans="1:18" ht="12.75" hidden="1" customHeight="1">
      <c r="A178" s="45">
        <v>0</v>
      </c>
      <c r="B178" s="45">
        <v>0</v>
      </c>
      <c r="C178" s="45">
        <v>0</v>
      </c>
      <c r="D178" s="34">
        <v>372001</v>
      </c>
      <c r="E178" s="35" t="s">
        <v>198</v>
      </c>
      <c r="F178" s="42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v>0</v>
      </c>
    </row>
    <row r="179" spans="1:18" ht="12.75" hidden="1" customHeight="1">
      <c r="A179" s="45">
        <v>0</v>
      </c>
      <c r="B179" s="45">
        <v>0</v>
      </c>
      <c r="C179" s="45">
        <v>0</v>
      </c>
      <c r="D179" s="34">
        <v>372007</v>
      </c>
      <c r="E179" s="35" t="s">
        <v>199</v>
      </c>
      <c r="F179" s="42">
        <f t="shared" si="7"/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</row>
    <row r="180" spans="1:18" ht="12.75" hidden="1" customHeight="1">
      <c r="A180" s="45">
        <v>0</v>
      </c>
      <c r="B180" s="45">
        <v>0</v>
      </c>
      <c r="C180" s="45">
        <v>0</v>
      </c>
      <c r="D180" s="34">
        <v>373001</v>
      </c>
      <c r="E180" s="35" t="s">
        <v>200</v>
      </c>
      <c r="F180" s="42">
        <f t="shared" si="7"/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</row>
    <row r="181" spans="1:18" ht="12.75" hidden="1" customHeight="1">
      <c r="A181" s="45">
        <v>0</v>
      </c>
      <c r="B181" s="45">
        <v>0</v>
      </c>
      <c r="C181" s="45">
        <v>0</v>
      </c>
      <c r="D181" s="34">
        <v>374001</v>
      </c>
      <c r="E181" s="35" t="s">
        <v>201</v>
      </c>
      <c r="F181" s="42">
        <f t="shared" si="7"/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</row>
    <row r="182" spans="1:18" ht="12.75" hidden="1" customHeight="1">
      <c r="A182" s="45">
        <v>0</v>
      </c>
      <c r="B182" s="45">
        <v>0</v>
      </c>
      <c r="C182" s="45">
        <v>0</v>
      </c>
      <c r="D182" s="39">
        <v>375001</v>
      </c>
      <c r="E182" s="35" t="s">
        <v>202</v>
      </c>
      <c r="F182" s="42">
        <f>A182+B182+C182</f>
        <v>0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0</v>
      </c>
      <c r="N182" s="129">
        <v>0</v>
      </c>
      <c r="O182" s="129">
        <v>0</v>
      </c>
      <c r="P182" s="129">
        <v>0</v>
      </c>
      <c r="Q182" s="129">
        <v>0</v>
      </c>
      <c r="R182" s="129">
        <v>0</v>
      </c>
    </row>
    <row r="183" spans="1:18" hidden="1">
      <c r="A183" s="45">
        <v>0</v>
      </c>
      <c r="B183" s="45">
        <v>0</v>
      </c>
      <c r="C183" s="45">
        <v>0</v>
      </c>
      <c r="D183" s="34">
        <v>376001</v>
      </c>
      <c r="E183" s="35" t="s">
        <v>203</v>
      </c>
      <c r="F183" s="42">
        <f t="shared" si="7"/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</row>
    <row r="184" spans="1:18" ht="12.75" hidden="1" customHeight="1">
      <c r="A184" s="45">
        <v>0</v>
      </c>
      <c r="B184" s="45">
        <v>0</v>
      </c>
      <c r="C184" s="45">
        <v>0</v>
      </c>
      <c r="D184" s="34">
        <v>377001</v>
      </c>
      <c r="E184" s="35" t="s">
        <v>204</v>
      </c>
      <c r="F184" s="42">
        <f t="shared" si="7"/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</row>
    <row r="185" spans="1:18" ht="12.75" hidden="1" customHeight="1">
      <c r="A185" s="45">
        <v>0</v>
      </c>
      <c r="B185" s="45">
        <v>0</v>
      </c>
      <c r="C185" s="45">
        <v>0</v>
      </c>
      <c r="D185" s="43">
        <v>378001</v>
      </c>
      <c r="E185" s="35" t="s">
        <v>205</v>
      </c>
      <c r="F185" s="42">
        <f t="shared" si="7"/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</row>
    <row r="186" spans="1:18" ht="12.75" hidden="1" customHeight="1">
      <c r="A186" s="45">
        <v>0</v>
      </c>
      <c r="B186" s="45">
        <v>0</v>
      </c>
      <c r="C186" s="45">
        <v>0</v>
      </c>
      <c r="D186" s="44">
        <v>379001</v>
      </c>
      <c r="E186" s="35" t="s">
        <v>206</v>
      </c>
      <c r="F186" s="42">
        <f t="shared" si="7"/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v>0</v>
      </c>
    </row>
    <row r="187" spans="1:18" ht="12.75" hidden="1" customHeight="1">
      <c r="A187" s="45">
        <v>0</v>
      </c>
      <c r="B187" s="45">
        <v>0</v>
      </c>
      <c r="C187" s="45">
        <v>0</v>
      </c>
      <c r="D187" s="44">
        <v>381001</v>
      </c>
      <c r="E187" s="35" t="s">
        <v>207</v>
      </c>
      <c r="F187" s="42">
        <f t="shared" si="7"/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</row>
    <row r="188" spans="1:18" ht="12.75" hidden="1" customHeight="1">
      <c r="A188" s="45">
        <v>0</v>
      </c>
      <c r="B188" s="45">
        <v>0</v>
      </c>
      <c r="C188" s="45">
        <v>0</v>
      </c>
      <c r="D188" s="44">
        <v>382001</v>
      </c>
      <c r="E188" s="35" t="s">
        <v>208</v>
      </c>
      <c r="F188" s="42">
        <f t="shared" si="7"/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</row>
    <row r="189" spans="1:18" ht="12.75" hidden="1" customHeight="1">
      <c r="A189" s="45">
        <v>0</v>
      </c>
      <c r="B189" s="45">
        <v>0</v>
      </c>
      <c r="C189" s="45">
        <v>0</v>
      </c>
      <c r="D189" s="34">
        <v>382002</v>
      </c>
      <c r="E189" s="35" t="s">
        <v>209</v>
      </c>
      <c r="F189" s="42">
        <f t="shared" si="7"/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</row>
    <row r="190" spans="1:18" ht="12.75" hidden="1" customHeight="1">
      <c r="A190" s="45">
        <v>0</v>
      </c>
      <c r="B190" s="45">
        <v>0</v>
      </c>
      <c r="C190" s="45">
        <v>0</v>
      </c>
      <c r="D190" s="34">
        <v>383001</v>
      </c>
      <c r="E190" s="35" t="s">
        <v>210</v>
      </c>
      <c r="F190" s="42">
        <f t="shared" si="7"/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29">
        <v>0</v>
      </c>
    </row>
    <row r="191" spans="1:18" ht="12.75" hidden="1" customHeight="1">
      <c r="A191" s="45">
        <v>0</v>
      </c>
      <c r="B191" s="45">
        <v>0</v>
      </c>
      <c r="C191" s="45">
        <v>0</v>
      </c>
      <c r="D191" s="34">
        <v>384001</v>
      </c>
      <c r="E191" s="35" t="s">
        <v>211</v>
      </c>
      <c r="F191" s="42">
        <f t="shared" si="7"/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v>0</v>
      </c>
    </row>
    <row r="192" spans="1:18" ht="12.75" hidden="1" customHeight="1">
      <c r="A192" s="45">
        <v>0</v>
      </c>
      <c r="B192" s="45">
        <v>0</v>
      </c>
      <c r="C192" s="45">
        <v>0</v>
      </c>
      <c r="D192" s="34">
        <v>385001</v>
      </c>
      <c r="E192" s="35" t="s">
        <v>212</v>
      </c>
      <c r="F192" s="42">
        <f t="shared" si="7"/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v>0</v>
      </c>
    </row>
    <row r="193" spans="1:18" ht="12.75" hidden="1" customHeight="1">
      <c r="A193" s="45">
        <v>0</v>
      </c>
      <c r="B193" s="45">
        <v>0</v>
      </c>
      <c r="C193" s="45">
        <v>0</v>
      </c>
      <c r="D193" s="34">
        <v>391001</v>
      </c>
      <c r="E193" s="35" t="s">
        <v>213</v>
      </c>
      <c r="F193" s="42">
        <f t="shared" si="7"/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v>0</v>
      </c>
    </row>
    <row r="194" spans="1:18" ht="12.75" hidden="1" customHeight="1">
      <c r="A194" s="45">
        <v>0</v>
      </c>
      <c r="B194" s="45">
        <v>0</v>
      </c>
      <c r="C194" s="45">
        <v>0</v>
      </c>
      <c r="D194" s="34">
        <v>392001</v>
      </c>
      <c r="E194" s="35" t="s">
        <v>214</v>
      </c>
      <c r="F194" s="42">
        <f t="shared" si="7"/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v>0</v>
      </c>
    </row>
    <row r="195" spans="1:18" ht="12.75" hidden="1" customHeight="1">
      <c r="A195" s="45">
        <v>0</v>
      </c>
      <c r="B195" s="45">
        <v>0</v>
      </c>
      <c r="C195" s="45">
        <v>0</v>
      </c>
      <c r="D195" s="34">
        <v>392002</v>
      </c>
      <c r="E195" s="35" t="s">
        <v>215</v>
      </c>
      <c r="F195" s="42">
        <f t="shared" si="7"/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v>0</v>
      </c>
    </row>
    <row r="196" spans="1:18" ht="12.75" hidden="1" customHeight="1">
      <c r="A196" s="45">
        <v>0</v>
      </c>
      <c r="B196" s="45">
        <v>0</v>
      </c>
      <c r="C196" s="45">
        <v>0</v>
      </c>
      <c r="D196" s="34">
        <v>392003</v>
      </c>
      <c r="E196" s="35" t="s">
        <v>216</v>
      </c>
      <c r="F196" s="42">
        <f t="shared" si="7"/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v>0</v>
      </c>
    </row>
    <row r="197" spans="1:18" ht="12.75" hidden="1" customHeight="1">
      <c r="A197" s="45">
        <v>0</v>
      </c>
      <c r="B197" s="45">
        <v>0</v>
      </c>
      <c r="C197" s="45">
        <v>0</v>
      </c>
      <c r="D197" s="34">
        <v>392004</v>
      </c>
      <c r="E197" s="35" t="s">
        <v>217</v>
      </c>
      <c r="F197" s="42">
        <f t="shared" si="7"/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</row>
    <row r="198" spans="1:18" ht="12.75" hidden="1" customHeight="1">
      <c r="A198" s="45">
        <v>0</v>
      </c>
      <c r="B198" s="45">
        <v>0</v>
      </c>
      <c r="C198" s="45">
        <v>0</v>
      </c>
      <c r="D198" s="34">
        <v>392005</v>
      </c>
      <c r="E198" s="35" t="s">
        <v>218</v>
      </c>
      <c r="F198" s="42">
        <f t="shared" si="7"/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</row>
    <row r="199" spans="1:18" ht="12.75" hidden="1" customHeight="1">
      <c r="A199" s="45">
        <v>0</v>
      </c>
      <c r="B199" s="45">
        <v>0</v>
      </c>
      <c r="C199" s="45">
        <v>0</v>
      </c>
      <c r="D199" s="34">
        <v>392006</v>
      </c>
      <c r="E199" s="35" t="s">
        <v>219</v>
      </c>
      <c r="F199" s="42">
        <f t="shared" si="7"/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</row>
    <row r="200" spans="1:18" ht="12.75" hidden="1" customHeight="1">
      <c r="A200" s="45">
        <v>0</v>
      </c>
      <c r="B200" s="45">
        <v>0</v>
      </c>
      <c r="C200" s="45">
        <v>0</v>
      </c>
      <c r="D200" s="34">
        <v>393001</v>
      </c>
      <c r="E200" s="35" t="s">
        <v>220</v>
      </c>
      <c r="F200" s="42">
        <f t="shared" si="7"/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</row>
    <row r="201" spans="1:18" ht="12.75" hidden="1" customHeight="1">
      <c r="A201" s="45">
        <v>0</v>
      </c>
      <c r="B201" s="45">
        <v>0</v>
      </c>
      <c r="C201" s="45">
        <v>0</v>
      </c>
      <c r="D201" s="34">
        <v>394001</v>
      </c>
      <c r="E201" s="35" t="s">
        <v>221</v>
      </c>
      <c r="F201" s="42">
        <f t="shared" si="7"/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</row>
    <row r="202" spans="1:18" ht="12.75" hidden="1" customHeight="1">
      <c r="A202" s="45">
        <v>0</v>
      </c>
      <c r="B202" s="45">
        <v>0</v>
      </c>
      <c r="C202" s="45">
        <v>0</v>
      </c>
      <c r="D202" s="34">
        <v>395001</v>
      </c>
      <c r="E202" s="35" t="s">
        <v>222</v>
      </c>
      <c r="F202" s="42">
        <f t="shared" si="7"/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</row>
    <row r="203" spans="1:18" ht="12.75" hidden="1" customHeight="1">
      <c r="A203" s="45">
        <v>0</v>
      </c>
      <c r="B203" s="45">
        <v>0</v>
      </c>
      <c r="C203" s="45">
        <v>0</v>
      </c>
      <c r="D203" s="34">
        <v>396001</v>
      </c>
      <c r="E203" s="35" t="s">
        <v>223</v>
      </c>
      <c r="F203" s="42">
        <f t="shared" si="7"/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</row>
    <row r="204" spans="1:18" ht="12.75" hidden="1" customHeight="1">
      <c r="A204" s="45">
        <v>0</v>
      </c>
      <c r="B204" s="45">
        <v>0</v>
      </c>
      <c r="C204" s="45">
        <v>0</v>
      </c>
      <c r="D204" s="34">
        <v>397001</v>
      </c>
      <c r="E204" s="35" t="s">
        <v>224</v>
      </c>
      <c r="F204" s="42">
        <f t="shared" si="7"/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</row>
    <row r="205" spans="1:18" ht="12.75" hidden="1" customHeight="1">
      <c r="A205" s="45">
        <v>0</v>
      </c>
      <c r="B205" s="45">
        <v>0</v>
      </c>
      <c r="C205" s="45">
        <v>0</v>
      </c>
      <c r="D205" s="34">
        <v>398001</v>
      </c>
      <c r="E205" s="35" t="s">
        <v>225</v>
      </c>
      <c r="F205" s="42">
        <f t="shared" si="7"/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v>0</v>
      </c>
    </row>
    <row r="206" spans="1:18" ht="12.75" hidden="1" customHeight="1">
      <c r="A206" s="45">
        <v>0</v>
      </c>
      <c r="B206" s="45">
        <v>0</v>
      </c>
      <c r="C206" s="45">
        <v>0</v>
      </c>
      <c r="D206" s="34">
        <v>399001</v>
      </c>
      <c r="E206" s="35" t="s">
        <v>226</v>
      </c>
      <c r="F206" s="42">
        <f t="shared" si="7"/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</row>
    <row r="207" spans="1:18" ht="12.75" hidden="1" customHeight="1">
      <c r="A207" s="45">
        <v>0</v>
      </c>
      <c r="B207" s="45">
        <v>0</v>
      </c>
      <c r="C207" s="45">
        <v>0</v>
      </c>
      <c r="D207" s="34">
        <v>399002</v>
      </c>
      <c r="E207" s="35" t="s">
        <v>227</v>
      </c>
      <c r="F207" s="42">
        <f t="shared" si="7"/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</row>
    <row r="208" spans="1:18" ht="12.75" hidden="1" customHeight="1">
      <c r="A208" s="45">
        <v>0</v>
      </c>
      <c r="B208" s="45">
        <v>0</v>
      </c>
      <c r="C208" s="45">
        <v>0</v>
      </c>
      <c r="D208" s="34">
        <v>399003</v>
      </c>
      <c r="E208" s="35" t="s">
        <v>228</v>
      </c>
      <c r="F208" s="42">
        <f t="shared" si="7"/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</row>
    <row r="209" spans="1:18" ht="12.75" hidden="1" customHeight="1">
      <c r="A209" s="45">
        <v>0</v>
      </c>
      <c r="B209" s="45">
        <v>0</v>
      </c>
      <c r="C209" s="45">
        <v>0</v>
      </c>
      <c r="D209" s="34">
        <v>399004</v>
      </c>
      <c r="E209" s="35" t="s">
        <v>229</v>
      </c>
      <c r="F209" s="42">
        <f t="shared" si="7"/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</row>
    <row r="210" spans="1:18" ht="12.75" hidden="1" customHeight="1">
      <c r="A210" s="45">
        <v>0</v>
      </c>
      <c r="B210" s="45">
        <v>0</v>
      </c>
      <c r="C210" s="45">
        <v>0</v>
      </c>
      <c r="D210" s="34">
        <v>399005</v>
      </c>
      <c r="E210" s="35" t="s">
        <v>230</v>
      </c>
      <c r="F210" s="42">
        <f t="shared" si="7"/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</row>
    <row r="211" spans="1:18" ht="12.75" hidden="1" customHeight="1">
      <c r="A211" s="45">
        <v>0</v>
      </c>
      <c r="B211" s="45">
        <v>0</v>
      </c>
      <c r="C211" s="45">
        <v>0</v>
      </c>
      <c r="D211" s="34">
        <v>399006</v>
      </c>
      <c r="E211" s="35" t="s">
        <v>231</v>
      </c>
      <c r="F211" s="42">
        <f t="shared" si="7"/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</row>
    <row r="212" spans="1:18" ht="12.75" customHeight="1">
      <c r="A212" s="42">
        <f>A213</f>
        <v>0</v>
      </c>
      <c r="B212" s="42">
        <v>0</v>
      </c>
      <c r="C212" s="42">
        <v>0</v>
      </c>
      <c r="D212" s="32">
        <v>4000</v>
      </c>
      <c r="E212" s="38" t="s">
        <v>232</v>
      </c>
      <c r="F212" s="42">
        <f>SUM(F213)</f>
        <v>0</v>
      </c>
      <c r="G212" s="109">
        <f>SUM(G213)</f>
        <v>0</v>
      </c>
      <c r="H212" s="109">
        <f t="shared" ref="H212:R212" si="8">SUM(H213)</f>
        <v>0</v>
      </c>
      <c r="I212" s="109">
        <f t="shared" si="8"/>
        <v>0</v>
      </c>
      <c r="J212" s="109">
        <f t="shared" si="8"/>
        <v>0</v>
      </c>
      <c r="K212" s="109">
        <f t="shared" si="8"/>
        <v>0</v>
      </c>
      <c r="L212" s="109">
        <f t="shared" si="8"/>
        <v>0</v>
      </c>
      <c r="M212" s="109">
        <f t="shared" si="8"/>
        <v>0</v>
      </c>
      <c r="N212" s="109">
        <f t="shared" si="8"/>
        <v>0</v>
      </c>
      <c r="O212" s="109">
        <f t="shared" si="8"/>
        <v>0</v>
      </c>
      <c r="P212" s="109">
        <f t="shared" si="8"/>
        <v>0</v>
      </c>
      <c r="Q212" s="109">
        <f t="shared" si="8"/>
        <v>0</v>
      </c>
      <c r="R212" s="109">
        <f t="shared" si="8"/>
        <v>0</v>
      </c>
    </row>
    <row r="213" spans="1:18" ht="12.75" hidden="1" customHeight="1">
      <c r="A213" s="45">
        <f>SUM(A214)</f>
        <v>0</v>
      </c>
      <c r="B213" s="45">
        <v>0</v>
      </c>
      <c r="C213" s="45">
        <v>0</v>
      </c>
      <c r="D213" s="34">
        <v>442001</v>
      </c>
      <c r="E213" s="35" t="s">
        <v>233</v>
      </c>
      <c r="F213" s="42">
        <f>A213+B213+C213</f>
        <v>0</v>
      </c>
      <c r="G213" s="109">
        <v>0</v>
      </c>
      <c r="H213" s="109">
        <v>0</v>
      </c>
      <c r="I213" s="109">
        <v>0</v>
      </c>
      <c r="J213" s="109">
        <v>0</v>
      </c>
      <c r="K213" s="109">
        <v>0</v>
      </c>
      <c r="L213" s="109">
        <v>0</v>
      </c>
      <c r="M213" s="109">
        <v>0</v>
      </c>
      <c r="N213" s="109">
        <v>0</v>
      </c>
      <c r="O213" s="109">
        <v>0</v>
      </c>
      <c r="P213" s="109">
        <v>0</v>
      </c>
      <c r="Q213" s="109">
        <v>0</v>
      </c>
      <c r="R213" s="109">
        <v>0</v>
      </c>
    </row>
    <row r="214" spans="1:18" ht="12.75" customHeight="1">
      <c r="A214" s="42">
        <f>SUM(A215:A247)</f>
        <v>0</v>
      </c>
      <c r="B214" s="42">
        <v>0</v>
      </c>
      <c r="C214" s="42">
        <v>0</v>
      </c>
      <c r="D214" s="32">
        <v>5000</v>
      </c>
      <c r="E214" s="38" t="s">
        <v>234</v>
      </c>
      <c r="F214" s="42">
        <f>SUM(F215:F247)</f>
        <v>0</v>
      </c>
      <c r="G214" s="109">
        <f>SUM(G215:G247)</f>
        <v>0</v>
      </c>
      <c r="H214" s="109">
        <f t="shared" ref="H214:R214" si="9">SUM(H215:H247)</f>
        <v>0</v>
      </c>
      <c r="I214" s="109">
        <f t="shared" si="9"/>
        <v>0</v>
      </c>
      <c r="J214" s="109">
        <f t="shared" si="9"/>
        <v>0</v>
      </c>
      <c r="K214" s="109">
        <f t="shared" si="9"/>
        <v>0</v>
      </c>
      <c r="L214" s="109">
        <f t="shared" si="9"/>
        <v>0</v>
      </c>
      <c r="M214" s="109">
        <f t="shared" si="9"/>
        <v>0</v>
      </c>
      <c r="N214" s="109">
        <f t="shared" si="9"/>
        <v>0</v>
      </c>
      <c r="O214" s="109">
        <f t="shared" si="9"/>
        <v>0</v>
      </c>
      <c r="P214" s="109">
        <f t="shared" si="9"/>
        <v>0</v>
      </c>
      <c r="Q214" s="109">
        <f t="shared" si="9"/>
        <v>0</v>
      </c>
      <c r="R214" s="109">
        <f t="shared" si="9"/>
        <v>0</v>
      </c>
    </row>
    <row r="215" spans="1:18" ht="12.75" hidden="1" customHeight="1">
      <c r="A215" s="45">
        <f>SUM(A216:A247)</f>
        <v>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42">
        <f>A215+B215+C215</f>
        <v>0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09">
        <v>0</v>
      </c>
      <c r="N215" s="109">
        <v>0</v>
      </c>
      <c r="O215" s="109">
        <v>0</v>
      </c>
      <c r="P215" s="109">
        <v>0</v>
      </c>
      <c r="Q215" s="109">
        <v>0</v>
      </c>
      <c r="R215" s="109"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42">
        <f>A216+B216+C216</f>
        <v>0</v>
      </c>
      <c r="G216" s="109">
        <v>0</v>
      </c>
      <c r="H216" s="109">
        <v>0</v>
      </c>
      <c r="I216" s="109">
        <v>0</v>
      </c>
      <c r="J216" s="109">
        <v>0</v>
      </c>
      <c r="K216" s="109">
        <v>0</v>
      </c>
      <c r="L216" s="109">
        <v>0</v>
      </c>
      <c r="M216" s="109">
        <v>0</v>
      </c>
      <c r="N216" s="109">
        <v>0</v>
      </c>
      <c r="O216" s="109">
        <v>0</v>
      </c>
      <c r="P216" s="109">
        <v>0</v>
      </c>
      <c r="Q216" s="109">
        <v>0</v>
      </c>
      <c r="R216" s="109"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42">
        <f t="shared" ref="F217:F247" si="10">A217+B217+C217</f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09">
        <v>0</v>
      </c>
      <c r="O217" s="109">
        <v>0</v>
      </c>
      <c r="P217" s="109">
        <v>0</v>
      </c>
      <c r="Q217" s="109">
        <v>0</v>
      </c>
      <c r="R217" s="109"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42">
        <f t="shared" si="10"/>
        <v>0</v>
      </c>
      <c r="G218" s="109">
        <v>0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>
        <v>0</v>
      </c>
      <c r="N218" s="109">
        <v>0</v>
      </c>
      <c r="O218" s="109">
        <v>0</v>
      </c>
      <c r="P218" s="109">
        <v>0</v>
      </c>
      <c r="Q218" s="109">
        <v>0</v>
      </c>
      <c r="R218" s="109">
        <v>0</v>
      </c>
    </row>
    <row r="219" spans="1:18" ht="12.75" hidden="1" customHeight="1">
      <c r="A219" s="45">
        <v>0</v>
      </c>
      <c r="B219" s="45">
        <v>0</v>
      </c>
      <c r="C219" s="45">
        <v>0</v>
      </c>
      <c r="D219" s="34">
        <v>515001</v>
      </c>
      <c r="E219" s="35" t="s">
        <v>239</v>
      </c>
      <c r="F219" s="42">
        <f t="shared" si="10"/>
        <v>0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</v>
      </c>
      <c r="O219" s="109">
        <v>0</v>
      </c>
      <c r="P219" s="109">
        <v>0</v>
      </c>
      <c r="Q219" s="109">
        <v>0</v>
      </c>
      <c r="R219" s="109">
        <v>0</v>
      </c>
    </row>
    <row r="220" spans="1:18" ht="12.75" hidden="1" customHeight="1">
      <c r="A220" s="45">
        <v>0</v>
      </c>
      <c r="B220" s="45">
        <v>0</v>
      </c>
      <c r="C220" s="45">
        <v>0</v>
      </c>
      <c r="D220" s="34">
        <v>519001</v>
      </c>
      <c r="E220" s="35" t="s">
        <v>240</v>
      </c>
      <c r="F220" s="42">
        <f t="shared" si="10"/>
        <v>0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09">
        <v>0</v>
      </c>
      <c r="N220" s="109">
        <v>0</v>
      </c>
      <c r="O220" s="109">
        <v>0</v>
      </c>
      <c r="P220" s="109">
        <v>0</v>
      </c>
      <c r="Q220" s="109">
        <v>0</v>
      </c>
      <c r="R220" s="109"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42">
        <f t="shared" si="10"/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42">
        <f t="shared" si="10"/>
        <v>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09">
        <v>0</v>
      </c>
      <c r="O222" s="109">
        <v>0</v>
      </c>
      <c r="P222" s="109">
        <v>0</v>
      </c>
      <c r="Q222" s="109">
        <v>0</v>
      </c>
      <c r="R222" s="109"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42">
        <f t="shared" si="10"/>
        <v>0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0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42">
        <f t="shared" si="10"/>
        <v>0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42">
        <f t="shared" si="10"/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42">
        <f t="shared" si="10"/>
        <v>0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42">
        <f t="shared" si="10"/>
        <v>0</v>
      </c>
      <c r="G227" s="109">
        <v>0</v>
      </c>
      <c r="H227" s="109">
        <v>0</v>
      </c>
      <c r="I227" s="109">
        <v>0</v>
      </c>
      <c r="J227" s="109">
        <v>0</v>
      </c>
      <c r="K227" s="109">
        <v>0</v>
      </c>
      <c r="L227" s="109">
        <v>0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42">
        <f t="shared" si="10"/>
        <v>0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</v>
      </c>
      <c r="R228" s="109"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42">
        <f t="shared" si="10"/>
        <v>0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42">
        <f t="shared" si="10"/>
        <v>0</v>
      </c>
      <c r="G230" s="109">
        <v>0</v>
      </c>
      <c r="H230" s="109">
        <v>0</v>
      </c>
      <c r="I230" s="109">
        <v>0</v>
      </c>
      <c r="J230" s="109">
        <v>0</v>
      </c>
      <c r="K230" s="109">
        <v>0</v>
      </c>
      <c r="L230" s="109">
        <v>0</v>
      </c>
      <c r="M230" s="109">
        <v>0</v>
      </c>
      <c r="N230" s="109">
        <v>0</v>
      </c>
      <c r="O230" s="109">
        <v>0</v>
      </c>
      <c r="P230" s="109">
        <v>0</v>
      </c>
      <c r="Q230" s="109">
        <v>0</v>
      </c>
      <c r="R230" s="109"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42">
        <f t="shared" si="10"/>
        <v>0</v>
      </c>
      <c r="G231" s="109">
        <v>0</v>
      </c>
      <c r="H231" s="109">
        <v>0</v>
      </c>
      <c r="I231" s="109">
        <v>0</v>
      </c>
      <c r="J231" s="109">
        <v>0</v>
      </c>
      <c r="K231" s="109">
        <v>0</v>
      </c>
      <c r="L231" s="109">
        <v>0</v>
      </c>
      <c r="M231" s="109">
        <v>0</v>
      </c>
      <c r="N231" s="109">
        <v>0</v>
      </c>
      <c r="O231" s="109">
        <v>0</v>
      </c>
      <c r="P231" s="109">
        <v>0</v>
      </c>
      <c r="Q231" s="109">
        <v>0</v>
      </c>
      <c r="R231" s="109"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42">
        <f t="shared" si="10"/>
        <v>0</v>
      </c>
      <c r="G232" s="109">
        <v>0</v>
      </c>
      <c r="H232" s="109">
        <v>0</v>
      </c>
      <c r="I232" s="109">
        <v>0</v>
      </c>
      <c r="J232" s="109">
        <v>0</v>
      </c>
      <c r="K232" s="109">
        <v>0</v>
      </c>
      <c r="L232" s="109">
        <v>0</v>
      </c>
      <c r="M232" s="109">
        <v>0</v>
      </c>
      <c r="N232" s="109">
        <v>0</v>
      </c>
      <c r="O232" s="109">
        <v>0</v>
      </c>
      <c r="P232" s="109">
        <v>0</v>
      </c>
      <c r="Q232" s="109">
        <v>0</v>
      </c>
      <c r="R232" s="109"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42">
        <f t="shared" si="10"/>
        <v>0</v>
      </c>
      <c r="G233" s="109">
        <v>0</v>
      </c>
      <c r="H233" s="109">
        <v>0</v>
      </c>
      <c r="I233" s="109">
        <v>0</v>
      </c>
      <c r="J233" s="109">
        <v>0</v>
      </c>
      <c r="K233" s="109">
        <v>0</v>
      </c>
      <c r="L233" s="109">
        <v>0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42">
        <f t="shared" si="10"/>
        <v>0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09">
        <v>0</v>
      </c>
      <c r="O234" s="109">
        <v>0</v>
      </c>
      <c r="P234" s="109">
        <v>0</v>
      </c>
      <c r="Q234" s="109">
        <v>0</v>
      </c>
      <c r="R234" s="109"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42">
        <f t="shared" si="10"/>
        <v>0</v>
      </c>
      <c r="G235" s="109">
        <v>0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09">
        <v>0</v>
      </c>
      <c r="N235" s="109">
        <v>0</v>
      </c>
      <c r="O235" s="109">
        <v>0</v>
      </c>
      <c r="P235" s="109">
        <v>0</v>
      </c>
      <c r="Q235" s="109">
        <v>0</v>
      </c>
      <c r="R235" s="109"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42">
        <f t="shared" si="10"/>
        <v>0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</v>
      </c>
      <c r="Q236" s="109">
        <v>0</v>
      </c>
      <c r="R236" s="109"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42">
        <f t="shared" si="10"/>
        <v>0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09">
        <v>0</v>
      </c>
      <c r="N237" s="109">
        <v>0</v>
      </c>
      <c r="O237" s="109">
        <v>0</v>
      </c>
      <c r="P237" s="109">
        <v>0</v>
      </c>
      <c r="Q237" s="109">
        <v>0</v>
      </c>
      <c r="R237" s="109"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42">
        <f t="shared" si="10"/>
        <v>0</v>
      </c>
      <c r="G238" s="109">
        <v>0</v>
      </c>
      <c r="H238" s="109">
        <v>0</v>
      </c>
      <c r="I238" s="109">
        <v>0</v>
      </c>
      <c r="J238" s="109">
        <v>0</v>
      </c>
      <c r="K238" s="109">
        <v>0</v>
      </c>
      <c r="L238" s="109">
        <v>0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42">
        <f t="shared" si="10"/>
        <v>0</v>
      </c>
      <c r="G239" s="109">
        <v>0</v>
      </c>
      <c r="H239" s="109">
        <v>0</v>
      </c>
      <c r="I239" s="109">
        <v>0</v>
      </c>
      <c r="J239" s="109">
        <v>0</v>
      </c>
      <c r="K239" s="109">
        <v>0</v>
      </c>
      <c r="L239" s="109">
        <v>0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42">
        <f t="shared" si="10"/>
        <v>0</v>
      </c>
      <c r="G240" s="109">
        <v>0</v>
      </c>
      <c r="H240" s="109">
        <v>0</v>
      </c>
      <c r="I240" s="109">
        <v>0</v>
      </c>
      <c r="J240" s="109">
        <v>0</v>
      </c>
      <c r="K240" s="109">
        <v>0</v>
      </c>
      <c r="L240" s="109">
        <v>0</v>
      </c>
      <c r="M240" s="109">
        <v>0</v>
      </c>
      <c r="N240" s="109">
        <v>0</v>
      </c>
      <c r="O240" s="109">
        <v>0</v>
      </c>
      <c r="P240" s="109">
        <v>0</v>
      </c>
      <c r="Q240" s="109">
        <v>0</v>
      </c>
      <c r="R240" s="109">
        <v>0</v>
      </c>
    </row>
    <row r="241" spans="1:18" ht="12.75" hidden="1" customHeight="1">
      <c r="A241" s="45">
        <v>0</v>
      </c>
      <c r="B241" s="45">
        <v>0</v>
      </c>
      <c r="C241" s="45">
        <v>0</v>
      </c>
      <c r="D241" s="34">
        <v>569001</v>
      </c>
      <c r="E241" s="35" t="s">
        <v>261</v>
      </c>
      <c r="F241" s="42">
        <f t="shared" si="10"/>
        <v>0</v>
      </c>
      <c r="G241" s="109">
        <v>0</v>
      </c>
      <c r="H241" s="109">
        <v>0</v>
      </c>
      <c r="I241" s="109">
        <v>0</v>
      </c>
      <c r="J241" s="109">
        <v>0</v>
      </c>
      <c r="K241" s="109">
        <v>0</v>
      </c>
      <c r="L241" s="109">
        <v>0</v>
      </c>
      <c r="M241" s="109">
        <v>0</v>
      </c>
      <c r="N241" s="109">
        <v>0</v>
      </c>
      <c r="O241" s="109">
        <v>0</v>
      </c>
      <c r="P241" s="109">
        <v>0</v>
      </c>
      <c r="Q241" s="109">
        <v>0</v>
      </c>
      <c r="R241" s="109"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42">
        <f t="shared" si="10"/>
        <v>0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09">
        <v>0</v>
      </c>
      <c r="N242" s="109">
        <v>0</v>
      </c>
      <c r="O242" s="109">
        <v>0</v>
      </c>
      <c r="P242" s="109">
        <v>0</v>
      </c>
      <c r="Q242" s="109">
        <v>0</v>
      </c>
      <c r="R242" s="109"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42">
        <f t="shared" si="10"/>
        <v>0</v>
      </c>
      <c r="G243" s="109">
        <v>0</v>
      </c>
      <c r="H243" s="109">
        <v>0</v>
      </c>
      <c r="I243" s="109">
        <v>0</v>
      </c>
      <c r="J243" s="109">
        <v>0</v>
      </c>
      <c r="K243" s="109">
        <v>0</v>
      </c>
      <c r="L243" s="109">
        <v>0</v>
      </c>
      <c r="M243" s="109">
        <v>0</v>
      </c>
      <c r="N243" s="109">
        <v>0</v>
      </c>
      <c r="O243" s="109">
        <v>0</v>
      </c>
      <c r="P243" s="109">
        <v>0</v>
      </c>
      <c r="Q243" s="109">
        <v>0</v>
      </c>
      <c r="R243" s="109"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42">
        <f t="shared" si="10"/>
        <v>0</v>
      </c>
      <c r="G244" s="109">
        <v>0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09">
        <v>0</v>
      </c>
      <c r="O244" s="109">
        <v>0</v>
      </c>
      <c r="P244" s="109">
        <v>0</v>
      </c>
      <c r="Q244" s="109">
        <v>0</v>
      </c>
      <c r="R244" s="109"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42">
        <f t="shared" si="10"/>
        <v>0</v>
      </c>
      <c r="G245" s="109">
        <v>0</v>
      </c>
      <c r="H245" s="109">
        <v>0</v>
      </c>
      <c r="I245" s="109">
        <v>0</v>
      </c>
      <c r="J245" s="109">
        <v>0</v>
      </c>
      <c r="K245" s="109">
        <v>0</v>
      </c>
      <c r="L245" s="109">
        <v>0</v>
      </c>
      <c r="M245" s="109">
        <v>0</v>
      </c>
      <c r="N245" s="109">
        <v>0</v>
      </c>
      <c r="O245" s="109">
        <v>0</v>
      </c>
      <c r="P245" s="109">
        <v>0</v>
      </c>
      <c r="Q245" s="109">
        <v>0</v>
      </c>
      <c r="R245" s="109"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42">
        <f t="shared" si="10"/>
        <v>0</v>
      </c>
      <c r="G246" s="109">
        <v>0</v>
      </c>
      <c r="H246" s="109">
        <v>0</v>
      </c>
      <c r="I246" s="109">
        <v>0</v>
      </c>
      <c r="J246" s="109">
        <v>0</v>
      </c>
      <c r="K246" s="109">
        <v>0</v>
      </c>
      <c r="L246" s="109">
        <v>0</v>
      </c>
      <c r="M246" s="109">
        <v>0</v>
      </c>
      <c r="N246" s="109">
        <v>0</v>
      </c>
      <c r="O246" s="109">
        <v>0</v>
      </c>
      <c r="P246" s="109">
        <v>0</v>
      </c>
      <c r="Q246" s="109">
        <v>0</v>
      </c>
      <c r="R246" s="109"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42">
        <f t="shared" si="10"/>
        <v>0</v>
      </c>
      <c r="G247" s="109">
        <v>0</v>
      </c>
      <c r="H247" s="109">
        <v>0</v>
      </c>
      <c r="I247" s="109">
        <v>0</v>
      </c>
      <c r="J247" s="109">
        <v>0</v>
      </c>
      <c r="K247" s="109">
        <v>0</v>
      </c>
      <c r="L247" s="109">
        <v>0</v>
      </c>
      <c r="M247" s="109">
        <v>0</v>
      </c>
      <c r="N247" s="109">
        <v>0</v>
      </c>
      <c r="O247" s="109">
        <v>0</v>
      </c>
      <c r="P247" s="109">
        <v>0</v>
      </c>
      <c r="Q247" s="109">
        <v>0</v>
      </c>
      <c r="R247" s="109">
        <v>0</v>
      </c>
    </row>
    <row r="248" spans="1:18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A12+A31+A101+A212+A214</f>
        <v>790000</v>
      </c>
      <c r="B249" s="42">
        <f>B12+B31+B101+B212+B214</f>
        <v>0</v>
      </c>
      <c r="C249" s="42">
        <f>C12+C31+C101+C212+C214</f>
        <v>0</v>
      </c>
      <c r="D249" s="42"/>
      <c r="E249" s="42"/>
      <c r="F249" s="42">
        <f>F12+F31+F101+F212+F214</f>
        <v>790000</v>
      </c>
      <c r="G249" s="42">
        <f t="shared" ref="G249:R249" si="11">G12+G31+G101+G212+G214</f>
        <v>0</v>
      </c>
      <c r="H249" s="42">
        <f t="shared" si="11"/>
        <v>30000</v>
      </c>
      <c r="I249" s="42">
        <f t="shared" si="11"/>
        <v>20000</v>
      </c>
      <c r="J249" s="42">
        <f t="shared" si="11"/>
        <v>20000</v>
      </c>
      <c r="K249" s="42">
        <f t="shared" si="11"/>
        <v>20000</v>
      </c>
      <c r="L249" s="42">
        <f t="shared" si="11"/>
        <v>20000</v>
      </c>
      <c r="M249" s="42">
        <f t="shared" si="11"/>
        <v>20000</v>
      </c>
      <c r="N249" s="42">
        <f t="shared" si="11"/>
        <v>20000</v>
      </c>
      <c r="O249" s="42">
        <f t="shared" si="11"/>
        <v>20000</v>
      </c>
      <c r="P249" s="42">
        <f t="shared" si="11"/>
        <v>20000</v>
      </c>
      <c r="Q249" s="42">
        <f t="shared" si="11"/>
        <v>600000</v>
      </c>
      <c r="R249" s="42">
        <f t="shared" si="11"/>
        <v>0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</sheetData>
  <mergeCells count="5">
    <mergeCell ref="O1:Q2"/>
    <mergeCell ref="A3:R3"/>
    <mergeCell ref="A5:R5"/>
    <mergeCell ref="A6:R6"/>
    <mergeCell ref="C9:L9"/>
  </mergeCells>
  <pageMargins left="0.74803149606299213" right="0.15748031496062992" top="0.74803149606299213" bottom="0.74803149606299213" header="0.31496062992125984" footer="0.31496062992125984"/>
  <pageSetup scale="5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251"/>
  <sheetViews>
    <sheetView zoomScale="90" zoomScaleNormal="90" workbookViewId="0">
      <selection activeCell="A6" sqref="A6:R6"/>
    </sheetView>
  </sheetViews>
  <sheetFormatPr baseColWidth="10" defaultRowHeight="12.75"/>
  <cols>
    <col min="1" max="1" width="14.7109375" customWidth="1"/>
    <col min="2" max="2" width="12.42578125" customWidth="1"/>
    <col min="3" max="3" width="13" customWidth="1"/>
    <col min="5" max="5" width="22.7109375" customWidth="1"/>
    <col min="6" max="6" width="13.28515625" customWidth="1"/>
    <col min="7" max="9" width="11.7109375" customWidth="1"/>
    <col min="10" max="10" width="12.85546875" customWidth="1"/>
    <col min="11" max="12" width="12.7109375" customWidth="1"/>
    <col min="13" max="13" width="11.7109375" customWidth="1"/>
    <col min="14" max="14" width="12.7109375" customWidth="1"/>
    <col min="15" max="15" width="11.7109375" customWidth="1"/>
    <col min="16" max="16" width="13.42578125" customWidth="1"/>
    <col min="17" max="17" width="14.140625" customWidth="1"/>
    <col min="18" max="18" width="12.42578125" customWidth="1"/>
  </cols>
  <sheetData>
    <row r="1" spans="1:18">
      <c r="L1" s="1"/>
      <c r="M1" s="1"/>
      <c r="N1" s="1"/>
      <c r="O1" s="169"/>
      <c r="P1" s="169"/>
      <c r="Q1" s="169"/>
    </row>
    <row r="2" spans="1:18" ht="28.5" customHeight="1">
      <c r="B2" s="133"/>
      <c r="F2" s="25"/>
      <c r="L2" s="1"/>
      <c r="M2" s="1"/>
      <c r="N2" s="1"/>
      <c r="O2" s="169"/>
      <c r="P2" s="169"/>
      <c r="Q2" s="169"/>
    </row>
    <row r="3" spans="1:18" ht="18">
      <c r="A3" s="170" t="s">
        <v>268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35" customHeight="1">
      <c r="A5" s="171" t="s">
        <v>658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</row>
    <row r="6" spans="1:18" ht="15.75">
      <c r="A6" s="172" t="s">
        <v>29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</row>
    <row r="8" spans="1:18" s="1" customFormat="1" ht="15.75" customHeight="1">
      <c r="A8" s="4" t="s">
        <v>651</v>
      </c>
      <c r="B8" s="107"/>
      <c r="C8" s="107" t="s">
        <v>634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6.5" customHeight="1">
      <c r="A9" s="4"/>
      <c r="B9" s="7"/>
      <c r="C9" s="174"/>
      <c r="D9" s="174"/>
      <c r="E9" s="174"/>
      <c r="F9" s="174"/>
      <c r="G9" s="174"/>
      <c r="H9" s="174"/>
      <c r="I9" s="174"/>
      <c r="J9" s="174"/>
      <c r="K9" s="174"/>
      <c r="L9" s="174"/>
    </row>
    <row r="11" spans="1:18" s="3" customFormat="1" ht="58.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4" t="s">
        <v>1</v>
      </c>
      <c r="H11" s="24" t="s">
        <v>2</v>
      </c>
      <c r="I11" s="24" t="s">
        <v>3</v>
      </c>
      <c r="J11" s="24" t="s">
        <v>4</v>
      </c>
      <c r="K11" s="24" t="s">
        <v>5</v>
      </c>
      <c r="L11" s="24" t="s">
        <v>6</v>
      </c>
      <c r="M11" s="24" t="s">
        <v>7</v>
      </c>
      <c r="N11" s="24" t="s">
        <v>8</v>
      </c>
      <c r="O11" s="24" t="s">
        <v>9</v>
      </c>
      <c r="P11" s="24" t="s">
        <v>10</v>
      </c>
      <c r="Q11" s="24" t="s">
        <v>11</v>
      </c>
      <c r="R11" s="24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v>0</v>
      </c>
      <c r="H12" s="109">
        <v>0</v>
      </c>
      <c r="I12" s="109">
        <v>0</v>
      </c>
      <c r="J12" s="109">
        <v>0</v>
      </c>
      <c r="K12" s="109">
        <v>0</v>
      </c>
      <c r="L12" s="109">
        <v>0</v>
      </c>
      <c r="M12" s="109">
        <v>0</v>
      </c>
      <c r="N12" s="109">
        <v>0</v>
      </c>
      <c r="O12" s="109">
        <v>0</v>
      </c>
      <c r="P12" s="109">
        <v>0</v>
      </c>
      <c r="Q12" s="109">
        <v>0</v>
      </c>
      <c r="R12" s="109">
        <v>0</v>
      </c>
    </row>
    <row r="13" spans="1:18" s="1" customFormat="1" ht="12.6" hidden="1" customHeight="1">
      <c r="A13" s="45">
        <v>0</v>
      </c>
      <c r="B13" s="45">
        <v>0</v>
      </c>
      <c r="C13" s="45">
        <v>0</v>
      </c>
      <c r="D13" s="34">
        <v>113001</v>
      </c>
      <c r="E13" s="35" t="s">
        <v>35</v>
      </c>
      <c r="F13" s="42">
        <f>A13+B13+C13</f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0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42">
        <f t="shared" si="0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42">
        <f t="shared" si="0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</row>
    <row r="17" spans="1:18" s="1" customFormat="1" ht="12.6" hidden="1" customHeight="1">
      <c r="A17" s="45">
        <v>0</v>
      </c>
      <c r="B17" s="45">
        <v>0</v>
      </c>
      <c r="C17" s="45">
        <v>0</v>
      </c>
      <c r="D17" s="34">
        <v>131003</v>
      </c>
      <c r="E17" s="35" t="s">
        <v>39</v>
      </c>
      <c r="F17" s="42">
        <f t="shared" si="0"/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</row>
    <row r="18" spans="1:18" s="1" customFormat="1" ht="12.6" hidden="1" customHeight="1">
      <c r="A18" s="45">
        <v>0</v>
      </c>
      <c r="B18" s="45">
        <v>0</v>
      </c>
      <c r="C18" s="45">
        <v>0</v>
      </c>
      <c r="D18" s="34">
        <v>132001</v>
      </c>
      <c r="E18" s="35" t="s">
        <v>40</v>
      </c>
      <c r="F18" s="42">
        <f t="shared" si="0"/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</row>
    <row r="19" spans="1:18" s="1" customFormat="1" ht="12.6" hidden="1" customHeight="1">
      <c r="A19" s="45">
        <v>0</v>
      </c>
      <c r="B19" s="45">
        <v>0</v>
      </c>
      <c r="C19" s="45">
        <v>0</v>
      </c>
      <c r="D19" s="34">
        <v>132002</v>
      </c>
      <c r="E19" s="35" t="s">
        <v>41</v>
      </c>
      <c r="F19" s="42">
        <f t="shared" si="0"/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42">
        <f t="shared" si="0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</row>
    <row r="21" spans="1:18" s="1" customFormat="1" ht="12.6" hidden="1" customHeight="1">
      <c r="A21" s="45">
        <v>0</v>
      </c>
      <c r="B21" s="45">
        <v>0</v>
      </c>
      <c r="C21" s="45">
        <v>0</v>
      </c>
      <c r="D21" s="34">
        <v>134001</v>
      </c>
      <c r="E21" s="35" t="s">
        <v>43</v>
      </c>
      <c r="F21" s="42">
        <f t="shared" si="0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</row>
    <row r="22" spans="1:18" s="1" customFormat="1" ht="12.6" hidden="1" customHeight="1">
      <c r="A22" s="45">
        <v>0</v>
      </c>
      <c r="B22" s="45">
        <v>0</v>
      </c>
      <c r="C22" s="45">
        <v>0</v>
      </c>
      <c r="D22" s="34">
        <v>141001</v>
      </c>
      <c r="E22" s="35" t="s">
        <v>44</v>
      </c>
      <c r="F22" s="42">
        <f t="shared" si="0"/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</row>
    <row r="23" spans="1:18" s="1" customFormat="1" ht="11.25" hidden="1" customHeight="1">
      <c r="A23" s="45">
        <v>0</v>
      </c>
      <c r="B23" s="45">
        <v>0</v>
      </c>
      <c r="C23" s="45">
        <v>0</v>
      </c>
      <c r="D23" s="34">
        <v>142001</v>
      </c>
      <c r="E23" s="35" t="s">
        <v>45</v>
      </c>
      <c r="F23" s="42">
        <f t="shared" si="0"/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</row>
    <row r="24" spans="1:18" ht="12.75" hidden="1" customHeight="1">
      <c r="A24" s="45">
        <v>0</v>
      </c>
      <c r="B24" s="45">
        <v>0</v>
      </c>
      <c r="C24" s="45">
        <v>0</v>
      </c>
      <c r="D24" s="34">
        <v>143001</v>
      </c>
      <c r="E24" s="35" t="s">
        <v>46</v>
      </c>
      <c r="F24" s="42">
        <f t="shared" si="0"/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42">
        <f t="shared" si="0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42">
        <f t="shared" si="0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</row>
    <row r="27" spans="1:18" ht="12.75" hidden="1" customHeight="1">
      <c r="A27" s="45">
        <v>0</v>
      </c>
      <c r="B27" s="45">
        <v>0</v>
      </c>
      <c r="C27" s="45">
        <v>0</v>
      </c>
      <c r="D27" s="36">
        <v>154004</v>
      </c>
      <c r="E27" s="35" t="s">
        <v>49</v>
      </c>
      <c r="F27" s="42">
        <f t="shared" si="0"/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</row>
    <row r="28" spans="1:18" ht="12.75" hidden="1" customHeight="1">
      <c r="A28" s="45">
        <v>0</v>
      </c>
      <c r="B28" s="45">
        <v>0</v>
      </c>
      <c r="C28" s="45">
        <v>0</v>
      </c>
      <c r="D28" s="34">
        <v>159002</v>
      </c>
      <c r="E28" s="35" t="s">
        <v>50</v>
      </c>
      <c r="F28" s="42">
        <f t="shared" si="0"/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</row>
    <row r="29" spans="1:18" ht="12.75" hidden="1" customHeight="1">
      <c r="A29" s="45">
        <v>0</v>
      </c>
      <c r="B29" s="45">
        <v>0</v>
      </c>
      <c r="C29" s="45">
        <v>0</v>
      </c>
      <c r="D29" s="34">
        <v>161001</v>
      </c>
      <c r="E29" s="37" t="s">
        <v>51</v>
      </c>
      <c r="F29" s="42">
        <f t="shared" si="0"/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</row>
    <row r="30" spans="1:18" ht="12.75" hidden="1" customHeight="1">
      <c r="A30" s="45">
        <v>0</v>
      </c>
      <c r="B30" s="45">
        <v>0</v>
      </c>
      <c r="C30" s="45">
        <v>0</v>
      </c>
      <c r="D30" s="34">
        <v>171001</v>
      </c>
      <c r="E30" s="37" t="s">
        <v>52</v>
      </c>
      <c r="F30" s="42">
        <f t="shared" si="0"/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</row>
    <row r="31" spans="1:18">
      <c r="A31" s="42">
        <f>SUM(A32:A100)</f>
        <v>19292</v>
      </c>
      <c r="B31" s="42">
        <f>SUM(B32:B100)</f>
        <v>77788</v>
      </c>
      <c r="C31" s="42">
        <f t="shared" ref="C31" si="1">SUM(C32:C100)</f>
        <v>0</v>
      </c>
      <c r="D31" s="32">
        <v>2000</v>
      </c>
      <c r="E31" s="38" t="s">
        <v>53</v>
      </c>
      <c r="F31" s="118">
        <f>SUM(F32:F100)</f>
        <v>97080</v>
      </c>
      <c r="G31" s="118">
        <f t="shared" ref="G31:R31" si="2">SUM(G32:G100)</f>
        <v>0</v>
      </c>
      <c r="H31" s="118">
        <f t="shared" si="2"/>
        <v>9113</v>
      </c>
      <c r="I31" s="118">
        <f t="shared" si="2"/>
        <v>12395</v>
      </c>
      <c r="J31" s="118">
        <f t="shared" si="2"/>
        <v>4765</v>
      </c>
      <c r="K31" s="118">
        <f t="shared" si="2"/>
        <v>32780</v>
      </c>
      <c r="L31" s="118">
        <f t="shared" si="2"/>
        <v>15823</v>
      </c>
      <c r="M31" s="118">
        <f t="shared" si="2"/>
        <v>3876</v>
      </c>
      <c r="N31" s="118">
        <f t="shared" si="2"/>
        <v>5265</v>
      </c>
      <c r="O31" s="118">
        <f t="shared" si="2"/>
        <v>2895</v>
      </c>
      <c r="P31" s="118">
        <f t="shared" si="2"/>
        <v>5138</v>
      </c>
      <c r="Q31" s="118">
        <f t="shared" si="2"/>
        <v>5030</v>
      </c>
      <c r="R31" s="118">
        <f t="shared" si="2"/>
        <v>0</v>
      </c>
    </row>
    <row r="32" spans="1:18" ht="12.75" customHeight="1">
      <c r="A32" s="45">
        <v>6306</v>
      </c>
      <c r="B32" s="45">
        <v>12453</v>
      </c>
      <c r="C32" s="45">
        <f>'C4A1'!C32+'C4A2'!C32+'C4A3'!C32</f>
        <v>0</v>
      </c>
      <c r="D32" s="39">
        <v>211001</v>
      </c>
      <c r="E32" s="35" t="s">
        <v>54</v>
      </c>
      <c r="F32" s="118">
        <f>A32+B32+C32</f>
        <v>18759</v>
      </c>
      <c r="G32" s="109">
        <v>0</v>
      </c>
      <c r="H32" s="109">
        <v>1612</v>
      </c>
      <c r="I32" s="109">
        <v>0</v>
      </c>
      <c r="J32" s="109">
        <v>0</v>
      </c>
      <c r="K32" s="109">
        <v>8893</v>
      </c>
      <c r="L32" s="109">
        <v>7978</v>
      </c>
      <c r="M32" s="109">
        <v>276</v>
      </c>
      <c r="N32" s="109">
        <v>0</v>
      </c>
      <c r="O32" s="109">
        <v>0</v>
      </c>
      <c r="P32" s="109">
        <v>0</v>
      </c>
      <c r="Q32" s="109">
        <v>0</v>
      </c>
      <c r="R32" s="109">
        <v>0</v>
      </c>
    </row>
    <row r="33" spans="1:18" ht="12.75" customHeight="1">
      <c r="A33" s="45">
        <v>0</v>
      </c>
      <c r="B33" s="45">
        <v>4500</v>
      </c>
      <c r="C33" s="45">
        <f>'C4A1'!C33+'C4A2'!C33+'C4A3'!C33</f>
        <v>0</v>
      </c>
      <c r="D33" s="34">
        <v>211002</v>
      </c>
      <c r="E33" s="35" t="s">
        <v>55</v>
      </c>
      <c r="F33" s="118">
        <f t="shared" ref="F33:F97" si="3">A33+B33+C33</f>
        <v>4500</v>
      </c>
      <c r="G33" s="109">
        <v>0</v>
      </c>
      <c r="H33" s="109">
        <v>0</v>
      </c>
      <c r="I33" s="109">
        <v>0</v>
      </c>
      <c r="J33" s="109">
        <v>1500</v>
      </c>
      <c r="K33" s="109">
        <v>0</v>
      </c>
      <c r="L33" s="109">
        <v>0</v>
      </c>
      <c r="M33" s="109">
        <v>1500</v>
      </c>
      <c r="N33" s="109">
        <v>0</v>
      </c>
      <c r="O33" s="109">
        <v>0</v>
      </c>
      <c r="P33" s="109">
        <v>1500</v>
      </c>
      <c r="Q33" s="109">
        <v>0</v>
      </c>
      <c r="R33" s="109">
        <v>0</v>
      </c>
    </row>
    <row r="34" spans="1:18" ht="12.75" hidden="1" customHeight="1">
      <c r="A34" s="45">
        <v>0</v>
      </c>
      <c r="B34" s="45">
        <v>0</v>
      </c>
      <c r="C34" s="45">
        <f>'C4A1'!C34+'C4A2'!C34+'C4A3'!C34</f>
        <v>0</v>
      </c>
      <c r="D34" s="34">
        <v>211003</v>
      </c>
      <c r="E34" s="35" t="s">
        <v>520</v>
      </c>
      <c r="F34" s="118">
        <f t="shared" si="3"/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</row>
    <row r="35" spans="1:18" ht="12.75" hidden="1" customHeight="1">
      <c r="A35" s="45">
        <v>0</v>
      </c>
      <c r="B35" s="45">
        <v>0</v>
      </c>
      <c r="C35" s="45">
        <f>'C4A1'!C35+'C4A2'!C35+'C4A3'!C35</f>
        <v>0</v>
      </c>
      <c r="D35" s="34">
        <v>212001</v>
      </c>
      <c r="E35" s="35" t="s">
        <v>56</v>
      </c>
      <c r="F35" s="118">
        <f t="shared" si="3"/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</row>
    <row r="36" spans="1:18" ht="12.75" hidden="1" customHeight="1">
      <c r="A36" s="45">
        <v>0</v>
      </c>
      <c r="B36" s="45">
        <v>0</v>
      </c>
      <c r="C36" s="45">
        <f>'C4A1'!C36+'C4A2'!C36+'C4A3'!C36</f>
        <v>0</v>
      </c>
      <c r="D36" s="34">
        <v>212002</v>
      </c>
      <c r="E36" s="35" t="s">
        <v>57</v>
      </c>
      <c r="F36" s="118">
        <f t="shared" si="3"/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109">
        <v>0</v>
      </c>
    </row>
    <row r="37" spans="1:18" ht="12.75" hidden="1" customHeight="1">
      <c r="A37" s="45">
        <v>0</v>
      </c>
      <c r="B37" s="45">
        <v>0</v>
      </c>
      <c r="C37" s="45">
        <f>'C4A1'!C37+'C4A2'!C37+'C4A3'!C37</f>
        <v>0</v>
      </c>
      <c r="D37" s="34">
        <v>213001</v>
      </c>
      <c r="E37" s="35" t="s">
        <v>58</v>
      </c>
      <c r="F37" s="118">
        <f t="shared" si="3"/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</row>
    <row r="38" spans="1:18" ht="12.75" customHeight="1">
      <c r="A38" s="45">
        <v>12986</v>
      </c>
      <c r="B38" s="45">
        <v>17595</v>
      </c>
      <c r="C38" s="45">
        <f>'C4A1'!C38+'C4A2'!C38+'C4A3'!C38</f>
        <v>0</v>
      </c>
      <c r="D38" s="39">
        <v>214001</v>
      </c>
      <c r="E38" s="35" t="s">
        <v>59</v>
      </c>
      <c r="F38" s="118">
        <f t="shared" si="3"/>
        <v>30581</v>
      </c>
      <c r="G38" s="109">
        <v>0</v>
      </c>
      <c r="H38" s="109">
        <v>5636</v>
      </c>
      <c r="I38" s="109">
        <v>0</v>
      </c>
      <c r="J38" s="109">
        <v>0</v>
      </c>
      <c r="K38" s="109">
        <v>18622</v>
      </c>
      <c r="L38" s="109">
        <v>4950</v>
      </c>
      <c r="M38" s="109">
        <v>0</v>
      </c>
      <c r="N38" s="109">
        <v>0</v>
      </c>
      <c r="O38" s="109">
        <v>0</v>
      </c>
      <c r="P38" s="109">
        <v>1373</v>
      </c>
      <c r="Q38" s="109">
        <v>0</v>
      </c>
      <c r="R38" s="109">
        <v>0</v>
      </c>
    </row>
    <row r="39" spans="1:18" ht="12.75" hidden="1" customHeight="1">
      <c r="A39" s="45">
        <v>0</v>
      </c>
      <c r="B39" s="45">
        <v>0</v>
      </c>
      <c r="C39" s="45">
        <f>'C4A1'!C39+'C4A2'!C39+'C4A3'!C39</f>
        <v>0</v>
      </c>
      <c r="D39" s="34">
        <v>214002</v>
      </c>
      <c r="E39" s="35" t="s">
        <v>60</v>
      </c>
      <c r="F39" s="118">
        <f t="shared" si="3"/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</row>
    <row r="40" spans="1:18" ht="12.75" customHeight="1">
      <c r="A40" s="45">
        <v>0</v>
      </c>
      <c r="B40" s="45">
        <v>9500</v>
      </c>
      <c r="C40" s="45">
        <f>'C4A1'!C40+'C4A2'!C40+'C4A3'!C40</f>
        <v>0</v>
      </c>
      <c r="D40" s="34">
        <v>215001</v>
      </c>
      <c r="E40" s="35" t="s">
        <v>61</v>
      </c>
      <c r="F40" s="118">
        <f t="shared" si="3"/>
        <v>9500</v>
      </c>
      <c r="G40" s="109">
        <v>0</v>
      </c>
      <c r="H40" s="109">
        <v>0</v>
      </c>
      <c r="I40" s="109">
        <v>9500</v>
      </c>
      <c r="J40" s="109">
        <v>0</v>
      </c>
      <c r="K40" s="109">
        <v>0</v>
      </c>
      <c r="L40" s="109">
        <v>0</v>
      </c>
      <c r="M40" s="109">
        <v>0</v>
      </c>
      <c r="N40" s="109">
        <v>0</v>
      </c>
      <c r="O40" s="109">
        <v>0</v>
      </c>
      <c r="P40" s="109">
        <v>0</v>
      </c>
      <c r="Q40" s="109">
        <v>0</v>
      </c>
      <c r="R40" s="109">
        <v>0</v>
      </c>
    </row>
    <row r="41" spans="1:18" ht="12.75" hidden="1" customHeight="1">
      <c r="A41" s="45">
        <v>0</v>
      </c>
      <c r="B41" s="45">
        <v>0</v>
      </c>
      <c r="C41" s="45">
        <f>'C4A1'!C41+'C4A2'!C41+'C4A3'!C41</f>
        <v>0</v>
      </c>
      <c r="D41" s="40">
        <v>216001</v>
      </c>
      <c r="E41" s="41" t="s">
        <v>62</v>
      </c>
      <c r="F41" s="118">
        <f t="shared" si="3"/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</row>
    <row r="42" spans="1:18" ht="12.75" hidden="1" customHeight="1">
      <c r="A42" s="45">
        <v>0</v>
      </c>
      <c r="B42" s="45">
        <v>0</v>
      </c>
      <c r="C42" s="45">
        <f>'C4A1'!C42+'C4A2'!C42+'C4A3'!C42</f>
        <v>0</v>
      </c>
      <c r="D42" s="34">
        <v>217001</v>
      </c>
      <c r="E42" s="35" t="s">
        <v>63</v>
      </c>
      <c r="F42" s="118">
        <f t="shared" si="3"/>
        <v>0</v>
      </c>
      <c r="G42" s="109">
        <v>0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9">
        <v>0</v>
      </c>
      <c r="P42" s="109">
        <v>0</v>
      </c>
      <c r="Q42" s="109">
        <v>0</v>
      </c>
      <c r="R42" s="109">
        <v>0</v>
      </c>
    </row>
    <row r="43" spans="1:18" ht="12.75" hidden="1" customHeight="1">
      <c r="A43" s="45">
        <v>0</v>
      </c>
      <c r="B43" s="45">
        <v>0</v>
      </c>
      <c r="C43" s="45">
        <f>'C4A1'!C43+'C4A2'!C43+'C4A3'!C43</f>
        <v>0</v>
      </c>
      <c r="D43" s="34">
        <v>218001</v>
      </c>
      <c r="E43" s="35" t="s">
        <v>64</v>
      </c>
      <c r="F43" s="118">
        <f t="shared" si="3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</row>
    <row r="44" spans="1:18" ht="12.75" hidden="1" customHeight="1">
      <c r="A44" s="45">
        <v>0</v>
      </c>
      <c r="B44" s="45">
        <v>0</v>
      </c>
      <c r="C44" s="45">
        <f>'C4A1'!C44+'C4A2'!C44+'C4A3'!C44</f>
        <v>0</v>
      </c>
      <c r="D44" s="34">
        <v>218002</v>
      </c>
      <c r="E44" s="35" t="s">
        <v>65</v>
      </c>
      <c r="F44" s="118">
        <f t="shared" si="3"/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</row>
    <row r="45" spans="1:18">
      <c r="A45" s="45">
        <v>0</v>
      </c>
      <c r="B45" s="45">
        <v>18000</v>
      </c>
      <c r="C45" s="45">
        <f>'C4A1'!C45+'C4A2'!C45+'C4A3'!C45</f>
        <v>0</v>
      </c>
      <c r="D45" s="34">
        <v>221001</v>
      </c>
      <c r="E45" s="35" t="s">
        <v>66</v>
      </c>
      <c r="F45" s="118">
        <f t="shared" si="3"/>
        <v>18000</v>
      </c>
      <c r="G45" s="109">
        <v>0</v>
      </c>
      <c r="H45" s="109">
        <v>0</v>
      </c>
      <c r="I45" s="109">
        <v>1000</v>
      </c>
      <c r="J45" s="109">
        <v>2000</v>
      </c>
      <c r="K45" s="109">
        <v>4000</v>
      </c>
      <c r="L45" s="109">
        <v>1000</v>
      </c>
      <c r="M45" s="109">
        <v>1000</v>
      </c>
      <c r="N45" s="109">
        <v>4000</v>
      </c>
      <c r="O45" s="109">
        <v>1000</v>
      </c>
      <c r="P45" s="109">
        <v>1000</v>
      </c>
      <c r="Q45" s="109">
        <v>3000</v>
      </c>
      <c r="R45" s="109">
        <v>0</v>
      </c>
    </row>
    <row r="46" spans="1:18" ht="12.75" hidden="1" customHeight="1">
      <c r="A46" s="45">
        <v>0</v>
      </c>
      <c r="B46" s="45">
        <v>0</v>
      </c>
      <c r="C46" s="45">
        <f>'C4A1'!C46+'C4A2'!C46+'C4A3'!C46</f>
        <v>0</v>
      </c>
      <c r="D46" s="34">
        <v>221002</v>
      </c>
      <c r="E46" s="35" t="s">
        <v>67</v>
      </c>
      <c r="F46" s="118">
        <f t="shared" si="3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</row>
    <row r="47" spans="1:18" ht="12.75" hidden="1" customHeight="1">
      <c r="A47" s="45">
        <v>0</v>
      </c>
      <c r="B47" s="45">
        <v>0</v>
      </c>
      <c r="C47" s="45">
        <f>'C4A1'!C47+'C4A2'!C47+'C4A3'!C47</f>
        <v>0</v>
      </c>
      <c r="D47" s="34">
        <v>221006</v>
      </c>
      <c r="E47" s="35" t="s">
        <v>68</v>
      </c>
      <c r="F47" s="118">
        <f t="shared" si="3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</row>
    <row r="48" spans="1:18" ht="12.75" hidden="1" customHeight="1">
      <c r="A48" s="45">
        <v>0</v>
      </c>
      <c r="B48" s="45">
        <v>0</v>
      </c>
      <c r="C48" s="45">
        <f>'C4A1'!C48+'C4A2'!C48+'C4A3'!C48</f>
        <v>0</v>
      </c>
      <c r="D48" s="34">
        <v>221007</v>
      </c>
      <c r="E48" s="35" t="s">
        <v>523</v>
      </c>
      <c r="F48" s="118">
        <f t="shared" si="3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</row>
    <row r="49" spans="1:18" ht="12.75" hidden="1" customHeight="1">
      <c r="A49" s="45">
        <v>0</v>
      </c>
      <c r="B49" s="45">
        <v>0</v>
      </c>
      <c r="C49" s="45">
        <f>'C4A1'!C49+'C4A2'!C49+'C4A3'!C49</f>
        <v>0</v>
      </c>
      <c r="D49" s="34">
        <v>222001</v>
      </c>
      <c r="E49" s="35" t="s">
        <v>69</v>
      </c>
      <c r="F49" s="118">
        <f t="shared" si="3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</row>
    <row r="50" spans="1:18" ht="12.75" hidden="1" customHeight="1">
      <c r="A50" s="45">
        <v>0</v>
      </c>
      <c r="B50" s="45">
        <v>0</v>
      </c>
      <c r="C50" s="45">
        <f>'C4A1'!C50+'C4A2'!C50+'C4A3'!C50</f>
        <v>0</v>
      </c>
      <c r="D50" s="34">
        <v>223001</v>
      </c>
      <c r="E50" s="35" t="s">
        <v>70</v>
      </c>
      <c r="F50" s="118">
        <f t="shared" si="3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</row>
    <row r="51" spans="1:18" ht="12.75" hidden="1" customHeight="1">
      <c r="A51" s="45">
        <v>0</v>
      </c>
      <c r="B51" s="45">
        <v>0</v>
      </c>
      <c r="C51" s="45">
        <f>'C4A1'!C51+'C4A2'!C51+'C4A3'!C51</f>
        <v>0</v>
      </c>
      <c r="D51" s="34">
        <v>231001</v>
      </c>
      <c r="E51" s="35" t="s">
        <v>71</v>
      </c>
      <c r="F51" s="118">
        <f t="shared" si="3"/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</row>
    <row r="52" spans="1:18" ht="12.75" hidden="1" customHeight="1">
      <c r="A52" s="45">
        <v>0</v>
      </c>
      <c r="B52" s="45">
        <v>0</v>
      </c>
      <c r="C52" s="45">
        <f>'C4A1'!C52+'C4A2'!C52+'C4A3'!C52</f>
        <v>0</v>
      </c>
      <c r="D52" s="34">
        <v>231002</v>
      </c>
      <c r="E52" s="35" t="s">
        <v>72</v>
      </c>
      <c r="F52" s="118">
        <f t="shared" si="3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</row>
    <row r="53" spans="1:18" ht="12.75" hidden="1" customHeight="1">
      <c r="A53" s="45">
        <v>0</v>
      </c>
      <c r="B53" s="45">
        <v>0</v>
      </c>
      <c r="C53" s="45">
        <f>'C4A1'!C53+'C4A2'!C53+'C4A3'!C53</f>
        <v>0</v>
      </c>
      <c r="D53" s="34">
        <v>231003</v>
      </c>
      <c r="E53" s="35" t="s">
        <v>73</v>
      </c>
      <c r="F53" s="118">
        <f t="shared" si="3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</row>
    <row r="54" spans="1:18" ht="12.75" hidden="1" customHeight="1">
      <c r="A54" s="45">
        <v>0</v>
      </c>
      <c r="B54" s="45">
        <v>0</v>
      </c>
      <c r="C54" s="45">
        <f>'C4A1'!C54+'C4A2'!C54+'C4A3'!C54</f>
        <v>0</v>
      </c>
      <c r="D54" s="34">
        <v>231004</v>
      </c>
      <c r="E54" s="35" t="s">
        <v>74</v>
      </c>
      <c r="F54" s="118">
        <f t="shared" si="3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</row>
    <row r="55" spans="1:18" ht="12.75" hidden="1" customHeight="1">
      <c r="A55" s="45">
        <v>0</v>
      </c>
      <c r="B55" s="45">
        <v>0</v>
      </c>
      <c r="C55" s="45">
        <f>'C4A1'!C55+'C4A2'!C55+'C4A3'!C55</f>
        <v>0</v>
      </c>
      <c r="D55" s="34">
        <v>232001</v>
      </c>
      <c r="E55" s="35" t="s">
        <v>75</v>
      </c>
      <c r="F55" s="118">
        <f t="shared" si="3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</row>
    <row r="56" spans="1:18" ht="12.75" hidden="1" customHeight="1">
      <c r="A56" s="45">
        <v>0</v>
      </c>
      <c r="B56" s="45">
        <v>0</v>
      </c>
      <c r="C56" s="45">
        <f>'C4A1'!C56+'C4A2'!C56+'C4A3'!C56</f>
        <v>0</v>
      </c>
      <c r="D56" s="34">
        <v>233001</v>
      </c>
      <c r="E56" s="35" t="s">
        <v>76</v>
      </c>
      <c r="F56" s="118">
        <f t="shared" si="3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</row>
    <row r="57" spans="1:18" ht="12.75" hidden="1" customHeight="1">
      <c r="A57" s="45">
        <v>0</v>
      </c>
      <c r="B57" s="45">
        <v>0</v>
      </c>
      <c r="C57" s="45">
        <f>'C4A1'!C57+'C4A2'!C57+'C4A3'!C57</f>
        <v>0</v>
      </c>
      <c r="D57" s="34">
        <v>234001</v>
      </c>
      <c r="E57" s="35" t="s">
        <v>77</v>
      </c>
      <c r="F57" s="118">
        <f t="shared" si="3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</row>
    <row r="58" spans="1:18" ht="12.75" hidden="1" customHeight="1">
      <c r="A58" s="45">
        <v>0</v>
      </c>
      <c r="B58" s="45">
        <v>0</v>
      </c>
      <c r="C58" s="45">
        <f>'C4A1'!C58+'C4A2'!C58+'C4A3'!C58</f>
        <v>0</v>
      </c>
      <c r="D58" s="34">
        <v>235001</v>
      </c>
      <c r="E58" s="35" t="s">
        <v>78</v>
      </c>
      <c r="F58" s="118">
        <f t="shared" si="3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</row>
    <row r="59" spans="1:18" ht="12.75" hidden="1" customHeight="1">
      <c r="A59" s="45">
        <v>0</v>
      </c>
      <c r="B59" s="45">
        <v>0</v>
      </c>
      <c r="C59" s="45">
        <f>'C4A1'!C59+'C4A2'!C59+'C4A3'!C59</f>
        <v>0</v>
      </c>
      <c r="D59" s="34">
        <v>236001</v>
      </c>
      <c r="E59" s="35" t="s">
        <v>79</v>
      </c>
      <c r="F59" s="118">
        <f t="shared" si="3"/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</row>
    <row r="60" spans="1:18" ht="12.75" hidden="1" customHeight="1">
      <c r="A60" s="45">
        <v>0</v>
      </c>
      <c r="B60" s="45">
        <v>0</v>
      </c>
      <c r="C60" s="45">
        <f>'C4A1'!C60+'C4A2'!C60+'C4A3'!C60</f>
        <v>0</v>
      </c>
      <c r="D60" s="34">
        <v>237001</v>
      </c>
      <c r="E60" s="35" t="s">
        <v>80</v>
      </c>
      <c r="F60" s="118">
        <f t="shared" si="3"/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</row>
    <row r="61" spans="1:18" ht="12.75" hidden="1" customHeight="1">
      <c r="A61" s="45">
        <v>0</v>
      </c>
      <c r="B61" s="45">
        <v>0</v>
      </c>
      <c r="C61" s="45">
        <f>'C4A1'!C61+'C4A2'!C61+'C4A3'!C61</f>
        <v>0</v>
      </c>
      <c r="D61" s="34">
        <v>238001</v>
      </c>
      <c r="E61" s="35" t="s">
        <v>81</v>
      </c>
      <c r="F61" s="118">
        <f t="shared" si="3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</row>
    <row r="62" spans="1:18" ht="12.75" hidden="1" customHeight="1">
      <c r="A62" s="45">
        <v>0</v>
      </c>
      <c r="B62" s="45">
        <v>0</v>
      </c>
      <c r="C62" s="45">
        <f>'C4A1'!C62+'C4A2'!C62+'C4A3'!C62</f>
        <v>0</v>
      </c>
      <c r="D62" s="34">
        <v>239001</v>
      </c>
      <c r="E62" s="35" t="s">
        <v>82</v>
      </c>
      <c r="F62" s="118">
        <f t="shared" si="3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</row>
    <row r="63" spans="1:18" ht="12.75" hidden="1" customHeight="1">
      <c r="A63" s="45">
        <v>0</v>
      </c>
      <c r="B63" s="45">
        <v>0</v>
      </c>
      <c r="C63" s="45">
        <f>'C4A1'!C63+'C4A2'!C63+'C4A3'!C63</f>
        <v>0</v>
      </c>
      <c r="D63" s="34">
        <v>241001</v>
      </c>
      <c r="E63" s="35" t="s">
        <v>83</v>
      </c>
      <c r="F63" s="118">
        <f t="shared" si="3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</row>
    <row r="64" spans="1:18" ht="12.75" hidden="1" customHeight="1">
      <c r="A64" s="45">
        <v>0</v>
      </c>
      <c r="B64" s="45">
        <v>0</v>
      </c>
      <c r="C64" s="45">
        <f>'C4A1'!C64+'C4A2'!C64+'C4A3'!C64</f>
        <v>0</v>
      </c>
      <c r="D64" s="34">
        <v>242001</v>
      </c>
      <c r="E64" s="35" t="s">
        <v>84</v>
      </c>
      <c r="F64" s="118">
        <f t="shared" si="3"/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</row>
    <row r="65" spans="1:18" ht="12.75" hidden="1" customHeight="1">
      <c r="A65" s="45">
        <v>0</v>
      </c>
      <c r="B65" s="45">
        <v>0</v>
      </c>
      <c r="C65" s="45">
        <f>'C4A1'!C65+'C4A2'!C65+'C4A3'!C65</f>
        <v>0</v>
      </c>
      <c r="D65" s="34">
        <v>243001</v>
      </c>
      <c r="E65" s="35" t="s">
        <v>85</v>
      </c>
      <c r="F65" s="118">
        <f t="shared" si="3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</row>
    <row r="66" spans="1:18" ht="12.75" hidden="1" customHeight="1">
      <c r="A66" s="45">
        <v>0</v>
      </c>
      <c r="B66" s="45">
        <v>0</v>
      </c>
      <c r="C66" s="45">
        <f>'C4A1'!C66+'C4A2'!C66+'C4A3'!C66</f>
        <v>0</v>
      </c>
      <c r="D66" s="34">
        <v>244001</v>
      </c>
      <c r="E66" s="35" t="s">
        <v>86</v>
      </c>
      <c r="F66" s="118">
        <f t="shared" si="3"/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</row>
    <row r="67" spans="1:18" ht="12.75" hidden="1" customHeight="1">
      <c r="A67" s="45">
        <v>0</v>
      </c>
      <c r="B67" s="45">
        <v>0</v>
      </c>
      <c r="C67" s="45">
        <f>'C4A1'!C67+'C4A2'!C67+'C4A3'!C67</f>
        <v>0</v>
      </c>
      <c r="D67" s="34">
        <v>245001</v>
      </c>
      <c r="E67" s="35" t="s">
        <v>87</v>
      </c>
      <c r="F67" s="118">
        <f t="shared" si="3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</row>
    <row r="68" spans="1:18" ht="12.75" hidden="1" customHeight="1">
      <c r="A68" s="45">
        <v>0</v>
      </c>
      <c r="B68" s="45">
        <v>0</v>
      </c>
      <c r="C68" s="45">
        <f>'C4A1'!C68+'C4A2'!C68+'C4A3'!C68</f>
        <v>0</v>
      </c>
      <c r="D68" s="34">
        <v>246001</v>
      </c>
      <c r="E68" s="35" t="s">
        <v>88</v>
      </c>
      <c r="F68" s="118">
        <f t="shared" si="3"/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</row>
    <row r="69" spans="1:18" ht="12.75" hidden="1" customHeight="1">
      <c r="A69" s="45">
        <v>0</v>
      </c>
      <c r="B69" s="45">
        <v>0</v>
      </c>
      <c r="C69" s="45">
        <f>'C4A1'!C69+'C4A2'!C69+'C4A3'!C69</f>
        <v>0</v>
      </c>
      <c r="D69" s="34">
        <v>246002</v>
      </c>
      <c r="E69" s="35" t="s">
        <v>89</v>
      </c>
      <c r="F69" s="118">
        <f t="shared" si="3"/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</row>
    <row r="70" spans="1:18" ht="12.75" hidden="1" customHeight="1">
      <c r="A70" s="45">
        <v>0</v>
      </c>
      <c r="B70" s="45">
        <v>0</v>
      </c>
      <c r="C70" s="45">
        <f>'C4A1'!C70+'C4A2'!C70+'C4A3'!C70</f>
        <v>0</v>
      </c>
      <c r="D70" s="34">
        <v>247001</v>
      </c>
      <c r="E70" s="35" t="s">
        <v>90</v>
      </c>
      <c r="F70" s="118">
        <f t="shared" si="3"/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</row>
    <row r="71" spans="1:18" ht="12.75" hidden="1" customHeight="1">
      <c r="A71" s="45">
        <v>0</v>
      </c>
      <c r="B71" s="45">
        <v>0</v>
      </c>
      <c r="C71" s="45">
        <f>'C4A1'!C71+'C4A2'!C71+'C4A3'!C71</f>
        <v>0</v>
      </c>
      <c r="D71" s="34">
        <v>248001</v>
      </c>
      <c r="E71" s="35" t="s">
        <v>91</v>
      </c>
      <c r="F71" s="118">
        <f t="shared" si="3"/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</row>
    <row r="72" spans="1:18" ht="12.75" hidden="1" customHeight="1">
      <c r="A72" s="45">
        <v>0</v>
      </c>
      <c r="B72" s="45">
        <v>0</v>
      </c>
      <c r="C72" s="45">
        <f>'C4A1'!C72+'C4A2'!C72+'C4A3'!C72</f>
        <v>0</v>
      </c>
      <c r="D72" s="34">
        <v>249001</v>
      </c>
      <c r="E72" s="35" t="s">
        <v>92</v>
      </c>
      <c r="F72" s="118">
        <f t="shared" si="3"/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</row>
    <row r="73" spans="1:18" ht="12.75" hidden="1" customHeight="1">
      <c r="A73" s="45">
        <v>0</v>
      </c>
      <c r="B73" s="45">
        <v>0</v>
      </c>
      <c r="C73" s="45">
        <f>'C4A1'!C73+'C4A2'!C73+'C4A3'!C73</f>
        <v>0</v>
      </c>
      <c r="D73" s="34">
        <v>251001</v>
      </c>
      <c r="E73" s="35" t="s">
        <v>93</v>
      </c>
      <c r="F73" s="118">
        <f t="shared" si="3"/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</row>
    <row r="74" spans="1:18" ht="12.75" hidden="1" customHeight="1">
      <c r="A74" s="45">
        <v>0</v>
      </c>
      <c r="B74" s="45">
        <v>0</v>
      </c>
      <c r="C74" s="45">
        <f>'C4A1'!C74+'C4A2'!C74+'C4A3'!C74</f>
        <v>0</v>
      </c>
      <c r="D74" s="34">
        <v>252001</v>
      </c>
      <c r="E74" s="35" t="s">
        <v>94</v>
      </c>
      <c r="F74" s="118">
        <f t="shared" si="3"/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</row>
    <row r="75" spans="1:18" ht="12.75" hidden="1" customHeight="1">
      <c r="A75" s="45">
        <v>0</v>
      </c>
      <c r="B75" s="45">
        <v>0</v>
      </c>
      <c r="C75" s="45">
        <f>'C4A1'!C75+'C4A2'!C75+'C4A3'!C75</f>
        <v>0</v>
      </c>
      <c r="D75" s="34">
        <v>253001</v>
      </c>
      <c r="E75" s="35" t="s">
        <v>95</v>
      </c>
      <c r="F75" s="118">
        <f t="shared" si="3"/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</row>
    <row r="76" spans="1:18" ht="12.75" hidden="1" customHeight="1">
      <c r="A76" s="45">
        <v>0</v>
      </c>
      <c r="B76" s="45">
        <v>0</v>
      </c>
      <c r="C76" s="45">
        <f>'C4A1'!C76+'C4A2'!C76+'C4A3'!C76</f>
        <v>0</v>
      </c>
      <c r="D76" s="34">
        <v>254001</v>
      </c>
      <c r="E76" s="35" t="s">
        <v>96</v>
      </c>
      <c r="F76" s="118">
        <f t="shared" si="3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</row>
    <row r="77" spans="1:18" ht="12.75" hidden="1" customHeight="1">
      <c r="A77" s="45">
        <v>0</v>
      </c>
      <c r="B77" s="45">
        <v>0</v>
      </c>
      <c r="C77" s="45">
        <f>'C4A1'!C77+'C4A2'!C77+'C4A3'!C77</f>
        <v>0</v>
      </c>
      <c r="D77" s="34">
        <v>255001</v>
      </c>
      <c r="E77" s="35" t="s">
        <v>97</v>
      </c>
      <c r="F77" s="118">
        <f t="shared" si="3"/>
        <v>0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</row>
    <row r="78" spans="1:18" ht="12.75" hidden="1" customHeight="1">
      <c r="A78" s="45">
        <v>0</v>
      </c>
      <c r="B78" s="45">
        <v>0</v>
      </c>
      <c r="C78" s="45">
        <f>'C4A1'!C78+'C4A2'!C78+'C4A3'!C78</f>
        <v>0</v>
      </c>
      <c r="D78" s="34">
        <v>256001</v>
      </c>
      <c r="E78" s="35" t="s">
        <v>98</v>
      </c>
      <c r="F78" s="118">
        <f t="shared" si="3"/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</row>
    <row r="79" spans="1:18" ht="12.75" hidden="1" customHeight="1">
      <c r="A79" s="45">
        <v>0</v>
      </c>
      <c r="B79" s="45">
        <v>0</v>
      </c>
      <c r="C79" s="45">
        <f>'C4A1'!C79+'C4A2'!C79+'C4A3'!C79</f>
        <v>0</v>
      </c>
      <c r="D79" s="39">
        <v>259001</v>
      </c>
      <c r="E79" s="35" t="s">
        <v>99</v>
      </c>
      <c r="F79" s="118">
        <f t="shared" si="3"/>
        <v>0</v>
      </c>
      <c r="G79" s="109">
        <v>0</v>
      </c>
      <c r="H79" s="109">
        <v>0</v>
      </c>
      <c r="I79" s="109">
        <v>0</v>
      </c>
      <c r="J79" s="109">
        <v>0</v>
      </c>
      <c r="K79" s="109">
        <v>0</v>
      </c>
      <c r="L79" s="109">
        <v>0</v>
      </c>
      <c r="M79" s="109">
        <v>0</v>
      </c>
      <c r="N79" s="109">
        <v>0</v>
      </c>
      <c r="O79" s="109">
        <v>0</v>
      </c>
      <c r="P79" s="109">
        <v>0</v>
      </c>
      <c r="Q79" s="109">
        <v>0</v>
      </c>
      <c r="R79" s="109">
        <v>0</v>
      </c>
    </row>
    <row r="80" spans="1:18">
      <c r="A80" s="45">
        <v>0</v>
      </c>
      <c r="B80" s="45">
        <v>15740</v>
      </c>
      <c r="C80" s="45">
        <f>'C4A1'!C80+'C4A2'!C80+'C4A3'!C80</f>
        <v>0</v>
      </c>
      <c r="D80" s="34">
        <v>261001</v>
      </c>
      <c r="E80" s="35" t="s">
        <v>100</v>
      </c>
      <c r="F80" s="118">
        <f t="shared" si="3"/>
        <v>15740</v>
      </c>
      <c r="G80" s="109">
        <v>0</v>
      </c>
      <c r="H80" s="109">
        <v>1865</v>
      </c>
      <c r="I80" s="109">
        <v>1895</v>
      </c>
      <c r="J80" s="109">
        <v>1265</v>
      </c>
      <c r="K80" s="109">
        <v>1265</v>
      </c>
      <c r="L80" s="109">
        <v>1895</v>
      </c>
      <c r="M80" s="109">
        <v>1100</v>
      </c>
      <c r="N80" s="109">
        <v>1265</v>
      </c>
      <c r="O80" s="109">
        <v>1895</v>
      </c>
      <c r="P80" s="109">
        <v>1265</v>
      </c>
      <c r="Q80" s="109">
        <v>2030</v>
      </c>
      <c r="R80" s="109">
        <v>0</v>
      </c>
    </row>
    <row r="81" spans="1:18" ht="12.75" hidden="1" customHeight="1">
      <c r="A81" s="45">
        <f>'C4A1'!A81+'C4A2'!A81+'C4A3'!A81</f>
        <v>0</v>
      </c>
      <c r="B81" s="45">
        <f>'C4A1'!B81+'C4A2'!B81+'C4A3'!B81</f>
        <v>0</v>
      </c>
      <c r="C81" s="45">
        <f>'C4A1'!C81+'C4A2'!C81+'C4A3'!C81</f>
        <v>0</v>
      </c>
      <c r="D81" s="34">
        <v>261002</v>
      </c>
      <c r="E81" s="35" t="s">
        <v>101</v>
      </c>
      <c r="F81" s="118">
        <f t="shared" si="3"/>
        <v>0</v>
      </c>
      <c r="G81" s="109">
        <f>'C4A1'!G81+'C4A2'!G81+'C4A3'!G81</f>
        <v>0</v>
      </c>
      <c r="H81" s="109">
        <f>'C4A1'!H81+'C4A2'!H81+'C4A3'!H81</f>
        <v>0</v>
      </c>
      <c r="I81" s="109">
        <f>'C4A1'!I81+'C4A2'!I81+'C4A3'!I81</f>
        <v>0</v>
      </c>
      <c r="J81" s="109">
        <f>'C4A1'!J81+'C4A2'!J81+'C4A3'!J81</f>
        <v>0</v>
      </c>
      <c r="K81" s="109">
        <f>'C4A1'!K81+'C4A2'!K81+'C4A3'!K81</f>
        <v>0</v>
      </c>
      <c r="L81" s="109">
        <f>'C4A1'!L81+'C4A2'!L81+'C4A3'!L81</f>
        <v>0</v>
      </c>
      <c r="M81" s="109">
        <f>'C4A1'!M81+'C4A2'!M81+'C4A3'!M81</f>
        <v>0</v>
      </c>
      <c r="N81" s="109">
        <f>'C4A1'!N81+'C4A2'!N81+'C4A3'!N81</f>
        <v>0</v>
      </c>
      <c r="O81" s="109">
        <f>'C4A1'!O81+'C4A2'!O81+'C4A3'!O81</f>
        <v>0</v>
      </c>
      <c r="P81" s="109">
        <f>'C4A1'!P81+'C4A2'!P81+'C4A3'!P81</f>
        <v>0</v>
      </c>
      <c r="Q81" s="109">
        <f>'C4A1'!Q81+'C4A2'!Q81+'C4A3'!Q81</f>
        <v>0</v>
      </c>
      <c r="R81" s="109">
        <f>'C4A1'!R81+'C4A2'!R81+'C4A3'!R81</f>
        <v>0</v>
      </c>
    </row>
    <row r="82" spans="1:18" ht="12.75" hidden="1" customHeight="1">
      <c r="A82" s="45">
        <f>'C4A1'!A82+'C4A2'!A82+'C4A3'!A82</f>
        <v>0</v>
      </c>
      <c r="B82" s="45">
        <f>'C4A1'!B82+'C4A2'!B82+'C4A3'!B82</f>
        <v>0</v>
      </c>
      <c r="C82" s="45">
        <f>'C4A1'!C82+'C4A2'!C82+'C4A3'!C82</f>
        <v>0</v>
      </c>
      <c r="D82" s="34">
        <v>261003</v>
      </c>
      <c r="E82" s="35" t="s">
        <v>102</v>
      </c>
      <c r="F82" s="118">
        <f t="shared" si="3"/>
        <v>0</v>
      </c>
      <c r="G82" s="109">
        <f>'C4A1'!G82+'C4A2'!G82+'C4A3'!G82</f>
        <v>0</v>
      </c>
      <c r="H82" s="109">
        <f>'C4A1'!H82+'C4A2'!H82+'C4A3'!H82</f>
        <v>0</v>
      </c>
      <c r="I82" s="109">
        <f>'C4A1'!I82+'C4A2'!I82+'C4A3'!I82</f>
        <v>0</v>
      </c>
      <c r="J82" s="109">
        <f>'C4A1'!J82+'C4A2'!J82+'C4A3'!J82</f>
        <v>0</v>
      </c>
      <c r="K82" s="109">
        <f>'C4A1'!K82+'C4A2'!K82+'C4A3'!K82</f>
        <v>0</v>
      </c>
      <c r="L82" s="109">
        <f>'C4A1'!L82+'C4A2'!L82+'C4A3'!L82</f>
        <v>0</v>
      </c>
      <c r="M82" s="109">
        <f>'C4A1'!M82+'C4A2'!M82+'C4A3'!M82</f>
        <v>0</v>
      </c>
      <c r="N82" s="109">
        <f>'C4A1'!N82+'C4A2'!N82+'C4A3'!N82</f>
        <v>0</v>
      </c>
      <c r="O82" s="109">
        <f>'C4A1'!O82+'C4A2'!O82+'C4A3'!O82</f>
        <v>0</v>
      </c>
      <c r="P82" s="109">
        <f>'C4A1'!P82+'C4A2'!P82+'C4A3'!P82</f>
        <v>0</v>
      </c>
      <c r="Q82" s="109">
        <f>'C4A1'!Q82+'C4A2'!Q82+'C4A3'!Q82</f>
        <v>0</v>
      </c>
      <c r="R82" s="109">
        <f>'C4A1'!R82+'C4A2'!R82+'C4A3'!R82</f>
        <v>0</v>
      </c>
    </row>
    <row r="83" spans="1:18" ht="12.75" hidden="1" customHeight="1">
      <c r="A83" s="45">
        <f>'C4A1'!A83+'C4A2'!A83+'C4A3'!A83</f>
        <v>0</v>
      </c>
      <c r="B83" s="45">
        <f>'C4A1'!B83+'C4A2'!B83+'C4A3'!B83</f>
        <v>0</v>
      </c>
      <c r="C83" s="45">
        <f>'C4A1'!C83+'C4A2'!C83+'C4A3'!C83</f>
        <v>0</v>
      </c>
      <c r="D83" s="34">
        <v>262001</v>
      </c>
      <c r="E83" s="35" t="s">
        <v>103</v>
      </c>
      <c r="F83" s="118">
        <f t="shared" si="3"/>
        <v>0</v>
      </c>
      <c r="G83" s="109">
        <f>'C4A1'!G83+'C4A2'!G83+'C4A3'!G83</f>
        <v>0</v>
      </c>
      <c r="H83" s="109">
        <f>'C4A1'!H83+'C4A2'!H83+'C4A3'!H83</f>
        <v>0</v>
      </c>
      <c r="I83" s="109">
        <f>'C4A1'!I83+'C4A2'!I83+'C4A3'!I83</f>
        <v>0</v>
      </c>
      <c r="J83" s="109">
        <f>'C4A1'!J83+'C4A2'!J83+'C4A3'!J83</f>
        <v>0</v>
      </c>
      <c r="K83" s="109">
        <f>'C4A1'!K83+'C4A2'!K83+'C4A3'!K83</f>
        <v>0</v>
      </c>
      <c r="L83" s="109">
        <f>'C4A1'!L83+'C4A2'!L83+'C4A3'!L83</f>
        <v>0</v>
      </c>
      <c r="M83" s="109">
        <f>'C4A1'!M83+'C4A2'!M83+'C4A3'!M83</f>
        <v>0</v>
      </c>
      <c r="N83" s="109">
        <f>'C4A1'!N83+'C4A2'!N83+'C4A3'!N83</f>
        <v>0</v>
      </c>
      <c r="O83" s="109">
        <f>'C4A1'!O83+'C4A2'!O83+'C4A3'!O83</f>
        <v>0</v>
      </c>
      <c r="P83" s="109">
        <f>'C4A1'!P83+'C4A2'!P83+'C4A3'!P83</f>
        <v>0</v>
      </c>
      <c r="Q83" s="109">
        <f>'C4A1'!Q83+'C4A2'!Q83+'C4A3'!Q83</f>
        <v>0</v>
      </c>
      <c r="R83" s="109">
        <f>'C4A1'!R83+'C4A2'!R83+'C4A3'!R83</f>
        <v>0</v>
      </c>
    </row>
    <row r="84" spans="1:18" ht="12.75" hidden="1" customHeight="1">
      <c r="A84" s="45">
        <f>'C4A1'!A84+'C4A2'!A84+'C4A3'!A84</f>
        <v>0</v>
      </c>
      <c r="B84" s="45">
        <f>'C4A1'!B84+'C4A2'!B84+'C4A3'!B84</f>
        <v>0</v>
      </c>
      <c r="C84" s="45">
        <f>'C4A1'!C84+'C4A2'!C84+'C4A3'!C84</f>
        <v>0</v>
      </c>
      <c r="D84" s="34">
        <v>271001</v>
      </c>
      <c r="E84" s="35" t="s">
        <v>104</v>
      </c>
      <c r="F84" s="118">
        <f t="shared" si="3"/>
        <v>0</v>
      </c>
      <c r="G84" s="109">
        <f>'C4A1'!G84+'C4A2'!G84+'C4A3'!G84</f>
        <v>0</v>
      </c>
      <c r="H84" s="109">
        <f>'C4A1'!H84+'C4A2'!H84+'C4A3'!H84</f>
        <v>0</v>
      </c>
      <c r="I84" s="109">
        <f>'C4A1'!I84+'C4A2'!I84+'C4A3'!I84</f>
        <v>0</v>
      </c>
      <c r="J84" s="109">
        <f>'C4A1'!J84+'C4A2'!J84+'C4A3'!J84</f>
        <v>0</v>
      </c>
      <c r="K84" s="109">
        <f>'C4A1'!K84+'C4A2'!K84+'C4A3'!K84</f>
        <v>0</v>
      </c>
      <c r="L84" s="109">
        <f>'C4A1'!L84+'C4A2'!L84+'C4A3'!L84</f>
        <v>0</v>
      </c>
      <c r="M84" s="109">
        <f>'C4A1'!M84+'C4A2'!M84+'C4A3'!M84</f>
        <v>0</v>
      </c>
      <c r="N84" s="109">
        <f>'C4A1'!N84+'C4A2'!N84+'C4A3'!N84</f>
        <v>0</v>
      </c>
      <c r="O84" s="109">
        <f>'C4A1'!O84+'C4A2'!O84+'C4A3'!O84</f>
        <v>0</v>
      </c>
      <c r="P84" s="109">
        <f>'C4A1'!P84+'C4A2'!P84+'C4A3'!P84</f>
        <v>0</v>
      </c>
      <c r="Q84" s="109">
        <f>'C4A1'!Q84+'C4A2'!Q84+'C4A3'!Q84</f>
        <v>0</v>
      </c>
      <c r="R84" s="109">
        <f>'C4A1'!R84+'C4A2'!R84+'C4A3'!R84</f>
        <v>0</v>
      </c>
    </row>
    <row r="85" spans="1:18" ht="12.75" hidden="1" customHeight="1">
      <c r="A85" s="45">
        <f>'C4A1'!A85+'C4A2'!A85+'C4A3'!A85</f>
        <v>0</v>
      </c>
      <c r="B85" s="45">
        <f>'C4A1'!B85+'C4A2'!B85+'C4A3'!B85</f>
        <v>0</v>
      </c>
      <c r="C85" s="45">
        <f>'C4A1'!C85+'C4A2'!C85+'C4A3'!C85</f>
        <v>0</v>
      </c>
      <c r="D85" s="34">
        <v>272001</v>
      </c>
      <c r="E85" s="35" t="s">
        <v>105</v>
      </c>
      <c r="F85" s="118">
        <f t="shared" si="3"/>
        <v>0</v>
      </c>
      <c r="G85" s="109">
        <f>'C4A1'!G85+'C4A2'!G85+'C4A3'!G85</f>
        <v>0</v>
      </c>
      <c r="H85" s="109">
        <f>'C4A1'!H85+'C4A2'!H85+'C4A3'!H85</f>
        <v>0</v>
      </c>
      <c r="I85" s="109">
        <f>'C4A1'!I85+'C4A2'!I85+'C4A3'!I85</f>
        <v>0</v>
      </c>
      <c r="J85" s="109">
        <f>'C4A1'!J85+'C4A2'!J85+'C4A3'!J85</f>
        <v>0</v>
      </c>
      <c r="K85" s="109">
        <f>'C4A1'!K85+'C4A2'!K85+'C4A3'!K85</f>
        <v>0</v>
      </c>
      <c r="L85" s="109">
        <f>'C4A1'!L85+'C4A2'!L85+'C4A3'!L85</f>
        <v>0</v>
      </c>
      <c r="M85" s="109">
        <f>'C4A1'!M85+'C4A2'!M85+'C4A3'!M85</f>
        <v>0</v>
      </c>
      <c r="N85" s="109">
        <f>'C4A1'!N85+'C4A2'!N85+'C4A3'!N85</f>
        <v>0</v>
      </c>
      <c r="O85" s="109">
        <f>'C4A1'!O85+'C4A2'!O85+'C4A3'!O85</f>
        <v>0</v>
      </c>
      <c r="P85" s="109">
        <f>'C4A1'!P85+'C4A2'!P85+'C4A3'!P85</f>
        <v>0</v>
      </c>
      <c r="Q85" s="109">
        <f>'C4A1'!Q85+'C4A2'!Q85+'C4A3'!Q85</f>
        <v>0</v>
      </c>
      <c r="R85" s="109">
        <f>'C4A1'!R85+'C4A2'!R85+'C4A3'!R85</f>
        <v>0</v>
      </c>
    </row>
    <row r="86" spans="1:18" ht="12.75" hidden="1" customHeight="1">
      <c r="A86" s="45">
        <f>'C4A1'!A86+'C4A2'!A86+'C4A3'!A86</f>
        <v>0</v>
      </c>
      <c r="B86" s="45">
        <f>'C4A1'!B86+'C4A2'!B86+'C4A3'!B86</f>
        <v>0</v>
      </c>
      <c r="C86" s="45">
        <f>'C4A1'!C86+'C4A2'!C86+'C4A3'!C86</f>
        <v>0</v>
      </c>
      <c r="D86" s="34">
        <v>273001</v>
      </c>
      <c r="E86" s="35" t="s">
        <v>106</v>
      </c>
      <c r="F86" s="118">
        <f t="shared" si="3"/>
        <v>0</v>
      </c>
      <c r="G86" s="109">
        <f>'C4A1'!G86+'C4A2'!G86+'C4A3'!G86</f>
        <v>0</v>
      </c>
      <c r="H86" s="109">
        <f>'C4A1'!H86+'C4A2'!H86+'C4A3'!H86</f>
        <v>0</v>
      </c>
      <c r="I86" s="109">
        <f>'C4A1'!I86+'C4A2'!I86+'C4A3'!I86</f>
        <v>0</v>
      </c>
      <c r="J86" s="109">
        <f>'C4A1'!J86+'C4A2'!J86+'C4A3'!J86</f>
        <v>0</v>
      </c>
      <c r="K86" s="109">
        <f>'C4A1'!K86+'C4A2'!K86+'C4A3'!K86</f>
        <v>0</v>
      </c>
      <c r="L86" s="109">
        <f>'C4A1'!L86+'C4A2'!L86+'C4A3'!L86</f>
        <v>0</v>
      </c>
      <c r="M86" s="109">
        <f>'C4A1'!M86+'C4A2'!M86+'C4A3'!M86</f>
        <v>0</v>
      </c>
      <c r="N86" s="109">
        <f>'C4A1'!N86+'C4A2'!N86+'C4A3'!N86</f>
        <v>0</v>
      </c>
      <c r="O86" s="109">
        <f>'C4A1'!O86+'C4A2'!O86+'C4A3'!O86</f>
        <v>0</v>
      </c>
      <c r="P86" s="109">
        <f>'C4A1'!P86+'C4A2'!P86+'C4A3'!P86</f>
        <v>0</v>
      </c>
      <c r="Q86" s="109">
        <f>'C4A1'!Q86+'C4A2'!Q86+'C4A3'!Q86</f>
        <v>0</v>
      </c>
      <c r="R86" s="109">
        <f>'C4A1'!R86+'C4A2'!R86+'C4A3'!R86</f>
        <v>0</v>
      </c>
    </row>
    <row r="87" spans="1:18" ht="12.75" hidden="1" customHeight="1">
      <c r="A87" s="45">
        <f>'C4A1'!A87+'C4A2'!A87+'C4A3'!A87</f>
        <v>0</v>
      </c>
      <c r="B87" s="45">
        <f>'C4A1'!B87+'C4A2'!B87+'C4A3'!B87</f>
        <v>0</v>
      </c>
      <c r="C87" s="45">
        <f>'C4A1'!C87+'C4A2'!C87+'C4A3'!C87</f>
        <v>0</v>
      </c>
      <c r="D87" s="34">
        <v>274001</v>
      </c>
      <c r="E87" s="35" t="s">
        <v>107</v>
      </c>
      <c r="F87" s="118">
        <f t="shared" si="3"/>
        <v>0</v>
      </c>
      <c r="G87" s="109">
        <f>'C4A1'!G87+'C4A2'!G87+'C4A3'!G87</f>
        <v>0</v>
      </c>
      <c r="H87" s="109">
        <f>'C4A1'!H87+'C4A2'!H87+'C4A3'!H87</f>
        <v>0</v>
      </c>
      <c r="I87" s="109">
        <f>'C4A1'!I87+'C4A2'!I87+'C4A3'!I87</f>
        <v>0</v>
      </c>
      <c r="J87" s="109">
        <f>'C4A1'!J87+'C4A2'!J87+'C4A3'!J87</f>
        <v>0</v>
      </c>
      <c r="K87" s="109">
        <f>'C4A1'!K87+'C4A2'!K87+'C4A3'!K87</f>
        <v>0</v>
      </c>
      <c r="L87" s="109">
        <f>'C4A1'!L87+'C4A2'!L87+'C4A3'!L87</f>
        <v>0</v>
      </c>
      <c r="M87" s="109">
        <f>'C4A1'!M87+'C4A2'!M87+'C4A3'!M87</f>
        <v>0</v>
      </c>
      <c r="N87" s="109">
        <f>'C4A1'!N87+'C4A2'!N87+'C4A3'!N87</f>
        <v>0</v>
      </c>
      <c r="O87" s="109">
        <f>'C4A1'!O87+'C4A2'!O87+'C4A3'!O87</f>
        <v>0</v>
      </c>
      <c r="P87" s="109">
        <f>'C4A1'!P87+'C4A2'!P87+'C4A3'!P87</f>
        <v>0</v>
      </c>
      <c r="Q87" s="109">
        <f>'C4A1'!Q87+'C4A2'!Q87+'C4A3'!Q87</f>
        <v>0</v>
      </c>
      <c r="R87" s="109">
        <f>'C4A1'!R87+'C4A2'!R87+'C4A3'!R87</f>
        <v>0</v>
      </c>
    </row>
    <row r="88" spans="1:18" ht="12.75" hidden="1" customHeight="1">
      <c r="A88" s="45">
        <f>'C4A1'!A88+'C4A2'!A88+'C4A3'!A88</f>
        <v>0</v>
      </c>
      <c r="B88" s="45">
        <f>'C4A1'!B88+'C4A2'!B88+'C4A3'!B88</f>
        <v>0</v>
      </c>
      <c r="C88" s="45">
        <f>'C4A1'!C88+'C4A2'!C88+'C4A3'!C88</f>
        <v>0</v>
      </c>
      <c r="D88" s="34">
        <v>275001</v>
      </c>
      <c r="E88" s="35" t="s">
        <v>108</v>
      </c>
      <c r="F88" s="118">
        <f t="shared" si="3"/>
        <v>0</v>
      </c>
      <c r="G88" s="109">
        <f>'C4A1'!G88+'C4A2'!G88+'C4A3'!G88</f>
        <v>0</v>
      </c>
      <c r="H88" s="109">
        <f>'C4A1'!H88+'C4A2'!H88+'C4A3'!H88</f>
        <v>0</v>
      </c>
      <c r="I88" s="109">
        <f>'C4A1'!I88+'C4A2'!I88+'C4A3'!I88</f>
        <v>0</v>
      </c>
      <c r="J88" s="109">
        <f>'C4A1'!J88+'C4A2'!J88+'C4A3'!J88</f>
        <v>0</v>
      </c>
      <c r="K88" s="109">
        <f>'C4A1'!K88+'C4A2'!K88+'C4A3'!K88</f>
        <v>0</v>
      </c>
      <c r="L88" s="109">
        <f>'C4A1'!L88+'C4A2'!L88+'C4A3'!L88</f>
        <v>0</v>
      </c>
      <c r="M88" s="109">
        <f>'C4A1'!M88+'C4A2'!M88+'C4A3'!M88</f>
        <v>0</v>
      </c>
      <c r="N88" s="109">
        <f>'C4A1'!N88+'C4A2'!N88+'C4A3'!N88</f>
        <v>0</v>
      </c>
      <c r="O88" s="109">
        <f>'C4A1'!O88+'C4A2'!O88+'C4A3'!O88</f>
        <v>0</v>
      </c>
      <c r="P88" s="109">
        <f>'C4A1'!P88+'C4A2'!P88+'C4A3'!P88</f>
        <v>0</v>
      </c>
      <c r="Q88" s="109">
        <f>'C4A1'!Q88+'C4A2'!Q88+'C4A3'!Q88</f>
        <v>0</v>
      </c>
      <c r="R88" s="109">
        <f>'C4A1'!R88+'C4A2'!R88+'C4A3'!R88</f>
        <v>0</v>
      </c>
    </row>
    <row r="89" spans="1:18" ht="12.75" hidden="1" customHeight="1">
      <c r="A89" s="45">
        <f>'C4A1'!A89+'C4A2'!A89+'C4A3'!A89</f>
        <v>0</v>
      </c>
      <c r="B89" s="45">
        <f>'C4A1'!B89+'C4A2'!B89+'C4A3'!B89</f>
        <v>0</v>
      </c>
      <c r="C89" s="45">
        <f>'C4A1'!C89+'C4A2'!C89+'C4A3'!C89</f>
        <v>0</v>
      </c>
      <c r="D89" s="34">
        <v>281001</v>
      </c>
      <c r="E89" s="35" t="s">
        <v>109</v>
      </c>
      <c r="F89" s="118">
        <f t="shared" si="3"/>
        <v>0</v>
      </c>
      <c r="G89" s="109">
        <f>'C4A1'!G89+'C4A2'!G89+'C4A3'!G89</f>
        <v>0</v>
      </c>
      <c r="H89" s="109">
        <f>'C4A1'!H89+'C4A2'!H89+'C4A3'!H89</f>
        <v>0</v>
      </c>
      <c r="I89" s="109">
        <f>'C4A1'!I89+'C4A2'!I89+'C4A3'!I89</f>
        <v>0</v>
      </c>
      <c r="J89" s="109">
        <f>'C4A1'!J89+'C4A2'!J89+'C4A3'!J89</f>
        <v>0</v>
      </c>
      <c r="K89" s="109">
        <f>'C4A1'!K89+'C4A2'!K89+'C4A3'!K89</f>
        <v>0</v>
      </c>
      <c r="L89" s="109">
        <f>'C4A1'!L89+'C4A2'!L89+'C4A3'!L89</f>
        <v>0</v>
      </c>
      <c r="M89" s="109">
        <f>'C4A1'!M89+'C4A2'!M89+'C4A3'!M89</f>
        <v>0</v>
      </c>
      <c r="N89" s="109">
        <f>'C4A1'!N89+'C4A2'!N89+'C4A3'!N89</f>
        <v>0</v>
      </c>
      <c r="O89" s="109">
        <f>'C4A1'!O89+'C4A2'!O89+'C4A3'!O89</f>
        <v>0</v>
      </c>
      <c r="P89" s="109">
        <f>'C4A1'!P89+'C4A2'!P89+'C4A3'!P89</f>
        <v>0</v>
      </c>
      <c r="Q89" s="109">
        <f>'C4A1'!Q89+'C4A2'!Q89+'C4A3'!Q89</f>
        <v>0</v>
      </c>
      <c r="R89" s="109">
        <f>'C4A1'!R89+'C4A2'!R89+'C4A3'!R89</f>
        <v>0</v>
      </c>
    </row>
    <row r="90" spans="1:18" ht="12.75" hidden="1" customHeight="1">
      <c r="A90" s="45">
        <f>'C4A1'!A90+'C4A2'!A90+'C4A3'!A90</f>
        <v>0</v>
      </c>
      <c r="B90" s="45">
        <f>'C4A1'!B90+'C4A2'!B90+'C4A3'!B90</f>
        <v>0</v>
      </c>
      <c r="C90" s="45">
        <f>'C4A1'!C90+'C4A2'!C90+'C4A3'!C90</f>
        <v>0</v>
      </c>
      <c r="D90" s="34">
        <v>282001</v>
      </c>
      <c r="E90" s="35" t="s">
        <v>110</v>
      </c>
      <c r="F90" s="118">
        <f t="shared" si="3"/>
        <v>0</v>
      </c>
      <c r="G90" s="109">
        <f>'C4A1'!G90+'C4A2'!G90+'C4A3'!G90</f>
        <v>0</v>
      </c>
      <c r="H90" s="109">
        <f>'C4A1'!H90+'C4A2'!H90+'C4A3'!H90</f>
        <v>0</v>
      </c>
      <c r="I90" s="109">
        <f>'C4A1'!I90+'C4A2'!I90+'C4A3'!I90</f>
        <v>0</v>
      </c>
      <c r="J90" s="109">
        <f>'C4A1'!J90+'C4A2'!J90+'C4A3'!J90</f>
        <v>0</v>
      </c>
      <c r="K90" s="109">
        <f>'C4A1'!K90+'C4A2'!K90+'C4A3'!K90</f>
        <v>0</v>
      </c>
      <c r="L90" s="109">
        <f>'C4A1'!L90+'C4A2'!L90+'C4A3'!L90</f>
        <v>0</v>
      </c>
      <c r="M90" s="109">
        <f>'C4A1'!M90+'C4A2'!M90+'C4A3'!M90</f>
        <v>0</v>
      </c>
      <c r="N90" s="109">
        <f>'C4A1'!N90+'C4A2'!N90+'C4A3'!N90</f>
        <v>0</v>
      </c>
      <c r="O90" s="109">
        <f>'C4A1'!O90+'C4A2'!O90+'C4A3'!O90</f>
        <v>0</v>
      </c>
      <c r="P90" s="109">
        <f>'C4A1'!P90+'C4A2'!P90+'C4A3'!P90</f>
        <v>0</v>
      </c>
      <c r="Q90" s="109">
        <f>'C4A1'!Q90+'C4A2'!Q90+'C4A3'!Q90</f>
        <v>0</v>
      </c>
      <c r="R90" s="109">
        <f>'C4A1'!R90+'C4A2'!R90+'C4A3'!R90</f>
        <v>0</v>
      </c>
    </row>
    <row r="91" spans="1:18" ht="12.75" hidden="1" customHeight="1">
      <c r="A91" s="45">
        <f>'C4A1'!A91+'C4A2'!A91+'C4A3'!A91</f>
        <v>0</v>
      </c>
      <c r="B91" s="45">
        <f>'C4A1'!B91+'C4A2'!B91+'C4A3'!B91</f>
        <v>0</v>
      </c>
      <c r="C91" s="45">
        <f>'C4A1'!C91+'C4A2'!C91+'C4A3'!C91</f>
        <v>0</v>
      </c>
      <c r="D91" s="34">
        <v>283001</v>
      </c>
      <c r="E91" s="35" t="s">
        <v>111</v>
      </c>
      <c r="F91" s="118">
        <f t="shared" si="3"/>
        <v>0</v>
      </c>
      <c r="G91" s="109">
        <f>'C4A1'!G91+'C4A2'!G91+'C4A3'!G91</f>
        <v>0</v>
      </c>
      <c r="H91" s="109">
        <f>'C4A1'!H91+'C4A2'!H91+'C4A3'!H91</f>
        <v>0</v>
      </c>
      <c r="I91" s="109">
        <f>'C4A1'!I91+'C4A2'!I91+'C4A3'!I91</f>
        <v>0</v>
      </c>
      <c r="J91" s="109">
        <f>'C4A1'!J91+'C4A2'!J91+'C4A3'!J91</f>
        <v>0</v>
      </c>
      <c r="K91" s="109">
        <f>'C4A1'!K91+'C4A2'!K91+'C4A3'!K91</f>
        <v>0</v>
      </c>
      <c r="L91" s="109">
        <f>'C4A1'!L91+'C4A2'!L91+'C4A3'!L91</f>
        <v>0</v>
      </c>
      <c r="M91" s="109">
        <f>'C4A1'!M91+'C4A2'!M91+'C4A3'!M91</f>
        <v>0</v>
      </c>
      <c r="N91" s="109">
        <f>'C4A1'!N91+'C4A2'!N91+'C4A3'!N91</f>
        <v>0</v>
      </c>
      <c r="O91" s="109">
        <f>'C4A1'!O91+'C4A2'!O91+'C4A3'!O91</f>
        <v>0</v>
      </c>
      <c r="P91" s="109">
        <f>'C4A1'!P91+'C4A2'!P91+'C4A3'!P91</f>
        <v>0</v>
      </c>
      <c r="Q91" s="109">
        <f>'C4A1'!Q91+'C4A2'!Q91+'C4A3'!Q91</f>
        <v>0</v>
      </c>
      <c r="R91" s="109">
        <f>'C4A1'!R91+'C4A2'!R91+'C4A3'!R91</f>
        <v>0</v>
      </c>
    </row>
    <row r="92" spans="1:18" ht="12.75" hidden="1" customHeight="1">
      <c r="A92" s="45">
        <f>'C4A1'!A92+'C4A2'!A92+'C4A3'!A92</f>
        <v>0</v>
      </c>
      <c r="B92" s="45">
        <f>'C4A1'!B92+'C4A2'!B92+'C4A3'!B92</f>
        <v>0</v>
      </c>
      <c r="C92" s="45">
        <f>'C4A1'!C92+'C4A2'!C92+'C4A3'!C92</f>
        <v>0</v>
      </c>
      <c r="D92" s="34">
        <v>291001</v>
      </c>
      <c r="E92" s="35" t="s">
        <v>112</v>
      </c>
      <c r="F92" s="118">
        <f t="shared" si="3"/>
        <v>0</v>
      </c>
      <c r="G92" s="109">
        <f>'C4A1'!G92+'C4A2'!G92+'C4A3'!G92</f>
        <v>0</v>
      </c>
      <c r="H92" s="109">
        <f>'C4A1'!H92+'C4A2'!H92+'C4A3'!H92</f>
        <v>0</v>
      </c>
      <c r="I92" s="109">
        <f>'C4A1'!I92+'C4A2'!I92+'C4A3'!I92</f>
        <v>0</v>
      </c>
      <c r="J92" s="109">
        <f>'C4A1'!J92+'C4A2'!J92+'C4A3'!J92</f>
        <v>0</v>
      </c>
      <c r="K92" s="109">
        <f>'C4A1'!K92+'C4A2'!K92+'C4A3'!K92</f>
        <v>0</v>
      </c>
      <c r="L92" s="109">
        <f>'C4A1'!L92+'C4A2'!L92+'C4A3'!L92</f>
        <v>0</v>
      </c>
      <c r="M92" s="109">
        <f>'C4A1'!M92+'C4A2'!M92+'C4A3'!M92</f>
        <v>0</v>
      </c>
      <c r="N92" s="109">
        <f>'C4A1'!N92+'C4A2'!N92+'C4A3'!N92</f>
        <v>0</v>
      </c>
      <c r="O92" s="109">
        <f>'C4A1'!O92+'C4A2'!O92+'C4A3'!O92</f>
        <v>0</v>
      </c>
      <c r="P92" s="109">
        <f>'C4A1'!P92+'C4A2'!P92+'C4A3'!P92</f>
        <v>0</v>
      </c>
      <c r="Q92" s="109">
        <f>'C4A1'!Q92+'C4A2'!Q92+'C4A3'!Q92</f>
        <v>0</v>
      </c>
      <c r="R92" s="109">
        <f>'C4A1'!R92+'C4A2'!R92+'C4A3'!R92</f>
        <v>0</v>
      </c>
    </row>
    <row r="93" spans="1:18" ht="12.75" hidden="1" customHeight="1">
      <c r="A93" s="45">
        <f>'C4A1'!A93+'C4A2'!A93+'C4A3'!A93</f>
        <v>0</v>
      </c>
      <c r="B93" s="45">
        <f>'C4A1'!B93+'C4A2'!B93+'C4A3'!B93</f>
        <v>0</v>
      </c>
      <c r="C93" s="45">
        <f>'C4A1'!C93+'C4A2'!C93+'C4A3'!C93</f>
        <v>0</v>
      </c>
      <c r="D93" s="34">
        <v>292001</v>
      </c>
      <c r="E93" s="35" t="s">
        <v>113</v>
      </c>
      <c r="F93" s="118">
        <f t="shared" si="3"/>
        <v>0</v>
      </c>
      <c r="G93" s="109">
        <f>'C4A1'!G93+'C4A2'!G93+'C4A3'!G93</f>
        <v>0</v>
      </c>
      <c r="H93" s="109">
        <f>'C4A1'!H93+'C4A2'!H93+'C4A3'!H93</f>
        <v>0</v>
      </c>
      <c r="I93" s="109">
        <f>'C4A1'!I93+'C4A2'!I93+'C4A3'!I93</f>
        <v>0</v>
      </c>
      <c r="J93" s="109">
        <f>'C4A1'!J93+'C4A2'!J93+'C4A3'!J93</f>
        <v>0</v>
      </c>
      <c r="K93" s="109">
        <f>'C4A1'!K93+'C4A2'!K93+'C4A3'!K93</f>
        <v>0</v>
      </c>
      <c r="L93" s="109">
        <f>'C4A1'!L93+'C4A2'!L93+'C4A3'!L93</f>
        <v>0</v>
      </c>
      <c r="M93" s="109">
        <f>'C4A1'!M93+'C4A2'!M93+'C4A3'!M93</f>
        <v>0</v>
      </c>
      <c r="N93" s="109">
        <f>'C4A1'!N93+'C4A2'!N93+'C4A3'!N93</f>
        <v>0</v>
      </c>
      <c r="O93" s="109">
        <f>'C4A1'!O93+'C4A2'!O93+'C4A3'!O93</f>
        <v>0</v>
      </c>
      <c r="P93" s="109">
        <f>'C4A1'!P93+'C4A2'!P93+'C4A3'!P93</f>
        <v>0</v>
      </c>
      <c r="Q93" s="109">
        <f>'C4A1'!Q93+'C4A2'!Q93+'C4A3'!Q93</f>
        <v>0</v>
      </c>
      <c r="R93" s="109">
        <f>'C4A1'!R93+'C4A2'!R93+'C4A3'!R93</f>
        <v>0</v>
      </c>
    </row>
    <row r="94" spans="1:18" ht="12.75" hidden="1" customHeight="1">
      <c r="A94" s="45">
        <f>'C4A1'!A94+'C4A2'!A94+'C4A3'!A94</f>
        <v>0</v>
      </c>
      <c r="B94" s="45">
        <f>'C4A1'!B94+'C4A2'!B94+'C4A3'!B94</f>
        <v>0</v>
      </c>
      <c r="C94" s="45">
        <f>'C4A1'!C94+'C4A2'!C94+'C4A3'!C94</f>
        <v>0</v>
      </c>
      <c r="D94" s="34">
        <v>293001</v>
      </c>
      <c r="E94" s="35" t="s">
        <v>114</v>
      </c>
      <c r="F94" s="118">
        <f t="shared" si="3"/>
        <v>0</v>
      </c>
      <c r="G94" s="109">
        <f>'C4A1'!G94+'C4A2'!G94+'C4A3'!G94</f>
        <v>0</v>
      </c>
      <c r="H94" s="109">
        <f>'C4A1'!H94+'C4A2'!H94+'C4A3'!H94</f>
        <v>0</v>
      </c>
      <c r="I94" s="109">
        <f>'C4A1'!I94+'C4A2'!I94+'C4A3'!I94</f>
        <v>0</v>
      </c>
      <c r="J94" s="109">
        <f>'C4A1'!J94+'C4A2'!J94+'C4A3'!J94</f>
        <v>0</v>
      </c>
      <c r="K94" s="109">
        <f>'C4A1'!K94+'C4A2'!K94+'C4A3'!K94</f>
        <v>0</v>
      </c>
      <c r="L94" s="109">
        <f>'C4A1'!L94+'C4A2'!L94+'C4A3'!L94</f>
        <v>0</v>
      </c>
      <c r="M94" s="109">
        <f>'C4A1'!M94+'C4A2'!M94+'C4A3'!M94</f>
        <v>0</v>
      </c>
      <c r="N94" s="109">
        <f>'C4A1'!N94+'C4A2'!N94+'C4A3'!N94</f>
        <v>0</v>
      </c>
      <c r="O94" s="109">
        <f>'C4A1'!O94+'C4A2'!O94+'C4A3'!O94</f>
        <v>0</v>
      </c>
      <c r="P94" s="109">
        <f>'C4A1'!P94+'C4A2'!P94+'C4A3'!P94</f>
        <v>0</v>
      </c>
      <c r="Q94" s="109">
        <f>'C4A1'!Q94+'C4A2'!Q94+'C4A3'!Q94</f>
        <v>0</v>
      </c>
      <c r="R94" s="109">
        <f>'C4A1'!R94+'C4A2'!R94+'C4A3'!R94</f>
        <v>0</v>
      </c>
    </row>
    <row r="95" spans="1:18" ht="12.75" hidden="1" customHeight="1">
      <c r="A95" s="45">
        <f>'C4A1'!A95+'C4A2'!A95+'C4A3'!A95</f>
        <v>0</v>
      </c>
      <c r="B95" s="45">
        <f>'C4A1'!B95+'C4A2'!B95+'C4A3'!B95</f>
        <v>0</v>
      </c>
      <c r="C95" s="45">
        <f>'C4A1'!C95+'C4A2'!C95+'C4A3'!C95</f>
        <v>0</v>
      </c>
      <c r="D95" s="34">
        <v>294001</v>
      </c>
      <c r="E95" s="35" t="s">
        <v>115</v>
      </c>
      <c r="F95" s="118">
        <f t="shared" si="3"/>
        <v>0</v>
      </c>
      <c r="G95" s="109">
        <f>'C4A1'!G95+'C4A2'!G95+'C4A3'!G95</f>
        <v>0</v>
      </c>
      <c r="H95" s="109">
        <f>'C4A1'!H95+'C4A2'!H95+'C4A3'!H95</f>
        <v>0</v>
      </c>
      <c r="I95" s="109">
        <f>'C4A1'!I95+'C4A2'!I95+'C4A3'!I95</f>
        <v>0</v>
      </c>
      <c r="J95" s="109">
        <f>'C4A1'!J95+'C4A2'!J95+'C4A3'!J95</f>
        <v>0</v>
      </c>
      <c r="K95" s="109">
        <f>'C4A1'!K95+'C4A2'!K95+'C4A3'!K95</f>
        <v>0</v>
      </c>
      <c r="L95" s="109">
        <f>'C4A1'!L95+'C4A2'!L95+'C4A3'!L95</f>
        <v>0</v>
      </c>
      <c r="M95" s="109">
        <f>'C4A1'!M95+'C4A2'!M95+'C4A3'!M95</f>
        <v>0</v>
      </c>
      <c r="N95" s="109">
        <f>'C4A1'!N95+'C4A2'!N95+'C4A3'!N95</f>
        <v>0</v>
      </c>
      <c r="O95" s="109">
        <f>'C4A1'!O95+'C4A2'!O95+'C4A3'!O95</f>
        <v>0</v>
      </c>
      <c r="P95" s="109">
        <f>'C4A1'!P95+'C4A2'!P95+'C4A3'!P95</f>
        <v>0</v>
      </c>
      <c r="Q95" s="109">
        <f>'C4A1'!Q95+'C4A2'!Q95+'C4A3'!Q95</f>
        <v>0</v>
      </c>
      <c r="R95" s="109">
        <f>'C4A1'!R95+'C4A2'!R95+'C4A3'!R95</f>
        <v>0</v>
      </c>
    </row>
    <row r="96" spans="1:18" ht="12.75" hidden="1" customHeight="1">
      <c r="A96" s="45">
        <f>'C4A1'!A96+'C4A2'!A96+'C4A3'!A96</f>
        <v>0</v>
      </c>
      <c r="B96" s="45">
        <f>'C4A1'!B96+'C4A2'!B96+'C4A3'!B96</f>
        <v>0</v>
      </c>
      <c r="C96" s="45">
        <f>'C4A1'!C96+'C4A2'!C96+'C4A3'!C96</f>
        <v>0</v>
      </c>
      <c r="D96" s="34">
        <v>295001</v>
      </c>
      <c r="E96" s="35" t="s">
        <v>116</v>
      </c>
      <c r="F96" s="118">
        <f t="shared" si="3"/>
        <v>0</v>
      </c>
      <c r="G96" s="109">
        <f>'C4A1'!G96+'C4A2'!G96+'C4A3'!G96</f>
        <v>0</v>
      </c>
      <c r="H96" s="109">
        <f>'C4A1'!H96+'C4A2'!H96+'C4A3'!H96</f>
        <v>0</v>
      </c>
      <c r="I96" s="109">
        <f>'C4A1'!I96+'C4A2'!I96+'C4A3'!I96</f>
        <v>0</v>
      </c>
      <c r="J96" s="109">
        <f>'C4A1'!J96+'C4A2'!J96+'C4A3'!J96</f>
        <v>0</v>
      </c>
      <c r="K96" s="109">
        <f>'C4A1'!K96+'C4A2'!K96+'C4A3'!K96</f>
        <v>0</v>
      </c>
      <c r="L96" s="109">
        <f>'C4A1'!L96+'C4A2'!L96+'C4A3'!L96</f>
        <v>0</v>
      </c>
      <c r="M96" s="109">
        <f>'C4A1'!M96+'C4A2'!M96+'C4A3'!M96</f>
        <v>0</v>
      </c>
      <c r="N96" s="109">
        <f>'C4A1'!N96+'C4A2'!N96+'C4A3'!N96</f>
        <v>0</v>
      </c>
      <c r="O96" s="109">
        <f>'C4A1'!O96+'C4A2'!O96+'C4A3'!O96</f>
        <v>0</v>
      </c>
      <c r="P96" s="109">
        <f>'C4A1'!P96+'C4A2'!P96+'C4A3'!P96</f>
        <v>0</v>
      </c>
      <c r="Q96" s="109">
        <f>'C4A1'!Q96+'C4A2'!Q96+'C4A3'!Q96</f>
        <v>0</v>
      </c>
      <c r="R96" s="109">
        <f>'C4A1'!R96+'C4A2'!R96+'C4A3'!R96</f>
        <v>0</v>
      </c>
    </row>
    <row r="97" spans="1:18" ht="12.75" hidden="1" customHeight="1">
      <c r="A97" s="45">
        <f>'C4A1'!A97+'C4A2'!A97+'C4A3'!A97</f>
        <v>0</v>
      </c>
      <c r="B97" s="45">
        <f>'C4A1'!B97+'C4A2'!B97+'C4A3'!B97</f>
        <v>0</v>
      </c>
      <c r="C97" s="45">
        <f>'C4A1'!C97+'C4A2'!C97+'C4A3'!C97</f>
        <v>0</v>
      </c>
      <c r="D97" s="34">
        <v>296001</v>
      </c>
      <c r="E97" s="35" t="s">
        <v>117</v>
      </c>
      <c r="F97" s="118">
        <f t="shared" si="3"/>
        <v>0</v>
      </c>
      <c r="G97" s="109">
        <f>'C4A1'!G97+'C4A2'!G97+'C4A3'!G97</f>
        <v>0</v>
      </c>
      <c r="H97" s="109">
        <f>'C4A1'!H97+'C4A2'!H97+'C4A3'!H97</f>
        <v>0</v>
      </c>
      <c r="I97" s="109">
        <f>'C4A1'!I97+'C4A2'!I97+'C4A3'!I97</f>
        <v>0</v>
      </c>
      <c r="J97" s="109">
        <f>'C4A1'!J97+'C4A2'!J97+'C4A3'!J97</f>
        <v>0</v>
      </c>
      <c r="K97" s="109">
        <f>'C4A1'!K97+'C4A2'!K97+'C4A3'!K97</f>
        <v>0</v>
      </c>
      <c r="L97" s="109">
        <f>'C4A1'!L97+'C4A2'!L97+'C4A3'!L97</f>
        <v>0</v>
      </c>
      <c r="M97" s="109">
        <f>'C4A1'!M97+'C4A2'!M97+'C4A3'!M97</f>
        <v>0</v>
      </c>
      <c r="N97" s="109">
        <f>'C4A1'!N97+'C4A2'!N97+'C4A3'!N97</f>
        <v>0</v>
      </c>
      <c r="O97" s="109">
        <f>'C4A1'!O97+'C4A2'!O97+'C4A3'!O97</f>
        <v>0</v>
      </c>
      <c r="P97" s="109">
        <f>'C4A1'!P97+'C4A2'!P97+'C4A3'!P97</f>
        <v>0</v>
      </c>
      <c r="Q97" s="109">
        <f>'C4A1'!Q97+'C4A2'!Q97+'C4A3'!Q97</f>
        <v>0</v>
      </c>
      <c r="R97" s="109">
        <f>'C4A1'!R97+'C4A2'!R97+'C4A3'!R97</f>
        <v>0</v>
      </c>
    </row>
    <row r="98" spans="1:18" ht="12.75" hidden="1" customHeight="1">
      <c r="A98" s="45">
        <f>'C4A1'!A98+'C4A2'!A98+'C4A3'!A98</f>
        <v>0</v>
      </c>
      <c r="B98" s="45">
        <f>'C4A1'!B98+'C4A2'!B98+'C4A3'!B98</f>
        <v>0</v>
      </c>
      <c r="C98" s="45">
        <f>'C4A1'!C98+'C4A2'!C98+'C4A3'!C98</f>
        <v>0</v>
      </c>
      <c r="D98" s="34">
        <v>297001</v>
      </c>
      <c r="E98" s="35" t="s">
        <v>118</v>
      </c>
      <c r="F98" s="118">
        <f>A98+B98+C98</f>
        <v>0</v>
      </c>
      <c r="G98" s="109">
        <f>'C4A1'!G98+'C4A2'!G98+'C4A3'!G98</f>
        <v>0</v>
      </c>
      <c r="H98" s="109">
        <f>'C4A1'!H98+'C4A2'!H98+'C4A3'!H98</f>
        <v>0</v>
      </c>
      <c r="I98" s="109">
        <f>'C4A1'!I98+'C4A2'!I98+'C4A3'!I98</f>
        <v>0</v>
      </c>
      <c r="J98" s="109">
        <f>'C4A1'!J98+'C4A2'!J98+'C4A3'!J98</f>
        <v>0</v>
      </c>
      <c r="K98" s="109">
        <f>'C4A1'!K98+'C4A2'!K98+'C4A3'!K98</f>
        <v>0</v>
      </c>
      <c r="L98" s="109">
        <f>'C4A1'!L98+'C4A2'!L98+'C4A3'!L98</f>
        <v>0</v>
      </c>
      <c r="M98" s="109">
        <f>'C4A1'!M98+'C4A2'!M98+'C4A3'!M98</f>
        <v>0</v>
      </c>
      <c r="N98" s="109">
        <f>'C4A1'!N98+'C4A2'!N98+'C4A3'!N98</f>
        <v>0</v>
      </c>
      <c r="O98" s="109">
        <f>'C4A1'!O98+'C4A2'!O98+'C4A3'!O98</f>
        <v>0</v>
      </c>
      <c r="P98" s="109">
        <f>'C4A1'!P98+'C4A2'!P98+'C4A3'!P98</f>
        <v>0</v>
      </c>
      <c r="Q98" s="109">
        <f>'C4A1'!Q98+'C4A2'!Q98+'C4A3'!Q98</f>
        <v>0</v>
      </c>
      <c r="R98" s="109">
        <f>'C4A1'!R98+'C4A2'!R98+'C4A3'!R98</f>
        <v>0</v>
      </c>
    </row>
    <row r="99" spans="1:18" ht="12.75" hidden="1" customHeight="1">
      <c r="A99" s="45">
        <f>'C4A1'!A99+'C4A2'!A99+'C4A3'!A99</f>
        <v>0</v>
      </c>
      <c r="B99" s="45">
        <f>'C4A1'!B99+'C4A2'!B99+'C4A3'!B99</f>
        <v>0</v>
      </c>
      <c r="C99" s="45">
        <f>'C4A1'!C99+'C4A2'!C99+'C4A3'!C99</f>
        <v>0</v>
      </c>
      <c r="D99" s="34">
        <v>298001</v>
      </c>
      <c r="E99" s="35" t="s">
        <v>119</v>
      </c>
      <c r="F99" s="118">
        <f>A99+B99+C99</f>
        <v>0</v>
      </c>
      <c r="G99" s="109">
        <f>'C4A1'!G99+'C4A2'!G99+'C4A3'!G99</f>
        <v>0</v>
      </c>
      <c r="H99" s="109">
        <f>'C4A1'!H99+'C4A2'!H99+'C4A3'!H99</f>
        <v>0</v>
      </c>
      <c r="I99" s="109">
        <f>'C4A1'!I99+'C4A2'!I99+'C4A3'!I99</f>
        <v>0</v>
      </c>
      <c r="J99" s="109">
        <f>'C4A1'!J99+'C4A2'!J99+'C4A3'!J99</f>
        <v>0</v>
      </c>
      <c r="K99" s="109">
        <f>'C4A1'!K99+'C4A2'!K99+'C4A3'!K99</f>
        <v>0</v>
      </c>
      <c r="L99" s="109">
        <f>'C4A1'!L99+'C4A2'!L99+'C4A3'!L99</f>
        <v>0</v>
      </c>
      <c r="M99" s="109">
        <f>'C4A1'!M99+'C4A2'!M99+'C4A3'!M99</f>
        <v>0</v>
      </c>
      <c r="N99" s="109">
        <f>'C4A1'!N99+'C4A2'!N99+'C4A3'!N99</f>
        <v>0</v>
      </c>
      <c r="O99" s="109">
        <f>'C4A1'!O99+'C4A2'!O99+'C4A3'!O99</f>
        <v>0</v>
      </c>
      <c r="P99" s="109">
        <f>'C4A1'!P99+'C4A2'!P99+'C4A3'!P99</f>
        <v>0</v>
      </c>
      <c r="Q99" s="109">
        <f>'C4A1'!Q99+'C4A2'!Q99+'C4A3'!Q99</f>
        <v>0</v>
      </c>
      <c r="R99" s="109">
        <f>'C4A1'!R99+'C4A2'!R99+'C4A3'!R99</f>
        <v>0</v>
      </c>
    </row>
    <row r="100" spans="1:18" ht="12.75" hidden="1" customHeight="1">
      <c r="A100" s="45">
        <f>'C4A1'!A100+'C4A2'!A100+'C4A3'!A100</f>
        <v>0</v>
      </c>
      <c r="B100" s="45">
        <f>'C4A1'!B100+'C4A2'!B100+'C4A3'!B100</f>
        <v>0</v>
      </c>
      <c r="C100" s="45">
        <f>'C4A1'!C100+'C4A2'!C100+'C4A3'!C100</f>
        <v>0</v>
      </c>
      <c r="D100" s="34">
        <v>299001</v>
      </c>
      <c r="E100" s="34" t="s">
        <v>120</v>
      </c>
      <c r="F100" s="118">
        <v>0</v>
      </c>
      <c r="G100" s="109">
        <f>'C4A1'!G100+'C4A2'!G100+'C4A3'!G100</f>
        <v>0</v>
      </c>
      <c r="H100" s="109">
        <f>'C4A1'!H100+'C4A2'!H100+'C4A3'!H100</f>
        <v>0</v>
      </c>
      <c r="I100" s="109">
        <f>'C4A1'!I100+'C4A2'!I100+'C4A3'!I100</f>
        <v>0</v>
      </c>
      <c r="J100" s="109">
        <f>'C4A1'!J100+'C4A2'!J100+'C4A3'!J100</f>
        <v>0</v>
      </c>
      <c r="K100" s="109">
        <f>'C4A1'!K100+'C4A2'!K100+'C4A3'!K100</f>
        <v>0</v>
      </c>
      <c r="L100" s="109">
        <f>'C4A1'!L100+'C4A2'!L100+'C4A3'!L100</f>
        <v>0</v>
      </c>
      <c r="M100" s="109">
        <f>'C4A1'!M100+'C4A2'!M100+'C4A3'!M100</f>
        <v>0</v>
      </c>
      <c r="N100" s="109">
        <f>'C4A1'!N100+'C4A2'!N100+'C4A3'!N100</f>
        <v>0</v>
      </c>
      <c r="O100" s="109">
        <f>'C4A1'!O100+'C4A2'!O100+'C4A3'!O100</f>
        <v>0</v>
      </c>
      <c r="P100" s="109">
        <f>'C4A1'!P100+'C4A2'!P100+'C4A3'!P100</f>
        <v>0</v>
      </c>
      <c r="Q100" s="109">
        <f>'C4A1'!Q100+'C4A2'!Q100+'C4A3'!Q100</f>
        <v>0</v>
      </c>
      <c r="R100" s="109">
        <f>'C4A1'!R100+'C4A2'!R100+'C4A3'!R100</f>
        <v>0</v>
      </c>
    </row>
    <row r="101" spans="1:18" ht="12.75" customHeight="1">
      <c r="A101" s="42">
        <f>SUM(A102:A211)</f>
        <v>553437</v>
      </c>
      <c r="B101" s="42">
        <f>SUM(B102:B211)</f>
        <v>101979</v>
      </c>
      <c r="C101" s="42">
        <f>SUM(C102:C211)</f>
        <v>0</v>
      </c>
      <c r="D101" s="136">
        <v>3000</v>
      </c>
      <c r="E101" s="137" t="s">
        <v>121</v>
      </c>
      <c r="F101" s="118">
        <f>SUM(F102:F211)</f>
        <v>655416</v>
      </c>
      <c r="G101" s="118">
        <f t="shared" ref="G101:R101" si="4">SUM(G102:G211)</f>
        <v>0</v>
      </c>
      <c r="H101" s="118">
        <f t="shared" si="4"/>
        <v>500</v>
      </c>
      <c r="I101" s="118">
        <f t="shared" si="4"/>
        <v>2750</v>
      </c>
      <c r="J101" s="118">
        <f t="shared" si="4"/>
        <v>8298</v>
      </c>
      <c r="K101" s="118">
        <f t="shared" si="4"/>
        <v>33078</v>
      </c>
      <c r="L101" s="118">
        <f t="shared" si="4"/>
        <v>8078</v>
      </c>
      <c r="M101" s="118">
        <f t="shared" si="4"/>
        <v>535</v>
      </c>
      <c r="N101" s="118">
        <f t="shared" si="4"/>
        <v>8077</v>
      </c>
      <c r="O101" s="118">
        <f t="shared" si="4"/>
        <v>565959</v>
      </c>
      <c r="P101" s="118">
        <f t="shared" si="4"/>
        <v>27187</v>
      </c>
      <c r="Q101" s="118">
        <f t="shared" si="4"/>
        <v>954</v>
      </c>
      <c r="R101" s="118">
        <f t="shared" si="4"/>
        <v>0</v>
      </c>
    </row>
    <row r="102" spans="1:18" hidden="1">
      <c r="A102" s="45">
        <f>'C4A1'!A102+'C4A2'!A102+'C4A3'!A102</f>
        <v>0</v>
      </c>
      <c r="B102" s="45">
        <f>'C4A1'!B102+'C4A2'!B102+'C4A3'!B102</f>
        <v>0</v>
      </c>
      <c r="C102" s="45">
        <f>'C4A1'!C102+'C4A2'!C102+'C4A3'!C102</f>
        <v>0</v>
      </c>
      <c r="D102" s="34">
        <v>311001</v>
      </c>
      <c r="E102" s="35" t="s">
        <v>122</v>
      </c>
      <c r="F102" s="118">
        <f>A102+B102+C102</f>
        <v>0</v>
      </c>
      <c r="G102" s="109">
        <f>'C4A1'!G102+'C4A2'!G102+'C4A3'!G102</f>
        <v>0</v>
      </c>
      <c r="H102" s="109">
        <f>'C4A1'!H102+'C4A2'!H102+'C4A3'!H102</f>
        <v>0</v>
      </c>
      <c r="I102" s="109">
        <f>'C4A1'!I102+'C4A2'!I102+'C4A3'!I102</f>
        <v>0</v>
      </c>
      <c r="J102" s="109">
        <f>'C4A1'!J102+'C4A2'!J102+'C4A3'!J102</f>
        <v>0</v>
      </c>
      <c r="K102" s="109">
        <f>'C4A1'!K102+'C4A2'!K102+'C4A3'!K102</f>
        <v>0</v>
      </c>
      <c r="L102" s="109">
        <f>'C4A1'!L102+'C4A2'!L102+'C4A3'!L102</f>
        <v>0</v>
      </c>
      <c r="M102" s="109">
        <f>'C4A1'!M102+'C4A2'!M102+'C4A3'!M102</f>
        <v>0</v>
      </c>
      <c r="N102" s="109">
        <f>'C4A1'!N102+'C4A2'!N102+'C4A3'!N102</f>
        <v>0</v>
      </c>
      <c r="O102" s="109">
        <f>'C4A1'!O102+'C4A2'!O102+'C4A3'!O102</f>
        <v>0</v>
      </c>
      <c r="P102" s="109">
        <f>'C4A1'!P102+'C4A2'!P102+'C4A3'!P102</f>
        <v>0</v>
      </c>
      <c r="Q102" s="109">
        <f>'C4A1'!Q102+'C4A2'!Q102+'C4A3'!Q102</f>
        <v>0</v>
      </c>
      <c r="R102" s="109">
        <f>'C4A1'!R102+'C4A2'!R102+'C4A3'!R102</f>
        <v>0</v>
      </c>
    </row>
    <row r="103" spans="1:18" ht="12.75" hidden="1" customHeight="1">
      <c r="A103" s="45">
        <f>'C4A1'!A103+'C4A2'!A103+'C4A3'!A103</f>
        <v>0</v>
      </c>
      <c r="B103" s="45">
        <f>'C4A1'!B103+'C4A2'!B103+'C4A3'!B103</f>
        <v>0</v>
      </c>
      <c r="C103" s="45">
        <f>'C4A1'!C103+'C4A2'!C103+'C4A3'!C103</f>
        <v>0</v>
      </c>
      <c r="D103" s="34">
        <v>312001</v>
      </c>
      <c r="E103" s="35" t="s">
        <v>123</v>
      </c>
      <c r="F103" s="118">
        <f>A103+B103+C103</f>
        <v>0</v>
      </c>
      <c r="G103" s="109">
        <f>'C4A1'!G103+'C4A2'!G103+'C4A3'!G103</f>
        <v>0</v>
      </c>
      <c r="H103" s="109">
        <f>'C4A1'!H103+'C4A2'!H103+'C4A3'!H103</f>
        <v>0</v>
      </c>
      <c r="I103" s="109">
        <f>'C4A1'!I103+'C4A2'!I103+'C4A3'!I103</f>
        <v>0</v>
      </c>
      <c r="J103" s="109">
        <f>'C4A1'!J103+'C4A2'!J103+'C4A3'!J103</f>
        <v>0</v>
      </c>
      <c r="K103" s="109">
        <f>'C4A1'!K103+'C4A2'!K103+'C4A3'!K103</f>
        <v>0</v>
      </c>
      <c r="L103" s="109">
        <f>'C4A1'!L103+'C4A2'!L103+'C4A3'!L103</f>
        <v>0</v>
      </c>
      <c r="M103" s="109">
        <f>'C4A1'!M103+'C4A2'!M103+'C4A3'!M103</f>
        <v>0</v>
      </c>
      <c r="N103" s="109">
        <f>'C4A1'!N103+'C4A2'!N103+'C4A3'!N103</f>
        <v>0</v>
      </c>
      <c r="O103" s="109">
        <f>'C4A1'!O103+'C4A2'!O103+'C4A3'!O103</f>
        <v>0</v>
      </c>
      <c r="P103" s="109">
        <f>'C4A1'!P103+'C4A2'!P103+'C4A3'!P103</f>
        <v>0</v>
      </c>
      <c r="Q103" s="109">
        <f>'C4A1'!Q103+'C4A2'!Q103+'C4A3'!Q103</f>
        <v>0</v>
      </c>
      <c r="R103" s="109">
        <f>'C4A1'!R103+'C4A2'!R103+'C4A3'!R103</f>
        <v>0</v>
      </c>
    </row>
    <row r="104" spans="1:18" ht="12.75" hidden="1" customHeight="1">
      <c r="A104" s="45">
        <f>'C4A1'!A104+'C4A2'!A104+'C4A3'!A104</f>
        <v>0</v>
      </c>
      <c r="B104" s="45">
        <f>'C4A1'!B104+'C4A2'!B104+'C4A3'!B104</f>
        <v>0</v>
      </c>
      <c r="C104" s="45">
        <f>'C4A1'!C104+'C4A2'!C104+'C4A3'!C104</f>
        <v>0</v>
      </c>
      <c r="D104" s="34">
        <v>313001</v>
      </c>
      <c r="E104" s="35" t="s">
        <v>124</v>
      </c>
      <c r="F104" s="118">
        <f t="shared" ref="F104:F167" si="5">A104+B104+C104</f>
        <v>0</v>
      </c>
      <c r="G104" s="109">
        <f>'C4A1'!G104+'C4A2'!G104+'C4A3'!G104</f>
        <v>0</v>
      </c>
      <c r="H104" s="109">
        <f>'C4A1'!H104+'C4A2'!H104+'C4A3'!H104</f>
        <v>0</v>
      </c>
      <c r="I104" s="109">
        <f>'C4A1'!I104+'C4A2'!I104+'C4A3'!I104</f>
        <v>0</v>
      </c>
      <c r="J104" s="109">
        <f>'C4A1'!J104+'C4A2'!J104+'C4A3'!J104</f>
        <v>0</v>
      </c>
      <c r="K104" s="109">
        <f>'C4A1'!K104+'C4A2'!K104+'C4A3'!K104</f>
        <v>0</v>
      </c>
      <c r="L104" s="109">
        <f>'C4A1'!L104+'C4A2'!L104+'C4A3'!L104</f>
        <v>0</v>
      </c>
      <c r="M104" s="109">
        <f>'C4A1'!M104+'C4A2'!M104+'C4A3'!M104</f>
        <v>0</v>
      </c>
      <c r="N104" s="109">
        <f>'C4A1'!N104+'C4A2'!N104+'C4A3'!N104</f>
        <v>0</v>
      </c>
      <c r="O104" s="109">
        <f>'C4A1'!O104+'C4A2'!O104+'C4A3'!O104</f>
        <v>0</v>
      </c>
      <c r="P104" s="109">
        <f>'C4A1'!P104+'C4A2'!P104+'C4A3'!P104</f>
        <v>0</v>
      </c>
      <c r="Q104" s="109">
        <f>'C4A1'!Q104+'C4A2'!Q104+'C4A3'!Q104</f>
        <v>0</v>
      </c>
      <c r="R104" s="109">
        <f>'C4A1'!R104+'C4A2'!R104+'C4A3'!R104</f>
        <v>0</v>
      </c>
    </row>
    <row r="105" spans="1:18" ht="12.75" hidden="1" customHeight="1">
      <c r="A105" s="45">
        <f>'C4A1'!A105+'C4A2'!A105+'C4A3'!A105</f>
        <v>0</v>
      </c>
      <c r="B105" s="45">
        <f>'C4A1'!B105+'C4A2'!B105+'C4A3'!B105</f>
        <v>0</v>
      </c>
      <c r="C105" s="45">
        <f>'C4A1'!C105+'C4A2'!C105+'C4A3'!C105</f>
        <v>0</v>
      </c>
      <c r="D105" s="34">
        <v>314001</v>
      </c>
      <c r="E105" s="35" t="s">
        <v>125</v>
      </c>
      <c r="F105" s="118">
        <f t="shared" si="5"/>
        <v>0</v>
      </c>
      <c r="G105" s="109">
        <f>'C4A1'!G105+'C4A2'!G105+'C4A3'!G105</f>
        <v>0</v>
      </c>
      <c r="H105" s="109">
        <f>'C4A1'!H105+'C4A2'!H105+'C4A3'!H105</f>
        <v>0</v>
      </c>
      <c r="I105" s="109">
        <f>'C4A1'!I105+'C4A2'!I105+'C4A3'!I105</f>
        <v>0</v>
      </c>
      <c r="J105" s="109">
        <f>'C4A1'!J105+'C4A2'!J105+'C4A3'!J105</f>
        <v>0</v>
      </c>
      <c r="K105" s="109">
        <f>'C4A1'!K105+'C4A2'!K105+'C4A3'!K105</f>
        <v>0</v>
      </c>
      <c r="L105" s="109">
        <f>'C4A1'!L105+'C4A2'!L105+'C4A3'!L105</f>
        <v>0</v>
      </c>
      <c r="M105" s="109">
        <f>'C4A1'!M105+'C4A2'!M105+'C4A3'!M105</f>
        <v>0</v>
      </c>
      <c r="N105" s="109">
        <f>'C4A1'!N105+'C4A2'!N105+'C4A3'!N105</f>
        <v>0</v>
      </c>
      <c r="O105" s="109">
        <f>'C4A1'!O105+'C4A2'!O105+'C4A3'!O105</f>
        <v>0</v>
      </c>
      <c r="P105" s="109">
        <f>'C4A1'!P105+'C4A2'!P105+'C4A3'!P105</f>
        <v>0</v>
      </c>
      <c r="Q105" s="109">
        <f>'C4A1'!Q105+'C4A2'!Q105+'C4A3'!Q105</f>
        <v>0</v>
      </c>
      <c r="R105" s="109">
        <f>'C4A1'!R105+'C4A2'!R105+'C4A3'!R105</f>
        <v>0</v>
      </c>
    </row>
    <row r="106" spans="1:18" ht="12.75" hidden="1" customHeight="1">
      <c r="A106" s="45">
        <f>'C4A1'!A106+'C4A2'!A106+'C4A3'!A106</f>
        <v>0</v>
      </c>
      <c r="B106" s="45">
        <f>'C4A1'!B106+'C4A2'!B106+'C4A3'!B106</f>
        <v>0</v>
      </c>
      <c r="C106" s="45">
        <f>'C4A1'!C106+'C4A2'!C106+'C4A3'!C106</f>
        <v>0</v>
      </c>
      <c r="D106" s="34">
        <v>315001</v>
      </c>
      <c r="E106" s="35" t="s">
        <v>126</v>
      </c>
      <c r="F106" s="118">
        <f t="shared" si="5"/>
        <v>0</v>
      </c>
      <c r="G106" s="109">
        <f>'C4A1'!G106+'C4A2'!G106+'C4A3'!G106</f>
        <v>0</v>
      </c>
      <c r="H106" s="109">
        <f>'C4A1'!H106+'C4A2'!H106+'C4A3'!H106</f>
        <v>0</v>
      </c>
      <c r="I106" s="109">
        <f>'C4A1'!I106+'C4A2'!I106+'C4A3'!I106</f>
        <v>0</v>
      </c>
      <c r="J106" s="109">
        <f>'C4A1'!J106+'C4A2'!J106+'C4A3'!J106</f>
        <v>0</v>
      </c>
      <c r="K106" s="109">
        <f>'C4A1'!K106+'C4A2'!K106+'C4A3'!K106</f>
        <v>0</v>
      </c>
      <c r="L106" s="109">
        <f>'C4A1'!L106+'C4A2'!L106+'C4A3'!L106</f>
        <v>0</v>
      </c>
      <c r="M106" s="109">
        <f>'C4A1'!M106+'C4A2'!M106+'C4A3'!M106</f>
        <v>0</v>
      </c>
      <c r="N106" s="109">
        <f>'C4A1'!N106+'C4A2'!N106+'C4A3'!N106</f>
        <v>0</v>
      </c>
      <c r="O106" s="109">
        <f>'C4A1'!O106+'C4A2'!O106+'C4A3'!O106</f>
        <v>0</v>
      </c>
      <c r="P106" s="109">
        <f>'C4A1'!P106+'C4A2'!P106+'C4A3'!P106</f>
        <v>0</v>
      </c>
      <c r="Q106" s="109">
        <f>'C4A1'!Q106+'C4A2'!Q106+'C4A3'!Q106</f>
        <v>0</v>
      </c>
      <c r="R106" s="109">
        <f>'C4A1'!R106+'C4A2'!R106+'C4A3'!R106</f>
        <v>0</v>
      </c>
    </row>
    <row r="107" spans="1:18" ht="12.75" hidden="1" customHeight="1">
      <c r="A107" s="45">
        <f>'C4A1'!A107+'C4A2'!A107+'C4A3'!A107</f>
        <v>0</v>
      </c>
      <c r="B107" s="45">
        <f>'C4A1'!B107+'C4A2'!B107+'C4A3'!B107</f>
        <v>0</v>
      </c>
      <c r="C107" s="45">
        <f>'C4A1'!C107+'C4A2'!C107+'C4A3'!C107</f>
        <v>0</v>
      </c>
      <c r="D107" s="34">
        <v>316001</v>
      </c>
      <c r="E107" s="35" t="s">
        <v>127</v>
      </c>
      <c r="F107" s="118">
        <f t="shared" si="5"/>
        <v>0</v>
      </c>
      <c r="G107" s="109">
        <f>'C4A1'!G107+'C4A2'!G107+'C4A3'!G107</f>
        <v>0</v>
      </c>
      <c r="H107" s="109">
        <f>'C4A1'!H107+'C4A2'!H107+'C4A3'!H107</f>
        <v>0</v>
      </c>
      <c r="I107" s="109">
        <f>'C4A1'!I107+'C4A2'!I107+'C4A3'!I107</f>
        <v>0</v>
      </c>
      <c r="J107" s="109">
        <f>'C4A1'!J107+'C4A2'!J107+'C4A3'!J107</f>
        <v>0</v>
      </c>
      <c r="K107" s="109">
        <f>'C4A1'!K107+'C4A2'!K107+'C4A3'!K107</f>
        <v>0</v>
      </c>
      <c r="L107" s="109">
        <f>'C4A1'!L107+'C4A2'!L107+'C4A3'!L107</f>
        <v>0</v>
      </c>
      <c r="M107" s="109">
        <f>'C4A1'!M107+'C4A2'!M107+'C4A3'!M107</f>
        <v>0</v>
      </c>
      <c r="N107" s="109">
        <f>'C4A1'!N107+'C4A2'!N107+'C4A3'!N107</f>
        <v>0</v>
      </c>
      <c r="O107" s="109">
        <f>'C4A1'!O107+'C4A2'!O107+'C4A3'!O107</f>
        <v>0</v>
      </c>
      <c r="P107" s="109">
        <f>'C4A1'!P107+'C4A2'!P107+'C4A3'!P107</f>
        <v>0</v>
      </c>
      <c r="Q107" s="109">
        <f>'C4A1'!Q107+'C4A2'!Q107+'C4A3'!Q107</f>
        <v>0</v>
      </c>
      <c r="R107" s="109">
        <f>'C4A1'!R107+'C4A2'!R107+'C4A3'!R107</f>
        <v>0</v>
      </c>
    </row>
    <row r="108" spans="1:18" ht="12.75" hidden="1" customHeight="1">
      <c r="A108" s="45">
        <f>'C4A1'!A108+'C4A2'!A108+'C4A3'!A108</f>
        <v>0</v>
      </c>
      <c r="B108" s="45">
        <f>'C4A1'!B108+'C4A2'!B108+'C4A3'!B108</f>
        <v>0</v>
      </c>
      <c r="C108" s="45">
        <f>'C4A1'!C108+'C4A2'!C108+'C4A3'!C108</f>
        <v>0</v>
      </c>
      <c r="D108" s="34">
        <v>316002</v>
      </c>
      <c r="E108" s="35" t="s">
        <v>128</v>
      </c>
      <c r="F108" s="118">
        <f t="shared" si="5"/>
        <v>0</v>
      </c>
      <c r="G108" s="109">
        <f>'C4A1'!G108+'C4A2'!G108+'C4A3'!G108</f>
        <v>0</v>
      </c>
      <c r="H108" s="109">
        <f>'C4A1'!H108+'C4A2'!H108+'C4A3'!H108</f>
        <v>0</v>
      </c>
      <c r="I108" s="109">
        <f>'C4A1'!I108+'C4A2'!I108+'C4A3'!I108</f>
        <v>0</v>
      </c>
      <c r="J108" s="109">
        <f>'C4A1'!J108+'C4A2'!J108+'C4A3'!J108</f>
        <v>0</v>
      </c>
      <c r="K108" s="109">
        <f>'C4A1'!K108+'C4A2'!K108+'C4A3'!K108</f>
        <v>0</v>
      </c>
      <c r="L108" s="109">
        <f>'C4A1'!L108+'C4A2'!L108+'C4A3'!L108</f>
        <v>0</v>
      </c>
      <c r="M108" s="109">
        <f>'C4A1'!M108+'C4A2'!M108+'C4A3'!M108</f>
        <v>0</v>
      </c>
      <c r="N108" s="109">
        <f>'C4A1'!N108+'C4A2'!N108+'C4A3'!N108</f>
        <v>0</v>
      </c>
      <c r="O108" s="109">
        <f>'C4A1'!O108+'C4A2'!O108+'C4A3'!O108</f>
        <v>0</v>
      </c>
      <c r="P108" s="109">
        <f>'C4A1'!P108+'C4A2'!P108+'C4A3'!P108</f>
        <v>0</v>
      </c>
      <c r="Q108" s="109">
        <f>'C4A1'!Q108+'C4A2'!Q108+'C4A3'!Q108</f>
        <v>0</v>
      </c>
      <c r="R108" s="109">
        <f>'C4A1'!R108+'C4A2'!R108+'C4A3'!R108</f>
        <v>0</v>
      </c>
    </row>
    <row r="109" spans="1:18" ht="12.75" hidden="1" customHeight="1">
      <c r="A109" s="45">
        <f>'C4A1'!A109+'C4A2'!A109+'C4A3'!A109</f>
        <v>0</v>
      </c>
      <c r="B109" s="45">
        <f>'C4A1'!B109+'C4A2'!B109+'C4A3'!B109</f>
        <v>0</v>
      </c>
      <c r="C109" s="45">
        <f>'C4A1'!C109+'C4A2'!C109+'C4A3'!C109</f>
        <v>0</v>
      </c>
      <c r="D109" s="34">
        <v>316003</v>
      </c>
      <c r="E109" s="35" t="s">
        <v>129</v>
      </c>
      <c r="F109" s="118">
        <f t="shared" si="5"/>
        <v>0</v>
      </c>
      <c r="G109" s="109">
        <f>'C4A1'!G109+'C4A2'!G109+'C4A3'!G109</f>
        <v>0</v>
      </c>
      <c r="H109" s="109">
        <f>'C4A1'!H109+'C4A2'!H109+'C4A3'!H109</f>
        <v>0</v>
      </c>
      <c r="I109" s="109">
        <f>'C4A1'!I109+'C4A2'!I109+'C4A3'!I109</f>
        <v>0</v>
      </c>
      <c r="J109" s="109">
        <f>'C4A1'!J109+'C4A2'!J109+'C4A3'!J109</f>
        <v>0</v>
      </c>
      <c r="K109" s="109">
        <f>'C4A1'!K109+'C4A2'!K109+'C4A3'!K109</f>
        <v>0</v>
      </c>
      <c r="L109" s="109">
        <f>'C4A1'!L109+'C4A2'!L109+'C4A3'!L109</f>
        <v>0</v>
      </c>
      <c r="M109" s="109">
        <f>'C4A1'!M109+'C4A2'!M109+'C4A3'!M109</f>
        <v>0</v>
      </c>
      <c r="N109" s="109">
        <f>'C4A1'!N109+'C4A2'!N109+'C4A3'!N109</f>
        <v>0</v>
      </c>
      <c r="O109" s="109">
        <f>'C4A1'!O109+'C4A2'!O109+'C4A3'!O109</f>
        <v>0</v>
      </c>
      <c r="P109" s="109">
        <f>'C4A1'!P109+'C4A2'!P109+'C4A3'!P109</f>
        <v>0</v>
      </c>
      <c r="Q109" s="109">
        <f>'C4A1'!Q109+'C4A2'!Q109+'C4A3'!Q109</f>
        <v>0</v>
      </c>
      <c r="R109" s="109">
        <f>'C4A1'!R109+'C4A2'!R109+'C4A3'!R109</f>
        <v>0</v>
      </c>
    </row>
    <row r="110" spans="1:18" ht="12.75" hidden="1" customHeight="1">
      <c r="A110" s="45">
        <f>'C4A1'!A110+'C4A2'!A110+'C4A3'!A110</f>
        <v>0</v>
      </c>
      <c r="B110" s="45">
        <f>'C4A1'!B110+'C4A2'!B110+'C4A3'!B110</f>
        <v>0</v>
      </c>
      <c r="C110" s="45">
        <f>'C4A1'!C110+'C4A2'!C110+'C4A3'!C110</f>
        <v>0</v>
      </c>
      <c r="D110" s="34">
        <v>317001</v>
      </c>
      <c r="E110" s="35" t="s">
        <v>130</v>
      </c>
      <c r="F110" s="118">
        <f t="shared" si="5"/>
        <v>0</v>
      </c>
      <c r="G110" s="109">
        <f>'C4A1'!G110+'C4A2'!G110+'C4A3'!G110</f>
        <v>0</v>
      </c>
      <c r="H110" s="109">
        <f>'C4A1'!H110+'C4A2'!H110+'C4A3'!H110</f>
        <v>0</v>
      </c>
      <c r="I110" s="109">
        <f>'C4A1'!I110+'C4A2'!I110+'C4A3'!I110</f>
        <v>0</v>
      </c>
      <c r="J110" s="109">
        <f>'C4A1'!J110+'C4A2'!J110+'C4A3'!J110</f>
        <v>0</v>
      </c>
      <c r="K110" s="109">
        <f>'C4A1'!K110+'C4A2'!K110+'C4A3'!K110</f>
        <v>0</v>
      </c>
      <c r="L110" s="109">
        <f>'C4A1'!L110+'C4A2'!L110+'C4A3'!L110</f>
        <v>0</v>
      </c>
      <c r="M110" s="109">
        <f>'C4A1'!M110+'C4A2'!M110+'C4A3'!M110</f>
        <v>0</v>
      </c>
      <c r="N110" s="109">
        <f>'C4A1'!N110+'C4A2'!N110+'C4A3'!N110</f>
        <v>0</v>
      </c>
      <c r="O110" s="109">
        <f>'C4A1'!O110+'C4A2'!O110+'C4A3'!O110</f>
        <v>0</v>
      </c>
      <c r="P110" s="109">
        <f>'C4A1'!P110+'C4A2'!P110+'C4A3'!P110</f>
        <v>0</v>
      </c>
      <c r="Q110" s="109">
        <f>'C4A1'!Q110+'C4A2'!Q110+'C4A3'!Q110</f>
        <v>0</v>
      </c>
      <c r="R110" s="109">
        <f>'C4A1'!R110+'C4A2'!R110+'C4A3'!R110</f>
        <v>0</v>
      </c>
    </row>
    <row r="111" spans="1:18" ht="12.75" hidden="1" customHeight="1">
      <c r="A111" s="45">
        <f>'C4A1'!A111+'C4A2'!A111+'C4A3'!A111</f>
        <v>0</v>
      </c>
      <c r="B111" s="45">
        <f>'C4A1'!B111+'C4A2'!B111+'C4A3'!B111</f>
        <v>0</v>
      </c>
      <c r="C111" s="45">
        <f>'C4A1'!C111+'C4A2'!C111+'C4A3'!C111</f>
        <v>0</v>
      </c>
      <c r="D111" s="34">
        <v>318001</v>
      </c>
      <c r="E111" s="35" t="s">
        <v>131</v>
      </c>
      <c r="F111" s="118">
        <f t="shared" si="5"/>
        <v>0</v>
      </c>
      <c r="G111" s="109">
        <f>'C4A1'!G111+'C4A2'!G111+'C4A3'!G111</f>
        <v>0</v>
      </c>
      <c r="H111" s="109">
        <f>'C4A1'!H111+'C4A2'!H111+'C4A3'!H111</f>
        <v>0</v>
      </c>
      <c r="I111" s="109">
        <f>'C4A1'!I111+'C4A2'!I111+'C4A3'!I111</f>
        <v>0</v>
      </c>
      <c r="J111" s="109">
        <f>'C4A1'!J111+'C4A2'!J111+'C4A3'!J111</f>
        <v>0</v>
      </c>
      <c r="K111" s="109">
        <f>'C4A1'!K111+'C4A2'!K111+'C4A3'!K111</f>
        <v>0</v>
      </c>
      <c r="L111" s="109">
        <f>'C4A1'!L111+'C4A2'!L111+'C4A3'!L111</f>
        <v>0</v>
      </c>
      <c r="M111" s="109">
        <f>'C4A1'!M111+'C4A2'!M111+'C4A3'!M111</f>
        <v>0</v>
      </c>
      <c r="N111" s="109">
        <f>'C4A1'!N111+'C4A2'!N111+'C4A3'!N111</f>
        <v>0</v>
      </c>
      <c r="O111" s="109">
        <f>'C4A1'!O111+'C4A2'!O111+'C4A3'!O111</f>
        <v>0</v>
      </c>
      <c r="P111" s="109">
        <f>'C4A1'!P111+'C4A2'!P111+'C4A3'!P111</f>
        <v>0</v>
      </c>
      <c r="Q111" s="109">
        <f>'C4A1'!Q111+'C4A2'!Q111+'C4A3'!Q111</f>
        <v>0</v>
      </c>
      <c r="R111" s="109">
        <f>'C4A1'!R111+'C4A2'!R111+'C4A3'!R111</f>
        <v>0</v>
      </c>
    </row>
    <row r="112" spans="1:18" ht="12.75" hidden="1" customHeight="1">
      <c r="A112" s="45">
        <f>'C4A1'!A112+'C4A2'!A112+'C4A3'!A112</f>
        <v>0</v>
      </c>
      <c r="B112" s="45">
        <f>'C4A1'!B112+'C4A2'!B112+'C4A3'!B112</f>
        <v>0</v>
      </c>
      <c r="C112" s="45">
        <f>'C4A1'!C112+'C4A2'!C112+'C4A3'!C112</f>
        <v>0</v>
      </c>
      <c r="D112" s="34">
        <v>318002</v>
      </c>
      <c r="E112" s="35" t="s">
        <v>132</v>
      </c>
      <c r="F112" s="118">
        <f t="shared" si="5"/>
        <v>0</v>
      </c>
      <c r="G112" s="109">
        <f>'C4A1'!G112+'C4A2'!G112+'C4A3'!G112</f>
        <v>0</v>
      </c>
      <c r="H112" s="109">
        <f>'C4A1'!H112+'C4A2'!H112+'C4A3'!H112</f>
        <v>0</v>
      </c>
      <c r="I112" s="109">
        <f>'C4A1'!I112+'C4A2'!I112+'C4A3'!I112</f>
        <v>0</v>
      </c>
      <c r="J112" s="109">
        <f>'C4A1'!J112+'C4A2'!J112+'C4A3'!J112</f>
        <v>0</v>
      </c>
      <c r="K112" s="109">
        <f>'C4A1'!K112+'C4A2'!K112+'C4A3'!K112</f>
        <v>0</v>
      </c>
      <c r="L112" s="109">
        <f>'C4A1'!L112+'C4A2'!L112+'C4A3'!L112</f>
        <v>0</v>
      </c>
      <c r="M112" s="109">
        <f>'C4A1'!M112+'C4A2'!M112+'C4A3'!M112</f>
        <v>0</v>
      </c>
      <c r="N112" s="109">
        <f>'C4A1'!N112+'C4A2'!N112+'C4A3'!N112</f>
        <v>0</v>
      </c>
      <c r="O112" s="109">
        <f>'C4A1'!O112+'C4A2'!O112+'C4A3'!O112</f>
        <v>0</v>
      </c>
      <c r="P112" s="109">
        <f>'C4A1'!P112+'C4A2'!P112+'C4A3'!P112</f>
        <v>0</v>
      </c>
      <c r="Q112" s="109">
        <f>'C4A1'!Q112+'C4A2'!Q112+'C4A3'!Q112</f>
        <v>0</v>
      </c>
      <c r="R112" s="109">
        <f>'C4A1'!R112+'C4A2'!R112+'C4A3'!R112</f>
        <v>0</v>
      </c>
    </row>
    <row r="113" spans="1:18" ht="12.75" hidden="1" customHeight="1">
      <c r="A113" s="45">
        <f>'C4A1'!A113+'C4A2'!A113+'C4A3'!A113</f>
        <v>0</v>
      </c>
      <c r="B113" s="45">
        <f>'C4A1'!B113+'C4A2'!B113+'C4A3'!B113</f>
        <v>0</v>
      </c>
      <c r="C113" s="45">
        <f>'C4A1'!C113+'C4A2'!C113+'C4A3'!C113</f>
        <v>0</v>
      </c>
      <c r="D113" s="34">
        <v>319001</v>
      </c>
      <c r="E113" s="35" t="s">
        <v>133</v>
      </c>
      <c r="F113" s="118">
        <f t="shared" si="5"/>
        <v>0</v>
      </c>
      <c r="G113" s="109">
        <f>'C4A1'!G113+'C4A2'!G113+'C4A3'!G113</f>
        <v>0</v>
      </c>
      <c r="H113" s="109">
        <f>'C4A1'!H113+'C4A2'!H113+'C4A3'!H113</f>
        <v>0</v>
      </c>
      <c r="I113" s="109">
        <f>'C4A1'!I113+'C4A2'!I113+'C4A3'!I113</f>
        <v>0</v>
      </c>
      <c r="J113" s="109">
        <f>'C4A1'!J113+'C4A2'!J113+'C4A3'!J113</f>
        <v>0</v>
      </c>
      <c r="K113" s="109">
        <f>'C4A1'!K113+'C4A2'!K113+'C4A3'!K113</f>
        <v>0</v>
      </c>
      <c r="L113" s="109">
        <f>'C4A1'!L113+'C4A2'!L113+'C4A3'!L113</f>
        <v>0</v>
      </c>
      <c r="M113" s="109">
        <f>'C4A1'!M113+'C4A2'!M113+'C4A3'!M113</f>
        <v>0</v>
      </c>
      <c r="N113" s="109">
        <f>'C4A1'!N113+'C4A2'!N113+'C4A3'!N113</f>
        <v>0</v>
      </c>
      <c r="O113" s="109">
        <f>'C4A1'!O113+'C4A2'!O113+'C4A3'!O113</f>
        <v>0</v>
      </c>
      <c r="P113" s="109">
        <f>'C4A1'!P113+'C4A2'!P113+'C4A3'!P113</f>
        <v>0</v>
      </c>
      <c r="Q113" s="109">
        <f>'C4A1'!Q113+'C4A2'!Q113+'C4A3'!Q113</f>
        <v>0</v>
      </c>
      <c r="R113" s="109">
        <f>'C4A1'!R113+'C4A2'!R113+'C4A3'!R113</f>
        <v>0</v>
      </c>
    </row>
    <row r="114" spans="1:18" ht="12.75" hidden="1" customHeight="1">
      <c r="A114" s="45">
        <f>'C4A1'!A114+'C4A2'!A114+'C4A3'!A114</f>
        <v>0</v>
      </c>
      <c r="B114" s="45">
        <f>'C4A1'!B114+'C4A2'!B114+'C4A3'!B114</f>
        <v>0</v>
      </c>
      <c r="C114" s="45">
        <f>'C4A1'!C114+'C4A2'!C114+'C4A3'!C114</f>
        <v>0</v>
      </c>
      <c r="D114" s="34">
        <v>319004</v>
      </c>
      <c r="E114" s="35" t="s">
        <v>134</v>
      </c>
      <c r="F114" s="118">
        <f t="shared" si="5"/>
        <v>0</v>
      </c>
      <c r="G114" s="109">
        <f>'C4A1'!G114+'C4A2'!G114+'C4A3'!G114</f>
        <v>0</v>
      </c>
      <c r="H114" s="109">
        <f>'C4A1'!H114+'C4A2'!H114+'C4A3'!H114</f>
        <v>0</v>
      </c>
      <c r="I114" s="109">
        <f>'C4A1'!I114+'C4A2'!I114+'C4A3'!I114</f>
        <v>0</v>
      </c>
      <c r="J114" s="109">
        <f>'C4A1'!J114+'C4A2'!J114+'C4A3'!J114</f>
        <v>0</v>
      </c>
      <c r="K114" s="109">
        <f>'C4A1'!K114+'C4A2'!K114+'C4A3'!K114</f>
        <v>0</v>
      </c>
      <c r="L114" s="109">
        <f>'C4A1'!L114+'C4A2'!L114+'C4A3'!L114</f>
        <v>0</v>
      </c>
      <c r="M114" s="109">
        <f>'C4A1'!M114+'C4A2'!M114+'C4A3'!M114</f>
        <v>0</v>
      </c>
      <c r="N114" s="109">
        <f>'C4A1'!N114+'C4A2'!N114+'C4A3'!N114</f>
        <v>0</v>
      </c>
      <c r="O114" s="109">
        <f>'C4A1'!O114+'C4A2'!O114+'C4A3'!O114</f>
        <v>0</v>
      </c>
      <c r="P114" s="109">
        <f>'C4A1'!P114+'C4A2'!P114+'C4A3'!P114</f>
        <v>0</v>
      </c>
      <c r="Q114" s="109">
        <f>'C4A1'!Q114+'C4A2'!Q114+'C4A3'!Q114</f>
        <v>0</v>
      </c>
      <c r="R114" s="109">
        <f>'C4A1'!R114+'C4A2'!R114+'C4A3'!R114</f>
        <v>0</v>
      </c>
    </row>
    <row r="115" spans="1:18" ht="12.75" hidden="1" customHeight="1">
      <c r="A115" s="45">
        <f>'C4A1'!A115+'C4A2'!A115+'C4A3'!A115</f>
        <v>0</v>
      </c>
      <c r="B115" s="45">
        <f>'C4A1'!B115+'C4A2'!B115+'C4A3'!B115</f>
        <v>0</v>
      </c>
      <c r="C115" s="45">
        <f>'C4A1'!C115+'C4A2'!C115+'C4A3'!C115</f>
        <v>0</v>
      </c>
      <c r="D115" s="34">
        <v>321001</v>
      </c>
      <c r="E115" s="35" t="s">
        <v>135</v>
      </c>
      <c r="F115" s="118">
        <f t="shared" si="5"/>
        <v>0</v>
      </c>
      <c r="G115" s="109">
        <f>'C4A1'!G115+'C4A2'!G115+'C4A3'!G115</f>
        <v>0</v>
      </c>
      <c r="H115" s="109">
        <f>'C4A1'!H115+'C4A2'!H115+'C4A3'!H115</f>
        <v>0</v>
      </c>
      <c r="I115" s="109">
        <f>'C4A1'!I115+'C4A2'!I115+'C4A3'!I115</f>
        <v>0</v>
      </c>
      <c r="J115" s="109">
        <f>'C4A1'!J115+'C4A2'!J115+'C4A3'!J115</f>
        <v>0</v>
      </c>
      <c r="K115" s="109">
        <f>'C4A1'!K115+'C4A2'!K115+'C4A3'!K115</f>
        <v>0</v>
      </c>
      <c r="L115" s="109">
        <f>'C4A1'!L115+'C4A2'!L115+'C4A3'!L115</f>
        <v>0</v>
      </c>
      <c r="M115" s="109">
        <f>'C4A1'!M115+'C4A2'!M115+'C4A3'!M115</f>
        <v>0</v>
      </c>
      <c r="N115" s="109">
        <f>'C4A1'!N115+'C4A2'!N115+'C4A3'!N115</f>
        <v>0</v>
      </c>
      <c r="O115" s="109">
        <f>'C4A1'!O115+'C4A2'!O115+'C4A3'!O115</f>
        <v>0</v>
      </c>
      <c r="P115" s="109">
        <f>'C4A1'!P115+'C4A2'!P115+'C4A3'!P115</f>
        <v>0</v>
      </c>
      <c r="Q115" s="109">
        <f>'C4A1'!Q115+'C4A2'!Q115+'C4A3'!Q115</f>
        <v>0</v>
      </c>
      <c r="R115" s="109">
        <f>'C4A1'!R115+'C4A2'!R115+'C4A3'!R115</f>
        <v>0</v>
      </c>
    </row>
    <row r="116" spans="1:18" ht="12.75" hidden="1" customHeight="1">
      <c r="A116" s="45">
        <f>'C4A1'!A116+'C4A2'!A116+'C4A3'!A116</f>
        <v>0</v>
      </c>
      <c r="B116" s="45">
        <f>'C4A1'!B116+'C4A2'!B116+'C4A3'!B116</f>
        <v>0</v>
      </c>
      <c r="C116" s="45">
        <f>'C4A1'!C116+'C4A2'!C116+'C4A3'!C116</f>
        <v>0</v>
      </c>
      <c r="D116" s="34">
        <v>322001</v>
      </c>
      <c r="E116" s="35" t="s">
        <v>136</v>
      </c>
      <c r="F116" s="118">
        <f t="shared" si="5"/>
        <v>0</v>
      </c>
      <c r="G116" s="109">
        <f>'C4A1'!G116+'C4A2'!G116+'C4A3'!G116</f>
        <v>0</v>
      </c>
      <c r="H116" s="109">
        <f>'C4A1'!H116+'C4A2'!H116+'C4A3'!H116</f>
        <v>0</v>
      </c>
      <c r="I116" s="109">
        <f>'C4A1'!I116+'C4A2'!I116+'C4A3'!I116</f>
        <v>0</v>
      </c>
      <c r="J116" s="109">
        <f>'C4A1'!J116+'C4A2'!J116+'C4A3'!J116</f>
        <v>0</v>
      </c>
      <c r="K116" s="109">
        <f>'C4A1'!K116+'C4A2'!K116+'C4A3'!K116</f>
        <v>0</v>
      </c>
      <c r="L116" s="109">
        <f>'C4A1'!L116+'C4A2'!L116+'C4A3'!L116</f>
        <v>0</v>
      </c>
      <c r="M116" s="109">
        <f>'C4A1'!M116+'C4A2'!M116+'C4A3'!M116</f>
        <v>0</v>
      </c>
      <c r="N116" s="109">
        <f>'C4A1'!N116+'C4A2'!N116+'C4A3'!N116</f>
        <v>0</v>
      </c>
      <c r="O116" s="109">
        <f>'C4A1'!O116+'C4A2'!O116+'C4A3'!O116</f>
        <v>0</v>
      </c>
      <c r="P116" s="109">
        <f>'C4A1'!P116+'C4A2'!P116+'C4A3'!P116</f>
        <v>0</v>
      </c>
      <c r="Q116" s="109">
        <f>'C4A1'!Q116+'C4A2'!Q116+'C4A3'!Q116</f>
        <v>0</v>
      </c>
      <c r="R116" s="109">
        <f>'C4A1'!R116+'C4A2'!R116+'C4A3'!R116</f>
        <v>0</v>
      </c>
    </row>
    <row r="117" spans="1:18" ht="12.75" hidden="1" customHeight="1">
      <c r="A117" s="45">
        <f>'C4A1'!A117+'C4A2'!A117+'C4A3'!A117</f>
        <v>0</v>
      </c>
      <c r="B117" s="45">
        <f>'C4A1'!B117+'C4A2'!B117+'C4A3'!B117</f>
        <v>0</v>
      </c>
      <c r="C117" s="45">
        <f>'C4A1'!C117+'C4A2'!C117+'C4A3'!C117</f>
        <v>0</v>
      </c>
      <c r="D117" s="34">
        <v>323001</v>
      </c>
      <c r="E117" s="35" t="s">
        <v>137</v>
      </c>
      <c r="F117" s="118">
        <f t="shared" si="5"/>
        <v>0</v>
      </c>
      <c r="G117" s="109">
        <f>'C4A1'!G117+'C4A2'!G117+'C4A3'!G117</f>
        <v>0</v>
      </c>
      <c r="H117" s="109">
        <f>'C4A1'!H117+'C4A2'!H117+'C4A3'!H117</f>
        <v>0</v>
      </c>
      <c r="I117" s="109">
        <f>'C4A1'!I117+'C4A2'!I117+'C4A3'!I117</f>
        <v>0</v>
      </c>
      <c r="J117" s="109">
        <f>'C4A1'!J117+'C4A2'!J117+'C4A3'!J117</f>
        <v>0</v>
      </c>
      <c r="K117" s="109">
        <f>'C4A1'!K117+'C4A2'!K117+'C4A3'!K117</f>
        <v>0</v>
      </c>
      <c r="L117" s="109">
        <f>'C4A1'!L117+'C4A2'!L117+'C4A3'!L117</f>
        <v>0</v>
      </c>
      <c r="M117" s="109">
        <f>'C4A1'!M117+'C4A2'!M117+'C4A3'!M117</f>
        <v>0</v>
      </c>
      <c r="N117" s="109">
        <f>'C4A1'!N117+'C4A2'!N117+'C4A3'!N117</f>
        <v>0</v>
      </c>
      <c r="O117" s="109">
        <f>'C4A1'!O117+'C4A2'!O117+'C4A3'!O117</f>
        <v>0</v>
      </c>
      <c r="P117" s="109">
        <f>'C4A1'!P117+'C4A2'!P117+'C4A3'!P117</f>
        <v>0</v>
      </c>
      <c r="Q117" s="109">
        <f>'C4A1'!Q117+'C4A2'!Q117+'C4A3'!Q117</f>
        <v>0</v>
      </c>
      <c r="R117" s="109">
        <f>'C4A1'!R117+'C4A2'!R117+'C4A3'!R117</f>
        <v>0</v>
      </c>
    </row>
    <row r="118" spans="1:18" ht="12.75" hidden="1" customHeight="1">
      <c r="A118" s="45">
        <f>'C4A1'!A118+'C4A2'!A118+'C4A3'!A118</f>
        <v>0</v>
      </c>
      <c r="B118" s="45">
        <f>'C4A1'!B118+'C4A2'!B118+'C4A3'!B118</f>
        <v>0</v>
      </c>
      <c r="C118" s="45">
        <f>'C4A1'!C118+'C4A2'!C118+'C4A3'!C118</f>
        <v>0</v>
      </c>
      <c r="D118" s="34">
        <v>323002</v>
      </c>
      <c r="E118" s="35" t="s">
        <v>138</v>
      </c>
      <c r="F118" s="118">
        <f t="shared" si="5"/>
        <v>0</v>
      </c>
      <c r="G118" s="109">
        <f>'C4A1'!G118+'C4A2'!G118+'C4A3'!G118</f>
        <v>0</v>
      </c>
      <c r="H118" s="109">
        <f>'C4A1'!H118+'C4A2'!H118+'C4A3'!H118</f>
        <v>0</v>
      </c>
      <c r="I118" s="109">
        <f>'C4A1'!I118+'C4A2'!I118+'C4A3'!I118</f>
        <v>0</v>
      </c>
      <c r="J118" s="109">
        <f>'C4A1'!J118+'C4A2'!J118+'C4A3'!J118</f>
        <v>0</v>
      </c>
      <c r="K118" s="109">
        <f>'C4A1'!K118+'C4A2'!K118+'C4A3'!K118</f>
        <v>0</v>
      </c>
      <c r="L118" s="109">
        <f>'C4A1'!L118+'C4A2'!L118+'C4A3'!L118</f>
        <v>0</v>
      </c>
      <c r="M118" s="109">
        <f>'C4A1'!M118+'C4A2'!M118+'C4A3'!M118</f>
        <v>0</v>
      </c>
      <c r="N118" s="109">
        <f>'C4A1'!N118+'C4A2'!N118+'C4A3'!N118</f>
        <v>0</v>
      </c>
      <c r="O118" s="109">
        <f>'C4A1'!O118+'C4A2'!O118+'C4A3'!O118</f>
        <v>0</v>
      </c>
      <c r="P118" s="109">
        <f>'C4A1'!P118+'C4A2'!P118+'C4A3'!P118</f>
        <v>0</v>
      </c>
      <c r="Q118" s="109">
        <f>'C4A1'!Q118+'C4A2'!Q118+'C4A3'!Q118</f>
        <v>0</v>
      </c>
      <c r="R118" s="109">
        <f>'C4A1'!R118+'C4A2'!R118+'C4A3'!R118</f>
        <v>0</v>
      </c>
    </row>
    <row r="119" spans="1:18" ht="12.75" hidden="1" customHeight="1">
      <c r="A119" s="45">
        <f>'C4A1'!A119+'C4A2'!A119+'C4A3'!A119</f>
        <v>0</v>
      </c>
      <c r="B119" s="45">
        <f>'C4A1'!B119+'C4A2'!B119+'C4A3'!B119</f>
        <v>0</v>
      </c>
      <c r="C119" s="45">
        <f>'C4A1'!C119+'C4A2'!C119+'C4A3'!C119</f>
        <v>0</v>
      </c>
      <c r="D119" s="34">
        <v>323004</v>
      </c>
      <c r="E119" s="35" t="s">
        <v>139</v>
      </c>
      <c r="F119" s="118">
        <f t="shared" si="5"/>
        <v>0</v>
      </c>
      <c r="G119" s="109">
        <f>'C4A1'!G119+'C4A2'!G119+'C4A3'!G119</f>
        <v>0</v>
      </c>
      <c r="H119" s="109">
        <f>'C4A1'!H119+'C4A2'!H119+'C4A3'!H119</f>
        <v>0</v>
      </c>
      <c r="I119" s="109">
        <f>'C4A1'!I119+'C4A2'!I119+'C4A3'!I119</f>
        <v>0</v>
      </c>
      <c r="J119" s="109">
        <f>'C4A1'!J119+'C4A2'!J119+'C4A3'!J119</f>
        <v>0</v>
      </c>
      <c r="K119" s="109">
        <f>'C4A1'!K119+'C4A2'!K119+'C4A3'!K119</f>
        <v>0</v>
      </c>
      <c r="L119" s="109">
        <f>'C4A1'!L119+'C4A2'!L119+'C4A3'!L119</f>
        <v>0</v>
      </c>
      <c r="M119" s="109">
        <f>'C4A1'!M119+'C4A2'!M119+'C4A3'!M119</f>
        <v>0</v>
      </c>
      <c r="N119" s="109">
        <f>'C4A1'!N119+'C4A2'!N119+'C4A3'!N119</f>
        <v>0</v>
      </c>
      <c r="O119" s="109">
        <f>'C4A1'!O119+'C4A2'!O119+'C4A3'!O119</f>
        <v>0</v>
      </c>
      <c r="P119" s="109">
        <f>'C4A1'!P119+'C4A2'!P119+'C4A3'!P119</f>
        <v>0</v>
      </c>
      <c r="Q119" s="109">
        <f>'C4A1'!Q119+'C4A2'!Q119+'C4A3'!Q119</f>
        <v>0</v>
      </c>
      <c r="R119" s="109">
        <f>'C4A1'!R119+'C4A2'!R119+'C4A3'!R119</f>
        <v>0</v>
      </c>
    </row>
    <row r="120" spans="1:18" ht="12.75" hidden="1" customHeight="1">
      <c r="A120" s="45">
        <f>'C4A1'!A120+'C4A2'!A120+'C4A3'!A120</f>
        <v>0</v>
      </c>
      <c r="B120" s="45">
        <f>'C4A1'!B120+'C4A2'!B120+'C4A3'!B120</f>
        <v>0</v>
      </c>
      <c r="C120" s="45">
        <f>'C4A1'!C120+'C4A2'!C120+'C4A3'!C120</f>
        <v>0</v>
      </c>
      <c r="D120" s="34">
        <v>324001</v>
      </c>
      <c r="E120" s="35" t="s">
        <v>140</v>
      </c>
      <c r="F120" s="118">
        <f t="shared" si="5"/>
        <v>0</v>
      </c>
      <c r="G120" s="109">
        <f>'C4A1'!G120+'C4A2'!G120+'C4A3'!G120</f>
        <v>0</v>
      </c>
      <c r="H120" s="109">
        <f>'C4A1'!H120+'C4A2'!H120+'C4A3'!H120</f>
        <v>0</v>
      </c>
      <c r="I120" s="109">
        <f>'C4A1'!I120+'C4A2'!I120+'C4A3'!I120</f>
        <v>0</v>
      </c>
      <c r="J120" s="109">
        <f>'C4A1'!J120+'C4A2'!J120+'C4A3'!J120</f>
        <v>0</v>
      </c>
      <c r="K120" s="109">
        <f>'C4A1'!K120+'C4A2'!K120+'C4A3'!K120</f>
        <v>0</v>
      </c>
      <c r="L120" s="109">
        <f>'C4A1'!L120+'C4A2'!L120+'C4A3'!L120</f>
        <v>0</v>
      </c>
      <c r="M120" s="109">
        <f>'C4A1'!M120+'C4A2'!M120+'C4A3'!M120</f>
        <v>0</v>
      </c>
      <c r="N120" s="109">
        <f>'C4A1'!N120+'C4A2'!N120+'C4A3'!N120</f>
        <v>0</v>
      </c>
      <c r="O120" s="109">
        <f>'C4A1'!O120+'C4A2'!O120+'C4A3'!O120</f>
        <v>0</v>
      </c>
      <c r="P120" s="109">
        <f>'C4A1'!P120+'C4A2'!P120+'C4A3'!P120</f>
        <v>0</v>
      </c>
      <c r="Q120" s="109">
        <f>'C4A1'!Q120+'C4A2'!Q120+'C4A3'!Q120</f>
        <v>0</v>
      </c>
      <c r="R120" s="109">
        <f>'C4A1'!R120+'C4A2'!R120+'C4A3'!R120</f>
        <v>0</v>
      </c>
    </row>
    <row r="121" spans="1:18" ht="12.75" hidden="1" customHeight="1">
      <c r="A121" s="45">
        <f>'C4A1'!A121+'C4A2'!A121+'C4A3'!A121</f>
        <v>0</v>
      </c>
      <c r="B121" s="45">
        <f>'C4A1'!B121+'C4A2'!B121+'C4A3'!B121</f>
        <v>0</v>
      </c>
      <c r="C121" s="45">
        <f>'C4A1'!C121+'C4A2'!C121+'C4A3'!C121</f>
        <v>0</v>
      </c>
      <c r="D121" s="34">
        <v>325001</v>
      </c>
      <c r="E121" s="35" t="s">
        <v>141</v>
      </c>
      <c r="F121" s="118">
        <f t="shared" si="5"/>
        <v>0</v>
      </c>
      <c r="G121" s="109">
        <f>'C4A1'!G121+'C4A2'!G121+'C4A3'!G121</f>
        <v>0</v>
      </c>
      <c r="H121" s="109">
        <f>'C4A1'!H121+'C4A2'!H121+'C4A3'!H121</f>
        <v>0</v>
      </c>
      <c r="I121" s="109">
        <f>'C4A1'!I121+'C4A2'!I121+'C4A3'!I121</f>
        <v>0</v>
      </c>
      <c r="J121" s="109">
        <f>'C4A1'!J121+'C4A2'!J121+'C4A3'!J121</f>
        <v>0</v>
      </c>
      <c r="K121" s="109">
        <f>'C4A1'!K121+'C4A2'!K121+'C4A3'!K121</f>
        <v>0</v>
      </c>
      <c r="L121" s="109">
        <f>'C4A1'!L121+'C4A2'!L121+'C4A3'!L121</f>
        <v>0</v>
      </c>
      <c r="M121" s="109">
        <f>'C4A1'!M121+'C4A2'!M121+'C4A3'!M121</f>
        <v>0</v>
      </c>
      <c r="N121" s="109">
        <f>'C4A1'!N121+'C4A2'!N121+'C4A3'!N121</f>
        <v>0</v>
      </c>
      <c r="O121" s="109">
        <f>'C4A1'!O121+'C4A2'!O121+'C4A3'!O121</f>
        <v>0</v>
      </c>
      <c r="P121" s="109">
        <f>'C4A1'!P121+'C4A2'!P121+'C4A3'!P121</f>
        <v>0</v>
      </c>
      <c r="Q121" s="109">
        <f>'C4A1'!Q121+'C4A2'!Q121+'C4A3'!Q121</f>
        <v>0</v>
      </c>
      <c r="R121" s="109">
        <f>'C4A1'!R121+'C4A2'!R121+'C4A3'!R121</f>
        <v>0</v>
      </c>
    </row>
    <row r="122" spans="1:18" ht="12.75" hidden="1" customHeight="1">
      <c r="A122" s="45">
        <f>'C4A1'!A122+'C4A2'!A122+'C4A3'!A122</f>
        <v>0</v>
      </c>
      <c r="B122" s="45">
        <f>'C4A1'!B122+'C4A2'!B122+'C4A3'!B122</f>
        <v>0</v>
      </c>
      <c r="C122" s="45">
        <f>'C4A1'!C122+'C4A2'!C122+'C4A3'!C122</f>
        <v>0</v>
      </c>
      <c r="D122" s="34">
        <v>326001</v>
      </c>
      <c r="E122" s="35" t="s">
        <v>142</v>
      </c>
      <c r="F122" s="118">
        <f t="shared" si="5"/>
        <v>0</v>
      </c>
      <c r="G122" s="109">
        <f>'C4A1'!G122+'C4A2'!G122+'C4A3'!G122</f>
        <v>0</v>
      </c>
      <c r="H122" s="109">
        <f>'C4A1'!H122+'C4A2'!H122+'C4A3'!H122</f>
        <v>0</v>
      </c>
      <c r="I122" s="109">
        <f>'C4A1'!I122+'C4A2'!I122+'C4A3'!I122</f>
        <v>0</v>
      </c>
      <c r="J122" s="109">
        <f>'C4A1'!J122+'C4A2'!J122+'C4A3'!J122</f>
        <v>0</v>
      </c>
      <c r="K122" s="109">
        <f>'C4A1'!K122+'C4A2'!K122+'C4A3'!K122</f>
        <v>0</v>
      </c>
      <c r="L122" s="109">
        <f>'C4A1'!L122+'C4A2'!L122+'C4A3'!L122</f>
        <v>0</v>
      </c>
      <c r="M122" s="109">
        <f>'C4A1'!M122+'C4A2'!M122+'C4A3'!M122</f>
        <v>0</v>
      </c>
      <c r="N122" s="109">
        <f>'C4A1'!N122+'C4A2'!N122+'C4A3'!N122</f>
        <v>0</v>
      </c>
      <c r="O122" s="109">
        <f>'C4A1'!O122+'C4A2'!O122+'C4A3'!O122</f>
        <v>0</v>
      </c>
      <c r="P122" s="109">
        <f>'C4A1'!P122+'C4A2'!P122+'C4A3'!P122</f>
        <v>0</v>
      </c>
      <c r="Q122" s="109">
        <f>'C4A1'!Q122+'C4A2'!Q122+'C4A3'!Q122</f>
        <v>0</v>
      </c>
      <c r="R122" s="109">
        <f>'C4A1'!R122+'C4A2'!R122+'C4A3'!R122</f>
        <v>0</v>
      </c>
    </row>
    <row r="123" spans="1:18" ht="12.75" customHeight="1">
      <c r="A123" s="45">
        <v>552997</v>
      </c>
      <c r="B123" s="45">
        <v>27385</v>
      </c>
      <c r="C123" s="45">
        <v>0</v>
      </c>
      <c r="D123" s="34">
        <v>327001</v>
      </c>
      <c r="E123" s="35" t="s">
        <v>143</v>
      </c>
      <c r="F123" s="118">
        <f t="shared" si="5"/>
        <v>580382</v>
      </c>
      <c r="G123" s="109">
        <v>0</v>
      </c>
      <c r="H123" s="109">
        <v>0</v>
      </c>
      <c r="I123" s="109">
        <v>0</v>
      </c>
      <c r="J123" s="109">
        <v>7500</v>
      </c>
      <c r="K123" s="109">
        <v>7500</v>
      </c>
      <c r="L123" s="109">
        <v>0</v>
      </c>
      <c r="M123" s="109">
        <v>0</v>
      </c>
      <c r="N123" s="109">
        <v>7500</v>
      </c>
      <c r="O123" s="109">
        <v>557882</v>
      </c>
      <c r="P123" s="109">
        <v>0</v>
      </c>
      <c r="Q123" s="109">
        <v>0</v>
      </c>
      <c r="R123" s="109">
        <v>0</v>
      </c>
    </row>
    <row r="124" spans="1:18" ht="12.75" hidden="1" customHeight="1">
      <c r="A124" s="45">
        <v>0</v>
      </c>
      <c r="B124" s="45">
        <v>0</v>
      </c>
      <c r="C124" s="45">
        <f>'C4A1'!C124+'C4A2'!C124+'C4A3'!C124</f>
        <v>0</v>
      </c>
      <c r="D124" s="34">
        <v>328001</v>
      </c>
      <c r="E124" s="35" t="s">
        <v>144</v>
      </c>
      <c r="F124" s="118">
        <f t="shared" si="5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8" ht="12.75" hidden="1" customHeight="1">
      <c r="A125" s="45">
        <v>0</v>
      </c>
      <c r="B125" s="45">
        <v>0</v>
      </c>
      <c r="C125" s="45">
        <f>'C4A1'!C125+'C4A2'!C125+'C4A3'!C125</f>
        <v>0</v>
      </c>
      <c r="D125" s="34">
        <v>329001</v>
      </c>
      <c r="E125" s="35" t="s">
        <v>145</v>
      </c>
      <c r="F125" s="118">
        <f t="shared" si="5"/>
        <v>0</v>
      </c>
      <c r="G125" s="109">
        <v>0</v>
      </c>
      <c r="H125" s="109">
        <v>0</v>
      </c>
      <c r="I125" s="109">
        <v>0</v>
      </c>
      <c r="J125" s="109">
        <v>0</v>
      </c>
      <c r="K125" s="109">
        <v>0</v>
      </c>
      <c r="L125" s="109">
        <v>0</v>
      </c>
      <c r="M125" s="109">
        <v>0</v>
      </c>
      <c r="N125" s="109">
        <v>0</v>
      </c>
      <c r="O125" s="109">
        <v>0</v>
      </c>
      <c r="P125" s="109">
        <v>0</v>
      </c>
      <c r="Q125" s="109">
        <v>0</v>
      </c>
      <c r="R125" s="109">
        <v>0</v>
      </c>
    </row>
    <row r="126" spans="1:18" ht="12.75" hidden="1" customHeight="1">
      <c r="A126" s="45">
        <v>0</v>
      </c>
      <c r="B126" s="45">
        <v>0</v>
      </c>
      <c r="C126" s="45">
        <f>'C4A1'!C126+'C4A2'!C126+'C4A3'!C126</f>
        <v>0</v>
      </c>
      <c r="D126" s="34">
        <v>331001</v>
      </c>
      <c r="E126" s="35" t="s">
        <v>146</v>
      </c>
      <c r="F126" s="118">
        <f t="shared" si="5"/>
        <v>0</v>
      </c>
      <c r="G126" s="109">
        <v>0</v>
      </c>
      <c r="H126" s="109">
        <v>0</v>
      </c>
      <c r="I126" s="109">
        <v>0</v>
      </c>
      <c r="J126" s="109">
        <v>0</v>
      </c>
      <c r="K126" s="109">
        <v>0</v>
      </c>
      <c r="L126" s="109">
        <v>0</v>
      </c>
      <c r="M126" s="109">
        <v>0</v>
      </c>
      <c r="N126" s="109">
        <v>0</v>
      </c>
      <c r="O126" s="109">
        <v>0</v>
      </c>
      <c r="P126" s="109">
        <v>0</v>
      </c>
      <c r="Q126" s="109">
        <v>0</v>
      </c>
      <c r="R126" s="109">
        <v>0</v>
      </c>
    </row>
    <row r="127" spans="1:18" ht="12.75" hidden="1" customHeight="1">
      <c r="A127" s="45">
        <v>0</v>
      </c>
      <c r="B127" s="45">
        <v>0</v>
      </c>
      <c r="C127" s="45">
        <f>'C4A1'!C127+'C4A2'!C127+'C4A3'!C127</f>
        <v>0</v>
      </c>
      <c r="D127" s="34">
        <v>331002</v>
      </c>
      <c r="E127" s="35" t="s">
        <v>147</v>
      </c>
      <c r="F127" s="118">
        <f t="shared" si="5"/>
        <v>0</v>
      </c>
      <c r="G127" s="109">
        <v>0</v>
      </c>
      <c r="H127" s="109">
        <v>0</v>
      </c>
      <c r="I127" s="109">
        <v>0</v>
      </c>
      <c r="J127" s="109">
        <v>0</v>
      </c>
      <c r="K127" s="109">
        <v>0</v>
      </c>
      <c r="L127" s="109">
        <v>0</v>
      </c>
      <c r="M127" s="109">
        <v>0</v>
      </c>
      <c r="N127" s="109">
        <v>0</v>
      </c>
      <c r="O127" s="109">
        <v>0</v>
      </c>
      <c r="P127" s="109">
        <v>0</v>
      </c>
      <c r="Q127" s="109">
        <v>0</v>
      </c>
      <c r="R127" s="109">
        <v>0</v>
      </c>
    </row>
    <row r="128" spans="1:18" ht="12.75" customHeight="1">
      <c r="A128" s="45">
        <v>0</v>
      </c>
      <c r="B128" s="45">
        <v>53890</v>
      </c>
      <c r="C128" s="45">
        <f>'C4A1'!C128+'C4A2'!C128+'C4A3'!C128</f>
        <v>0</v>
      </c>
      <c r="D128" s="39">
        <v>331003</v>
      </c>
      <c r="E128" s="138" t="s">
        <v>148</v>
      </c>
      <c r="F128" s="118">
        <f t="shared" si="5"/>
        <v>53890</v>
      </c>
      <c r="G128" s="109">
        <v>0</v>
      </c>
      <c r="H128" s="109">
        <v>0</v>
      </c>
      <c r="I128" s="109">
        <v>2500</v>
      </c>
      <c r="J128" s="109">
        <v>0</v>
      </c>
      <c r="K128" s="109">
        <v>25000</v>
      </c>
      <c r="L128" s="109">
        <v>0</v>
      </c>
      <c r="M128" s="109">
        <v>0</v>
      </c>
      <c r="N128" s="109">
        <v>0</v>
      </c>
      <c r="O128" s="109">
        <v>0</v>
      </c>
      <c r="P128" s="109">
        <v>26390</v>
      </c>
      <c r="Q128" s="109">
        <v>0</v>
      </c>
      <c r="R128" s="109">
        <v>0</v>
      </c>
    </row>
    <row r="129" spans="1:18" ht="12.75" hidden="1" customHeight="1">
      <c r="A129" s="45">
        <v>0</v>
      </c>
      <c r="B129" s="45">
        <v>0</v>
      </c>
      <c r="C129" s="45">
        <f>'C4A1'!C129+'C4A2'!C129+'C4A3'!C129</f>
        <v>0</v>
      </c>
      <c r="D129" s="34">
        <v>332001</v>
      </c>
      <c r="E129" s="35" t="s">
        <v>149</v>
      </c>
      <c r="F129" s="118">
        <f t="shared" si="5"/>
        <v>0</v>
      </c>
      <c r="G129" s="109">
        <v>0</v>
      </c>
      <c r="H129" s="109">
        <v>0</v>
      </c>
      <c r="I129" s="109">
        <v>0</v>
      </c>
      <c r="J129" s="109">
        <v>0</v>
      </c>
      <c r="K129" s="109">
        <v>0</v>
      </c>
      <c r="L129" s="109">
        <v>0</v>
      </c>
      <c r="M129" s="109">
        <v>0</v>
      </c>
      <c r="N129" s="109">
        <v>0</v>
      </c>
      <c r="O129" s="109">
        <v>0</v>
      </c>
      <c r="P129" s="109">
        <v>0</v>
      </c>
      <c r="Q129" s="109">
        <v>0</v>
      </c>
      <c r="R129" s="109">
        <v>0</v>
      </c>
    </row>
    <row r="130" spans="1:18" ht="12.75" hidden="1" customHeight="1">
      <c r="A130" s="45">
        <v>0</v>
      </c>
      <c r="B130" s="45">
        <v>0</v>
      </c>
      <c r="C130" s="45">
        <f>'C4A1'!C130+'C4A2'!C130+'C4A3'!C130</f>
        <v>0</v>
      </c>
      <c r="D130" s="34">
        <v>333001</v>
      </c>
      <c r="E130" s="35" t="s">
        <v>150</v>
      </c>
      <c r="F130" s="118">
        <f t="shared" si="5"/>
        <v>0</v>
      </c>
      <c r="G130" s="109">
        <v>0</v>
      </c>
      <c r="H130" s="109">
        <v>0</v>
      </c>
      <c r="I130" s="109">
        <v>0</v>
      </c>
      <c r="J130" s="109">
        <v>0</v>
      </c>
      <c r="K130" s="109">
        <v>0</v>
      </c>
      <c r="L130" s="109">
        <v>0</v>
      </c>
      <c r="M130" s="109">
        <v>0</v>
      </c>
      <c r="N130" s="109">
        <v>0</v>
      </c>
      <c r="O130" s="109">
        <v>0</v>
      </c>
      <c r="P130" s="109">
        <v>0</v>
      </c>
      <c r="Q130" s="109">
        <v>0</v>
      </c>
      <c r="R130" s="109">
        <v>0</v>
      </c>
    </row>
    <row r="131" spans="1:18" ht="12.75" hidden="1" customHeight="1">
      <c r="A131" s="45">
        <v>0</v>
      </c>
      <c r="B131" s="45">
        <v>0</v>
      </c>
      <c r="C131" s="45">
        <f>'C4A1'!C131+'C4A2'!C131+'C4A3'!C131</f>
        <v>0</v>
      </c>
      <c r="D131" s="34">
        <v>334001</v>
      </c>
      <c r="E131" s="35" t="s">
        <v>151</v>
      </c>
      <c r="F131" s="118">
        <f t="shared" si="5"/>
        <v>0</v>
      </c>
      <c r="G131" s="109">
        <v>0</v>
      </c>
      <c r="H131" s="109">
        <v>0</v>
      </c>
      <c r="I131" s="109">
        <v>0</v>
      </c>
      <c r="J131" s="109">
        <v>0</v>
      </c>
      <c r="K131" s="109">
        <v>0</v>
      </c>
      <c r="L131" s="109">
        <v>0</v>
      </c>
      <c r="M131" s="109">
        <v>0</v>
      </c>
      <c r="N131" s="109">
        <v>0</v>
      </c>
      <c r="O131" s="109">
        <v>0</v>
      </c>
      <c r="P131" s="109">
        <v>0</v>
      </c>
      <c r="Q131" s="109">
        <v>0</v>
      </c>
      <c r="R131" s="109">
        <v>0</v>
      </c>
    </row>
    <row r="132" spans="1:18" hidden="1">
      <c r="A132" s="45">
        <v>0</v>
      </c>
      <c r="B132" s="45">
        <v>0</v>
      </c>
      <c r="C132" s="45">
        <f>'C4A1'!C132+'C4A2'!C132+'C4A3'!C132</f>
        <v>0</v>
      </c>
      <c r="D132" s="34">
        <v>334002</v>
      </c>
      <c r="E132" s="35" t="s">
        <v>152</v>
      </c>
      <c r="F132" s="118">
        <f t="shared" si="5"/>
        <v>0</v>
      </c>
      <c r="G132" s="109">
        <v>0</v>
      </c>
      <c r="H132" s="109">
        <v>0</v>
      </c>
      <c r="I132" s="109">
        <v>0</v>
      </c>
      <c r="J132" s="109">
        <v>0</v>
      </c>
      <c r="K132" s="109">
        <v>0</v>
      </c>
      <c r="L132" s="109">
        <v>0</v>
      </c>
      <c r="M132" s="109">
        <v>0</v>
      </c>
      <c r="N132" s="109">
        <v>0</v>
      </c>
      <c r="O132" s="109">
        <v>0</v>
      </c>
      <c r="P132" s="109">
        <v>0</v>
      </c>
      <c r="Q132" s="109">
        <v>0</v>
      </c>
      <c r="R132" s="109">
        <v>0</v>
      </c>
    </row>
    <row r="133" spans="1:18" ht="12.75" hidden="1" customHeight="1">
      <c r="A133" s="45">
        <v>0</v>
      </c>
      <c r="B133" s="45">
        <v>0</v>
      </c>
      <c r="C133" s="45">
        <f>'C4A1'!C133+'C4A2'!C133+'C4A3'!C133</f>
        <v>0</v>
      </c>
      <c r="D133" s="34">
        <v>334003</v>
      </c>
      <c r="E133" s="35" t="s">
        <v>153</v>
      </c>
      <c r="F133" s="118">
        <f t="shared" si="5"/>
        <v>0</v>
      </c>
      <c r="G133" s="109">
        <v>0</v>
      </c>
      <c r="H133" s="109">
        <v>0</v>
      </c>
      <c r="I133" s="109">
        <v>0</v>
      </c>
      <c r="J133" s="109">
        <v>0</v>
      </c>
      <c r="K133" s="109">
        <v>0</v>
      </c>
      <c r="L133" s="109">
        <v>0</v>
      </c>
      <c r="M133" s="109">
        <v>0</v>
      </c>
      <c r="N133" s="109">
        <v>0</v>
      </c>
      <c r="O133" s="109">
        <v>0</v>
      </c>
      <c r="P133" s="109">
        <v>0</v>
      </c>
      <c r="Q133" s="109">
        <v>0</v>
      </c>
      <c r="R133" s="109">
        <v>0</v>
      </c>
    </row>
    <row r="134" spans="1:18" ht="12.75" hidden="1" customHeight="1">
      <c r="A134" s="45">
        <v>0</v>
      </c>
      <c r="B134" s="45">
        <v>0</v>
      </c>
      <c r="C134" s="45">
        <f>'C4A1'!C134+'C4A2'!C134+'C4A3'!C134</f>
        <v>0</v>
      </c>
      <c r="D134" s="34">
        <v>335001</v>
      </c>
      <c r="E134" s="35" t="s">
        <v>154</v>
      </c>
      <c r="F134" s="118">
        <f t="shared" si="5"/>
        <v>0</v>
      </c>
      <c r="G134" s="109">
        <v>0</v>
      </c>
      <c r="H134" s="109">
        <v>0</v>
      </c>
      <c r="I134" s="109">
        <v>0</v>
      </c>
      <c r="J134" s="109">
        <v>0</v>
      </c>
      <c r="K134" s="109">
        <v>0</v>
      </c>
      <c r="L134" s="109">
        <v>0</v>
      </c>
      <c r="M134" s="109">
        <v>0</v>
      </c>
      <c r="N134" s="109">
        <v>0</v>
      </c>
      <c r="O134" s="109">
        <v>0</v>
      </c>
      <c r="P134" s="109">
        <v>0</v>
      </c>
      <c r="Q134" s="109">
        <v>0</v>
      </c>
      <c r="R134" s="109">
        <v>0</v>
      </c>
    </row>
    <row r="135" spans="1:18" ht="12.75" customHeight="1">
      <c r="A135" s="45">
        <v>440</v>
      </c>
      <c r="B135" s="45">
        <v>0</v>
      </c>
      <c r="C135" s="45">
        <f>'C4A1'!C135+'C4A2'!C135+'C4A3'!C135</f>
        <v>0</v>
      </c>
      <c r="D135" s="34">
        <v>336001</v>
      </c>
      <c r="E135" s="35" t="s">
        <v>155</v>
      </c>
      <c r="F135" s="118">
        <f t="shared" si="5"/>
        <v>440</v>
      </c>
      <c r="G135" s="109">
        <v>0</v>
      </c>
      <c r="H135" s="109">
        <v>0</v>
      </c>
      <c r="I135" s="109">
        <v>0</v>
      </c>
      <c r="J135" s="109">
        <v>220</v>
      </c>
      <c r="K135" s="109">
        <v>0</v>
      </c>
      <c r="L135" s="109">
        <v>0</v>
      </c>
      <c r="M135" s="109">
        <v>0</v>
      </c>
      <c r="N135" s="109">
        <v>0</v>
      </c>
      <c r="O135" s="109">
        <v>0</v>
      </c>
      <c r="P135" s="109">
        <v>220</v>
      </c>
      <c r="Q135" s="109">
        <v>0</v>
      </c>
      <c r="R135" s="109">
        <v>0</v>
      </c>
    </row>
    <row r="136" spans="1:18" ht="12.75" hidden="1" customHeight="1">
      <c r="A136" s="45">
        <v>0</v>
      </c>
      <c r="B136" s="45">
        <v>0</v>
      </c>
      <c r="C136" s="45">
        <f>'C4A1'!C136+'C4A2'!C136+'C4A3'!C136</f>
        <v>0</v>
      </c>
      <c r="D136" s="34">
        <v>336002</v>
      </c>
      <c r="E136" s="35" t="s">
        <v>156</v>
      </c>
      <c r="F136" s="118">
        <f t="shared" si="5"/>
        <v>0</v>
      </c>
      <c r="G136" s="109">
        <v>0</v>
      </c>
      <c r="H136" s="109">
        <v>0</v>
      </c>
      <c r="I136" s="109">
        <v>0</v>
      </c>
      <c r="J136" s="109">
        <v>0</v>
      </c>
      <c r="K136" s="109">
        <v>0</v>
      </c>
      <c r="L136" s="109">
        <v>0</v>
      </c>
      <c r="M136" s="109">
        <v>0</v>
      </c>
      <c r="N136" s="109">
        <v>0</v>
      </c>
      <c r="O136" s="109">
        <v>0</v>
      </c>
      <c r="P136" s="109">
        <v>0</v>
      </c>
      <c r="Q136" s="109">
        <v>0</v>
      </c>
      <c r="R136" s="109">
        <v>0</v>
      </c>
    </row>
    <row r="137" spans="1:18" ht="12.75" hidden="1" customHeight="1">
      <c r="A137" s="45">
        <v>0</v>
      </c>
      <c r="B137" s="45">
        <v>0</v>
      </c>
      <c r="C137" s="45">
        <f>'C4A1'!C137+'C4A2'!C137+'C4A3'!C137</f>
        <v>0</v>
      </c>
      <c r="D137" s="34">
        <v>336003</v>
      </c>
      <c r="E137" s="35" t="s">
        <v>157</v>
      </c>
      <c r="F137" s="118">
        <f t="shared" si="5"/>
        <v>0</v>
      </c>
      <c r="G137" s="109">
        <v>0</v>
      </c>
      <c r="H137" s="109">
        <v>0</v>
      </c>
      <c r="I137" s="109">
        <v>0</v>
      </c>
      <c r="J137" s="109">
        <v>0</v>
      </c>
      <c r="K137" s="109">
        <v>0</v>
      </c>
      <c r="L137" s="109">
        <v>0</v>
      </c>
      <c r="M137" s="109">
        <v>0</v>
      </c>
      <c r="N137" s="109">
        <v>0</v>
      </c>
      <c r="O137" s="109">
        <v>0</v>
      </c>
      <c r="P137" s="109">
        <v>0</v>
      </c>
      <c r="Q137" s="109">
        <v>0</v>
      </c>
      <c r="R137" s="109">
        <v>0</v>
      </c>
    </row>
    <row r="138" spans="1:18" ht="12.75" hidden="1" customHeight="1">
      <c r="A138" s="45">
        <v>0</v>
      </c>
      <c r="B138" s="45">
        <v>0</v>
      </c>
      <c r="C138" s="45">
        <f>'C4A1'!C138+'C4A2'!C138+'C4A3'!C138</f>
        <v>0</v>
      </c>
      <c r="D138" s="34">
        <v>336006</v>
      </c>
      <c r="E138" s="35" t="s">
        <v>158</v>
      </c>
      <c r="F138" s="118">
        <f t="shared" si="5"/>
        <v>0</v>
      </c>
      <c r="G138" s="109">
        <v>0</v>
      </c>
      <c r="H138" s="109">
        <v>0</v>
      </c>
      <c r="I138" s="109">
        <v>0</v>
      </c>
      <c r="J138" s="109">
        <v>0</v>
      </c>
      <c r="K138" s="109">
        <v>0</v>
      </c>
      <c r="L138" s="109">
        <v>0</v>
      </c>
      <c r="M138" s="109">
        <v>0</v>
      </c>
      <c r="N138" s="109">
        <v>0</v>
      </c>
      <c r="O138" s="109">
        <v>0</v>
      </c>
      <c r="P138" s="109">
        <v>0</v>
      </c>
      <c r="Q138" s="109">
        <v>0</v>
      </c>
      <c r="R138" s="109">
        <v>0</v>
      </c>
    </row>
    <row r="139" spans="1:18" ht="12.75" hidden="1" customHeight="1">
      <c r="A139" s="45">
        <v>0</v>
      </c>
      <c r="B139" s="45">
        <v>0</v>
      </c>
      <c r="C139" s="45">
        <f>'C4A1'!C139+'C4A2'!C139+'C4A3'!C139</f>
        <v>0</v>
      </c>
      <c r="D139" s="34">
        <v>337001</v>
      </c>
      <c r="E139" s="35" t="s">
        <v>159</v>
      </c>
      <c r="F139" s="118">
        <f t="shared" si="5"/>
        <v>0</v>
      </c>
      <c r="G139" s="109">
        <v>0</v>
      </c>
      <c r="H139" s="109">
        <v>0</v>
      </c>
      <c r="I139" s="109">
        <v>0</v>
      </c>
      <c r="J139" s="109">
        <v>0</v>
      </c>
      <c r="K139" s="109">
        <v>0</v>
      </c>
      <c r="L139" s="109">
        <v>0</v>
      </c>
      <c r="M139" s="109">
        <v>0</v>
      </c>
      <c r="N139" s="109">
        <v>0</v>
      </c>
      <c r="O139" s="109">
        <v>0</v>
      </c>
      <c r="P139" s="109">
        <v>0</v>
      </c>
      <c r="Q139" s="109">
        <v>0</v>
      </c>
      <c r="R139" s="109">
        <v>0</v>
      </c>
    </row>
    <row r="140" spans="1:18" ht="12.75" hidden="1" customHeight="1">
      <c r="A140" s="45">
        <v>0</v>
      </c>
      <c r="B140" s="45">
        <v>0</v>
      </c>
      <c r="C140" s="45">
        <f>'C4A1'!C140+'C4A2'!C140+'C4A3'!C140</f>
        <v>0</v>
      </c>
      <c r="D140" s="34">
        <v>338001</v>
      </c>
      <c r="E140" s="35" t="s">
        <v>160</v>
      </c>
      <c r="F140" s="118">
        <f t="shared" si="5"/>
        <v>0</v>
      </c>
      <c r="G140" s="109">
        <v>0</v>
      </c>
      <c r="H140" s="109">
        <v>0</v>
      </c>
      <c r="I140" s="109">
        <v>0</v>
      </c>
      <c r="J140" s="109">
        <v>0</v>
      </c>
      <c r="K140" s="109">
        <v>0</v>
      </c>
      <c r="L140" s="109">
        <v>0</v>
      </c>
      <c r="M140" s="109">
        <v>0</v>
      </c>
      <c r="N140" s="109">
        <v>0</v>
      </c>
      <c r="O140" s="109">
        <v>0</v>
      </c>
      <c r="P140" s="109">
        <v>0</v>
      </c>
      <c r="Q140" s="109">
        <v>0</v>
      </c>
      <c r="R140" s="109">
        <v>0</v>
      </c>
    </row>
    <row r="141" spans="1:18" ht="12.75" hidden="1" customHeight="1">
      <c r="A141" s="45">
        <v>0</v>
      </c>
      <c r="B141" s="45">
        <v>0</v>
      </c>
      <c r="C141" s="45">
        <f>'C4A1'!C141+'C4A2'!C141+'C4A3'!C141</f>
        <v>0</v>
      </c>
      <c r="D141" s="34">
        <v>339001</v>
      </c>
      <c r="E141" s="35" t="s">
        <v>161</v>
      </c>
      <c r="F141" s="118">
        <f t="shared" si="5"/>
        <v>0</v>
      </c>
      <c r="G141" s="109">
        <v>0</v>
      </c>
      <c r="H141" s="109">
        <v>0</v>
      </c>
      <c r="I141" s="109">
        <v>0</v>
      </c>
      <c r="J141" s="109">
        <v>0</v>
      </c>
      <c r="K141" s="109">
        <v>0</v>
      </c>
      <c r="L141" s="109">
        <v>0</v>
      </c>
      <c r="M141" s="109">
        <v>0</v>
      </c>
      <c r="N141" s="109">
        <v>0</v>
      </c>
      <c r="O141" s="109">
        <v>0</v>
      </c>
      <c r="P141" s="109">
        <v>0</v>
      </c>
      <c r="Q141" s="109">
        <v>0</v>
      </c>
      <c r="R141" s="109">
        <v>0</v>
      </c>
    </row>
    <row r="142" spans="1:18" ht="12.75" hidden="1" customHeight="1">
      <c r="A142" s="45">
        <v>0</v>
      </c>
      <c r="B142" s="45">
        <v>0</v>
      </c>
      <c r="C142" s="45">
        <f>'C4A1'!C142+'C4A2'!C142+'C4A3'!C142</f>
        <v>0</v>
      </c>
      <c r="D142" s="34">
        <v>339002</v>
      </c>
      <c r="E142" s="35" t="s">
        <v>162</v>
      </c>
      <c r="F142" s="118">
        <f t="shared" si="5"/>
        <v>0</v>
      </c>
      <c r="G142" s="109">
        <v>0</v>
      </c>
      <c r="H142" s="109">
        <v>0</v>
      </c>
      <c r="I142" s="109">
        <v>0</v>
      </c>
      <c r="J142" s="109">
        <v>0</v>
      </c>
      <c r="K142" s="109">
        <v>0</v>
      </c>
      <c r="L142" s="109">
        <v>0</v>
      </c>
      <c r="M142" s="109">
        <v>0</v>
      </c>
      <c r="N142" s="109">
        <v>0</v>
      </c>
      <c r="O142" s="109">
        <v>0</v>
      </c>
      <c r="P142" s="109">
        <v>0</v>
      </c>
      <c r="Q142" s="109">
        <v>0</v>
      </c>
      <c r="R142" s="109">
        <v>0</v>
      </c>
    </row>
    <row r="143" spans="1:18" ht="12.75" hidden="1" customHeight="1">
      <c r="A143" s="45">
        <v>0</v>
      </c>
      <c r="B143" s="45">
        <v>0</v>
      </c>
      <c r="C143" s="45">
        <f>'C4A1'!C143+'C4A2'!C143+'C4A3'!C143</f>
        <v>0</v>
      </c>
      <c r="D143" s="34">
        <v>339003</v>
      </c>
      <c r="E143" s="35" t="s">
        <v>163</v>
      </c>
      <c r="F143" s="118">
        <f t="shared" si="5"/>
        <v>0</v>
      </c>
      <c r="G143" s="109">
        <v>0</v>
      </c>
      <c r="H143" s="109">
        <v>0</v>
      </c>
      <c r="I143" s="109">
        <v>0</v>
      </c>
      <c r="J143" s="109">
        <v>0</v>
      </c>
      <c r="K143" s="109">
        <v>0</v>
      </c>
      <c r="L143" s="109">
        <v>0</v>
      </c>
      <c r="M143" s="109">
        <v>0</v>
      </c>
      <c r="N143" s="109">
        <v>0</v>
      </c>
      <c r="O143" s="109">
        <v>0</v>
      </c>
      <c r="P143" s="109">
        <v>0</v>
      </c>
      <c r="Q143" s="109">
        <v>0</v>
      </c>
      <c r="R143" s="109">
        <v>0</v>
      </c>
    </row>
    <row r="144" spans="1:18" ht="12.75" hidden="1" customHeight="1">
      <c r="A144" s="45">
        <v>0</v>
      </c>
      <c r="B144" s="45">
        <v>0</v>
      </c>
      <c r="C144" s="45">
        <f>'C4A1'!C144+'C4A2'!C144+'C4A3'!C144</f>
        <v>0</v>
      </c>
      <c r="D144" s="34">
        <v>341001</v>
      </c>
      <c r="E144" s="35" t="s">
        <v>164</v>
      </c>
      <c r="F144" s="118">
        <f t="shared" si="5"/>
        <v>0</v>
      </c>
      <c r="G144" s="109">
        <v>0</v>
      </c>
      <c r="H144" s="109">
        <v>0</v>
      </c>
      <c r="I144" s="109">
        <v>0</v>
      </c>
      <c r="J144" s="109">
        <v>0</v>
      </c>
      <c r="K144" s="109">
        <v>0</v>
      </c>
      <c r="L144" s="109">
        <v>0</v>
      </c>
      <c r="M144" s="109">
        <v>0</v>
      </c>
      <c r="N144" s="109">
        <v>0</v>
      </c>
      <c r="O144" s="109">
        <v>0</v>
      </c>
      <c r="P144" s="109">
        <v>0</v>
      </c>
      <c r="Q144" s="109">
        <v>0</v>
      </c>
      <c r="R144" s="109">
        <v>0</v>
      </c>
    </row>
    <row r="145" spans="1:18" ht="12.75" hidden="1" customHeight="1">
      <c r="A145" s="45">
        <v>0</v>
      </c>
      <c r="B145" s="45">
        <v>0</v>
      </c>
      <c r="C145" s="45">
        <f>'C4A1'!C145+'C4A2'!C145+'C4A3'!C145</f>
        <v>0</v>
      </c>
      <c r="D145" s="34">
        <v>342001</v>
      </c>
      <c r="E145" s="35" t="s">
        <v>165</v>
      </c>
      <c r="F145" s="118">
        <f t="shared" si="5"/>
        <v>0</v>
      </c>
      <c r="G145" s="109">
        <v>0</v>
      </c>
      <c r="H145" s="109">
        <v>0</v>
      </c>
      <c r="I145" s="109">
        <v>0</v>
      </c>
      <c r="J145" s="109">
        <v>0</v>
      </c>
      <c r="K145" s="109">
        <v>0</v>
      </c>
      <c r="L145" s="109">
        <v>0</v>
      </c>
      <c r="M145" s="109">
        <v>0</v>
      </c>
      <c r="N145" s="109">
        <v>0</v>
      </c>
      <c r="O145" s="109">
        <v>0</v>
      </c>
      <c r="P145" s="109">
        <v>0</v>
      </c>
      <c r="Q145" s="109">
        <v>0</v>
      </c>
      <c r="R145" s="109">
        <v>0</v>
      </c>
    </row>
    <row r="146" spans="1:18" ht="12.75" hidden="1" customHeight="1">
      <c r="A146" s="45">
        <v>0</v>
      </c>
      <c r="B146" s="45">
        <v>0</v>
      </c>
      <c r="C146" s="45">
        <f>'C4A1'!C146+'C4A2'!C146+'C4A3'!C146</f>
        <v>0</v>
      </c>
      <c r="D146" s="34">
        <v>343001</v>
      </c>
      <c r="E146" s="35" t="s">
        <v>166</v>
      </c>
      <c r="F146" s="118">
        <f t="shared" si="5"/>
        <v>0</v>
      </c>
      <c r="G146" s="109">
        <v>0</v>
      </c>
      <c r="H146" s="109">
        <v>0</v>
      </c>
      <c r="I146" s="109">
        <v>0</v>
      </c>
      <c r="J146" s="109">
        <v>0</v>
      </c>
      <c r="K146" s="109">
        <v>0</v>
      </c>
      <c r="L146" s="109">
        <v>0</v>
      </c>
      <c r="M146" s="109">
        <v>0</v>
      </c>
      <c r="N146" s="109">
        <v>0</v>
      </c>
      <c r="O146" s="109">
        <v>0</v>
      </c>
      <c r="P146" s="109">
        <v>0</v>
      </c>
      <c r="Q146" s="109">
        <v>0</v>
      </c>
      <c r="R146" s="109">
        <v>0</v>
      </c>
    </row>
    <row r="147" spans="1:18" ht="12.75" hidden="1" customHeight="1">
      <c r="A147" s="45">
        <v>0</v>
      </c>
      <c r="B147" s="45">
        <v>0</v>
      </c>
      <c r="C147" s="45">
        <f>'C4A1'!C147+'C4A2'!C147+'C4A3'!C147</f>
        <v>0</v>
      </c>
      <c r="D147" s="34">
        <v>344001</v>
      </c>
      <c r="E147" s="35" t="s">
        <v>167</v>
      </c>
      <c r="F147" s="118">
        <f t="shared" si="5"/>
        <v>0</v>
      </c>
      <c r="G147" s="109">
        <v>0</v>
      </c>
      <c r="H147" s="109">
        <v>0</v>
      </c>
      <c r="I147" s="109">
        <v>0</v>
      </c>
      <c r="J147" s="109">
        <v>0</v>
      </c>
      <c r="K147" s="109">
        <v>0</v>
      </c>
      <c r="L147" s="109">
        <v>0</v>
      </c>
      <c r="M147" s="109">
        <v>0</v>
      </c>
      <c r="N147" s="109">
        <v>0</v>
      </c>
      <c r="O147" s="109">
        <v>0</v>
      </c>
      <c r="P147" s="109">
        <v>0</v>
      </c>
      <c r="Q147" s="109">
        <v>0</v>
      </c>
      <c r="R147" s="109">
        <v>0</v>
      </c>
    </row>
    <row r="148" spans="1:18" ht="12.75" hidden="1" customHeight="1">
      <c r="A148" s="45">
        <v>0</v>
      </c>
      <c r="B148" s="45">
        <v>0</v>
      </c>
      <c r="C148" s="45">
        <f>'C4A1'!C148+'C4A2'!C148+'C4A3'!C148</f>
        <v>0</v>
      </c>
      <c r="D148" s="34">
        <v>345001</v>
      </c>
      <c r="E148" s="35" t="s">
        <v>168</v>
      </c>
      <c r="F148" s="118">
        <f t="shared" si="5"/>
        <v>0</v>
      </c>
      <c r="G148" s="109">
        <v>0</v>
      </c>
      <c r="H148" s="109">
        <v>0</v>
      </c>
      <c r="I148" s="109">
        <v>0</v>
      </c>
      <c r="J148" s="109">
        <v>0</v>
      </c>
      <c r="K148" s="109">
        <v>0</v>
      </c>
      <c r="L148" s="109">
        <v>0</v>
      </c>
      <c r="M148" s="109">
        <v>0</v>
      </c>
      <c r="N148" s="109">
        <v>0</v>
      </c>
      <c r="O148" s="109">
        <v>0</v>
      </c>
      <c r="P148" s="109">
        <v>0</v>
      </c>
      <c r="Q148" s="109">
        <v>0</v>
      </c>
      <c r="R148" s="109">
        <v>0</v>
      </c>
    </row>
    <row r="149" spans="1:18" ht="12.75" hidden="1" customHeight="1">
      <c r="A149" s="45">
        <v>0</v>
      </c>
      <c r="B149" s="45">
        <v>0</v>
      </c>
      <c r="C149" s="45">
        <f>'C4A1'!C149+'C4A2'!C149+'C4A3'!C149</f>
        <v>0</v>
      </c>
      <c r="D149" s="34">
        <v>345002</v>
      </c>
      <c r="E149" s="35" t="s">
        <v>169</v>
      </c>
      <c r="F149" s="118">
        <f t="shared" si="5"/>
        <v>0</v>
      </c>
      <c r="G149" s="109">
        <v>0</v>
      </c>
      <c r="H149" s="109">
        <v>0</v>
      </c>
      <c r="I149" s="109">
        <v>0</v>
      </c>
      <c r="J149" s="109">
        <v>0</v>
      </c>
      <c r="K149" s="109">
        <v>0</v>
      </c>
      <c r="L149" s="109">
        <v>0</v>
      </c>
      <c r="M149" s="109">
        <v>0</v>
      </c>
      <c r="N149" s="109">
        <v>0</v>
      </c>
      <c r="O149" s="109">
        <v>0</v>
      </c>
      <c r="P149" s="109">
        <v>0</v>
      </c>
      <c r="Q149" s="109">
        <v>0</v>
      </c>
      <c r="R149" s="109">
        <v>0</v>
      </c>
    </row>
    <row r="150" spans="1:18" ht="12.75" hidden="1" customHeight="1">
      <c r="A150" s="45">
        <v>0</v>
      </c>
      <c r="B150" s="45">
        <v>0</v>
      </c>
      <c r="C150" s="45">
        <f>'C4A1'!C150+'C4A2'!C150+'C4A3'!C150</f>
        <v>0</v>
      </c>
      <c r="D150" s="34">
        <v>345003</v>
      </c>
      <c r="E150" s="35" t="s">
        <v>170</v>
      </c>
      <c r="F150" s="118">
        <f t="shared" si="5"/>
        <v>0</v>
      </c>
      <c r="G150" s="109">
        <v>0</v>
      </c>
      <c r="H150" s="109">
        <v>0</v>
      </c>
      <c r="I150" s="109">
        <v>0</v>
      </c>
      <c r="J150" s="109">
        <v>0</v>
      </c>
      <c r="K150" s="109">
        <v>0</v>
      </c>
      <c r="L150" s="109">
        <v>0</v>
      </c>
      <c r="M150" s="109">
        <v>0</v>
      </c>
      <c r="N150" s="109">
        <v>0</v>
      </c>
      <c r="O150" s="109">
        <v>0</v>
      </c>
      <c r="P150" s="109">
        <v>0</v>
      </c>
      <c r="Q150" s="109">
        <v>0</v>
      </c>
      <c r="R150" s="109">
        <v>0</v>
      </c>
    </row>
    <row r="151" spans="1:18" ht="12.75" hidden="1" customHeight="1">
      <c r="A151" s="45">
        <v>0</v>
      </c>
      <c r="B151" s="45">
        <v>0</v>
      </c>
      <c r="C151" s="45">
        <f>'C4A1'!C151+'C4A2'!C151+'C4A3'!C151</f>
        <v>0</v>
      </c>
      <c r="D151" s="34">
        <v>345004</v>
      </c>
      <c r="E151" s="35" t="s">
        <v>171</v>
      </c>
      <c r="F151" s="118">
        <f t="shared" si="5"/>
        <v>0</v>
      </c>
      <c r="G151" s="109">
        <v>0</v>
      </c>
      <c r="H151" s="109">
        <v>0</v>
      </c>
      <c r="I151" s="109">
        <v>0</v>
      </c>
      <c r="J151" s="109">
        <v>0</v>
      </c>
      <c r="K151" s="109">
        <v>0</v>
      </c>
      <c r="L151" s="109">
        <v>0</v>
      </c>
      <c r="M151" s="109">
        <v>0</v>
      </c>
      <c r="N151" s="109">
        <v>0</v>
      </c>
      <c r="O151" s="109">
        <v>0</v>
      </c>
      <c r="P151" s="109">
        <v>0</v>
      </c>
      <c r="Q151" s="109">
        <v>0</v>
      </c>
      <c r="R151" s="109">
        <v>0</v>
      </c>
    </row>
    <row r="152" spans="1:18" ht="12.75" hidden="1" customHeight="1">
      <c r="A152" s="45">
        <v>0</v>
      </c>
      <c r="B152" s="45">
        <v>0</v>
      </c>
      <c r="C152" s="45">
        <f>'C4A1'!C152+'C4A2'!C152+'C4A3'!C152</f>
        <v>0</v>
      </c>
      <c r="D152" s="34">
        <v>346001</v>
      </c>
      <c r="E152" s="35" t="s">
        <v>172</v>
      </c>
      <c r="F152" s="118">
        <f t="shared" si="5"/>
        <v>0</v>
      </c>
      <c r="G152" s="109">
        <v>0</v>
      </c>
      <c r="H152" s="109">
        <v>0</v>
      </c>
      <c r="I152" s="109">
        <v>0</v>
      </c>
      <c r="J152" s="109">
        <v>0</v>
      </c>
      <c r="K152" s="109">
        <v>0</v>
      </c>
      <c r="L152" s="109">
        <v>0</v>
      </c>
      <c r="M152" s="109">
        <v>0</v>
      </c>
      <c r="N152" s="109">
        <v>0</v>
      </c>
      <c r="O152" s="109">
        <v>0</v>
      </c>
      <c r="P152" s="109">
        <v>0</v>
      </c>
      <c r="Q152" s="109">
        <v>0</v>
      </c>
      <c r="R152" s="109">
        <v>0</v>
      </c>
    </row>
    <row r="153" spans="1:18" ht="12.75" hidden="1" customHeight="1">
      <c r="A153" s="45">
        <v>0</v>
      </c>
      <c r="B153" s="45">
        <v>0</v>
      </c>
      <c r="C153" s="45">
        <f>'C4A1'!C153+'C4A2'!C153+'C4A3'!C153</f>
        <v>0</v>
      </c>
      <c r="D153" s="34">
        <v>347001</v>
      </c>
      <c r="E153" s="35" t="s">
        <v>173</v>
      </c>
      <c r="F153" s="118">
        <f t="shared" si="5"/>
        <v>0</v>
      </c>
      <c r="G153" s="109">
        <v>0</v>
      </c>
      <c r="H153" s="109">
        <v>0</v>
      </c>
      <c r="I153" s="109">
        <v>0</v>
      </c>
      <c r="J153" s="109">
        <v>0</v>
      </c>
      <c r="K153" s="109">
        <v>0</v>
      </c>
      <c r="L153" s="109">
        <v>0</v>
      </c>
      <c r="M153" s="109">
        <v>0</v>
      </c>
      <c r="N153" s="109">
        <v>0</v>
      </c>
      <c r="O153" s="109">
        <v>0</v>
      </c>
      <c r="P153" s="109">
        <v>0</v>
      </c>
      <c r="Q153" s="109">
        <v>0</v>
      </c>
      <c r="R153" s="109">
        <v>0</v>
      </c>
    </row>
    <row r="154" spans="1:18" ht="12.75" hidden="1" customHeight="1">
      <c r="A154" s="45">
        <v>0</v>
      </c>
      <c r="B154" s="45">
        <v>0</v>
      </c>
      <c r="C154" s="45">
        <f>'C4A1'!C154+'C4A2'!C154+'C4A3'!C154</f>
        <v>0</v>
      </c>
      <c r="D154" s="34">
        <v>348001</v>
      </c>
      <c r="E154" s="35" t="s">
        <v>174</v>
      </c>
      <c r="F154" s="118">
        <f t="shared" si="5"/>
        <v>0</v>
      </c>
      <c r="G154" s="109">
        <v>0</v>
      </c>
      <c r="H154" s="109">
        <v>0</v>
      </c>
      <c r="I154" s="109">
        <v>0</v>
      </c>
      <c r="J154" s="109">
        <v>0</v>
      </c>
      <c r="K154" s="109">
        <v>0</v>
      </c>
      <c r="L154" s="109">
        <v>0</v>
      </c>
      <c r="M154" s="109">
        <v>0</v>
      </c>
      <c r="N154" s="109">
        <v>0</v>
      </c>
      <c r="O154" s="109">
        <v>0</v>
      </c>
      <c r="P154" s="109">
        <v>0</v>
      </c>
      <c r="Q154" s="109">
        <v>0</v>
      </c>
      <c r="R154" s="109">
        <v>0</v>
      </c>
    </row>
    <row r="155" spans="1:18" ht="12.75" hidden="1" customHeight="1">
      <c r="A155" s="45">
        <v>0</v>
      </c>
      <c r="B155" s="45">
        <v>0</v>
      </c>
      <c r="C155" s="45">
        <f>'C4A1'!C155+'C4A2'!C155+'C4A3'!C155</f>
        <v>0</v>
      </c>
      <c r="D155" s="34">
        <v>349001</v>
      </c>
      <c r="E155" s="35" t="s">
        <v>175</v>
      </c>
      <c r="F155" s="118">
        <f t="shared" si="5"/>
        <v>0</v>
      </c>
      <c r="G155" s="109">
        <v>0</v>
      </c>
      <c r="H155" s="109">
        <v>0</v>
      </c>
      <c r="I155" s="109">
        <v>0</v>
      </c>
      <c r="J155" s="109">
        <v>0</v>
      </c>
      <c r="K155" s="109">
        <v>0</v>
      </c>
      <c r="L155" s="109">
        <v>0</v>
      </c>
      <c r="M155" s="109">
        <v>0</v>
      </c>
      <c r="N155" s="109">
        <v>0</v>
      </c>
      <c r="O155" s="109">
        <v>0</v>
      </c>
      <c r="P155" s="109">
        <v>0</v>
      </c>
      <c r="Q155" s="109">
        <v>0</v>
      </c>
      <c r="R155" s="109">
        <v>0</v>
      </c>
    </row>
    <row r="156" spans="1:18" ht="12.75" hidden="1" customHeight="1">
      <c r="A156" s="45">
        <v>0</v>
      </c>
      <c r="B156" s="45">
        <v>0</v>
      </c>
      <c r="C156" s="45">
        <f>'C4A1'!C156+'C4A2'!C156+'C4A3'!C156</f>
        <v>0</v>
      </c>
      <c r="D156" s="34">
        <v>351001</v>
      </c>
      <c r="E156" s="35" t="s">
        <v>176</v>
      </c>
      <c r="F156" s="118">
        <f t="shared" si="5"/>
        <v>0</v>
      </c>
      <c r="G156" s="109">
        <v>0</v>
      </c>
      <c r="H156" s="109">
        <v>0</v>
      </c>
      <c r="I156" s="109">
        <v>0</v>
      </c>
      <c r="J156" s="109">
        <v>0</v>
      </c>
      <c r="K156" s="109">
        <v>0</v>
      </c>
      <c r="L156" s="109">
        <v>0</v>
      </c>
      <c r="M156" s="109">
        <v>0</v>
      </c>
      <c r="N156" s="109">
        <v>0</v>
      </c>
      <c r="O156" s="109">
        <v>0</v>
      </c>
      <c r="P156" s="109">
        <v>0</v>
      </c>
      <c r="Q156" s="109">
        <v>0</v>
      </c>
      <c r="R156" s="109">
        <v>0</v>
      </c>
    </row>
    <row r="157" spans="1:18" ht="12.75" hidden="1" customHeight="1">
      <c r="A157" s="45">
        <v>0</v>
      </c>
      <c r="B157" s="45">
        <v>0</v>
      </c>
      <c r="C157" s="45">
        <f>'C4A1'!C157+'C4A2'!C157+'C4A3'!C157</f>
        <v>0</v>
      </c>
      <c r="D157" s="34">
        <v>352001</v>
      </c>
      <c r="E157" s="35" t="s">
        <v>177</v>
      </c>
      <c r="F157" s="118">
        <f t="shared" si="5"/>
        <v>0</v>
      </c>
      <c r="G157" s="109">
        <v>0</v>
      </c>
      <c r="H157" s="109">
        <v>0</v>
      </c>
      <c r="I157" s="109">
        <v>0</v>
      </c>
      <c r="J157" s="109">
        <v>0</v>
      </c>
      <c r="K157" s="109">
        <v>0</v>
      </c>
      <c r="L157" s="109">
        <v>0</v>
      </c>
      <c r="M157" s="109">
        <v>0</v>
      </c>
      <c r="N157" s="109">
        <v>0</v>
      </c>
      <c r="O157" s="109">
        <v>0</v>
      </c>
      <c r="P157" s="109">
        <v>0</v>
      </c>
      <c r="Q157" s="109">
        <v>0</v>
      </c>
      <c r="R157" s="109">
        <v>0</v>
      </c>
    </row>
    <row r="158" spans="1:18" ht="12.75" hidden="1" customHeight="1">
      <c r="A158" s="45">
        <v>0</v>
      </c>
      <c r="B158" s="45">
        <v>0</v>
      </c>
      <c r="C158" s="45">
        <f>'C4A1'!C158+'C4A2'!C158+'C4A3'!C158</f>
        <v>0</v>
      </c>
      <c r="D158" s="34">
        <v>352002</v>
      </c>
      <c r="E158" s="35" t="s">
        <v>178</v>
      </c>
      <c r="F158" s="118">
        <f t="shared" si="5"/>
        <v>0</v>
      </c>
      <c r="G158" s="109">
        <v>0</v>
      </c>
      <c r="H158" s="109">
        <v>0</v>
      </c>
      <c r="I158" s="109">
        <v>0</v>
      </c>
      <c r="J158" s="109">
        <v>0</v>
      </c>
      <c r="K158" s="109">
        <v>0</v>
      </c>
      <c r="L158" s="109">
        <v>0</v>
      </c>
      <c r="M158" s="109">
        <v>0</v>
      </c>
      <c r="N158" s="109">
        <v>0</v>
      </c>
      <c r="O158" s="109">
        <v>0</v>
      </c>
      <c r="P158" s="109">
        <v>0</v>
      </c>
      <c r="Q158" s="109">
        <v>0</v>
      </c>
      <c r="R158" s="109">
        <v>0</v>
      </c>
    </row>
    <row r="159" spans="1:18" ht="12.75" hidden="1" customHeight="1">
      <c r="A159" s="45">
        <v>0</v>
      </c>
      <c r="B159" s="45">
        <v>0</v>
      </c>
      <c r="C159" s="45">
        <f>'C4A1'!C159+'C4A2'!C159+'C4A3'!C159</f>
        <v>0</v>
      </c>
      <c r="D159" s="34">
        <v>353001</v>
      </c>
      <c r="E159" s="35" t="s">
        <v>179</v>
      </c>
      <c r="F159" s="118">
        <f t="shared" si="5"/>
        <v>0</v>
      </c>
      <c r="G159" s="109">
        <v>0</v>
      </c>
      <c r="H159" s="109">
        <v>0</v>
      </c>
      <c r="I159" s="109">
        <v>0</v>
      </c>
      <c r="J159" s="109">
        <v>0</v>
      </c>
      <c r="K159" s="109">
        <v>0</v>
      </c>
      <c r="L159" s="109">
        <v>0</v>
      </c>
      <c r="M159" s="109">
        <v>0</v>
      </c>
      <c r="N159" s="109">
        <v>0</v>
      </c>
      <c r="O159" s="109">
        <v>0</v>
      </c>
      <c r="P159" s="109">
        <v>0</v>
      </c>
      <c r="Q159" s="109">
        <v>0</v>
      </c>
      <c r="R159" s="109">
        <v>0</v>
      </c>
    </row>
    <row r="160" spans="1:18" ht="12.75" hidden="1" customHeight="1">
      <c r="A160" s="45">
        <v>0</v>
      </c>
      <c r="B160" s="45">
        <v>0</v>
      </c>
      <c r="C160" s="45">
        <f>'C4A1'!C160+'C4A2'!C160+'C4A3'!C160</f>
        <v>0</v>
      </c>
      <c r="D160" s="34">
        <v>354001</v>
      </c>
      <c r="E160" s="35" t="s">
        <v>180</v>
      </c>
      <c r="F160" s="118">
        <f t="shared" si="5"/>
        <v>0</v>
      </c>
      <c r="G160" s="109">
        <v>0</v>
      </c>
      <c r="H160" s="109">
        <v>0</v>
      </c>
      <c r="I160" s="109">
        <v>0</v>
      </c>
      <c r="J160" s="109">
        <v>0</v>
      </c>
      <c r="K160" s="109">
        <v>0</v>
      </c>
      <c r="L160" s="109">
        <v>0</v>
      </c>
      <c r="M160" s="109">
        <v>0</v>
      </c>
      <c r="N160" s="109">
        <v>0</v>
      </c>
      <c r="O160" s="109">
        <v>0</v>
      </c>
      <c r="P160" s="109">
        <v>0</v>
      </c>
      <c r="Q160" s="109">
        <v>0</v>
      </c>
      <c r="R160" s="109">
        <v>0</v>
      </c>
    </row>
    <row r="161" spans="1:18" ht="12.75" hidden="1" customHeight="1">
      <c r="A161" s="45">
        <v>0</v>
      </c>
      <c r="B161" s="45">
        <v>0</v>
      </c>
      <c r="C161" s="45">
        <f>'C4A1'!C161+'C4A2'!C161+'C4A3'!C161</f>
        <v>0</v>
      </c>
      <c r="D161" s="34">
        <v>355001</v>
      </c>
      <c r="E161" s="35" t="s">
        <v>181</v>
      </c>
      <c r="F161" s="118">
        <f t="shared" si="5"/>
        <v>0</v>
      </c>
      <c r="G161" s="109">
        <v>0</v>
      </c>
      <c r="H161" s="109">
        <v>0</v>
      </c>
      <c r="I161" s="109">
        <v>0</v>
      </c>
      <c r="J161" s="109">
        <v>0</v>
      </c>
      <c r="K161" s="109">
        <v>0</v>
      </c>
      <c r="L161" s="109">
        <v>0</v>
      </c>
      <c r="M161" s="109">
        <v>0</v>
      </c>
      <c r="N161" s="109">
        <v>0</v>
      </c>
      <c r="O161" s="109">
        <v>0</v>
      </c>
      <c r="P161" s="109">
        <v>0</v>
      </c>
      <c r="Q161" s="109">
        <v>0</v>
      </c>
      <c r="R161" s="109">
        <v>0</v>
      </c>
    </row>
    <row r="162" spans="1:18" ht="12.75" hidden="1" customHeight="1">
      <c r="A162" s="45">
        <v>0</v>
      </c>
      <c r="B162" s="45">
        <v>0</v>
      </c>
      <c r="C162" s="45">
        <f>'C4A1'!C162+'C4A2'!C162+'C4A3'!C162</f>
        <v>0</v>
      </c>
      <c r="D162" s="34">
        <v>355002</v>
      </c>
      <c r="E162" s="35" t="s">
        <v>182</v>
      </c>
      <c r="F162" s="118">
        <f t="shared" si="5"/>
        <v>0</v>
      </c>
      <c r="G162" s="109">
        <v>0</v>
      </c>
      <c r="H162" s="109">
        <v>0</v>
      </c>
      <c r="I162" s="109">
        <v>0</v>
      </c>
      <c r="J162" s="109">
        <v>0</v>
      </c>
      <c r="K162" s="109">
        <v>0</v>
      </c>
      <c r="L162" s="109">
        <v>0</v>
      </c>
      <c r="M162" s="109">
        <v>0</v>
      </c>
      <c r="N162" s="109">
        <v>0</v>
      </c>
      <c r="O162" s="109">
        <v>0</v>
      </c>
      <c r="P162" s="109">
        <v>0</v>
      </c>
      <c r="Q162" s="109">
        <v>0</v>
      </c>
      <c r="R162" s="109">
        <v>0</v>
      </c>
    </row>
    <row r="163" spans="1:18" ht="12.75" hidden="1" customHeight="1">
      <c r="A163" s="45">
        <v>0</v>
      </c>
      <c r="B163" s="45">
        <v>0</v>
      </c>
      <c r="C163" s="45">
        <f>'C4A1'!C163+'C4A2'!C163+'C4A3'!C163</f>
        <v>0</v>
      </c>
      <c r="D163" s="34">
        <v>355003</v>
      </c>
      <c r="E163" s="35" t="s">
        <v>183</v>
      </c>
      <c r="F163" s="118">
        <f t="shared" si="5"/>
        <v>0</v>
      </c>
      <c r="G163" s="109">
        <v>0</v>
      </c>
      <c r="H163" s="109">
        <v>0</v>
      </c>
      <c r="I163" s="109">
        <v>0</v>
      </c>
      <c r="J163" s="109">
        <v>0</v>
      </c>
      <c r="K163" s="109">
        <v>0</v>
      </c>
      <c r="L163" s="109">
        <v>0</v>
      </c>
      <c r="M163" s="109">
        <v>0</v>
      </c>
      <c r="N163" s="109">
        <v>0</v>
      </c>
      <c r="O163" s="109">
        <v>0</v>
      </c>
      <c r="P163" s="109">
        <v>0</v>
      </c>
      <c r="Q163" s="109">
        <v>0</v>
      </c>
      <c r="R163" s="109">
        <v>0</v>
      </c>
    </row>
    <row r="164" spans="1:18" ht="12.75" hidden="1" customHeight="1">
      <c r="A164" s="45">
        <v>0</v>
      </c>
      <c r="B164" s="45">
        <v>0</v>
      </c>
      <c r="C164" s="45">
        <f>'C4A1'!C164+'C4A2'!C164+'C4A3'!C164</f>
        <v>0</v>
      </c>
      <c r="D164" s="34">
        <v>356001</v>
      </c>
      <c r="E164" s="35" t="s">
        <v>184</v>
      </c>
      <c r="F164" s="118">
        <f t="shared" si="5"/>
        <v>0</v>
      </c>
      <c r="G164" s="109">
        <v>0</v>
      </c>
      <c r="H164" s="109">
        <v>0</v>
      </c>
      <c r="I164" s="109">
        <v>0</v>
      </c>
      <c r="J164" s="109">
        <v>0</v>
      </c>
      <c r="K164" s="109">
        <v>0</v>
      </c>
      <c r="L164" s="109">
        <v>0</v>
      </c>
      <c r="M164" s="109">
        <v>0</v>
      </c>
      <c r="N164" s="109">
        <v>0</v>
      </c>
      <c r="O164" s="109">
        <v>0</v>
      </c>
      <c r="P164" s="109">
        <v>0</v>
      </c>
      <c r="Q164" s="109">
        <v>0</v>
      </c>
      <c r="R164" s="109">
        <v>0</v>
      </c>
    </row>
    <row r="165" spans="1:18" ht="12.75" hidden="1" customHeight="1">
      <c r="A165" s="45">
        <v>0</v>
      </c>
      <c r="B165" s="45">
        <v>0</v>
      </c>
      <c r="C165" s="45">
        <f>'C4A1'!C165+'C4A2'!C165+'C4A3'!C165</f>
        <v>0</v>
      </c>
      <c r="D165" s="34">
        <v>357001</v>
      </c>
      <c r="E165" s="35" t="s">
        <v>185</v>
      </c>
      <c r="F165" s="118">
        <f t="shared" si="5"/>
        <v>0</v>
      </c>
      <c r="G165" s="109">
        <v>0</v>
      </c>
      <c r="H165" s="109">
        <v>0</v>
      </c>
      <c r="I165" s="109">
        <v>0</v>
      </c>
      <c r="J165" s="109">
        <v>0</v>
      </c>
      <c r="K165" s="109">
        <v>0</v>
      </c>
      <c r="L165" s="109">
        <v>0</v>
      </c>
      <c r="M165" s="109">
        <v>0</v>
      </c>
      <c r="N165" s="109">
        <v>0</v>
      </c>
      <c r="O165" s="109">
        <v>0</v>
      </c>
      <c r="P165" s="109">
        <v>0</v>
      </c>
      <c r="Q165" s="109">
        <v>0</v>
      </c>
      <c r="R165" s="109">
        <v>0</v>
      </c>
    </row>
    <row r="166" spans="1:18" ht="12.75" hidden="1" customHeight="1">
      <c r="A166" s="45">
        <v>0</v>
      </c>
      <c r="B166" s="45">
        <v>0</v>
      </c>
      <c r="C166" s="45">
        <f>'C4A1'!C166+'C4A2'!C166+'C4A3'!C166</f>
        <v>0</v>
      </c>
      <c r="D166" s="34">
        <v>357002</v>
      </c>
      <c r="E166" s="35" t="s">
        <v>186</v>
      </c>
      <c r="F166" s="118">
        <f t="shared" si="5"/>
        <v>0</v>
      </c>
      <c r="G166" s="109">
        <v>0</v>
      </c>
      <c r="H166" s="109">
        <v>0</v>
      </c>
      <c r="I166" s="109">
        <v>0</v>
      </c>
      <c r="J166" s="109">
        <v>0</v>
      </c>
      <c r="K166" s="109">
        <v>0</v>
      </c>
      <c r="L166" s="109">
        <v>0</v>
      </c>
      <c r="M166" s="109">
        <v>0</v>
      </c>
      <c r="N166" s="109">
        <v>0</v>
      </c>
      <c r="O166" s="109">
        <v>0</v>
      </c>
      <c r="P166" s="109">
        <v>0</v>
      </c>
      <c r="Q166" s="109">
        <v>0</v>
      </c>
      <c r="R166" s="109">
        <v>0</v>
      </c>
    </row>
    <row r="167" spans="1:18" ht="12.75" hidden="1" customHeight="1">
      <c r="A167" s="45">
        <v>0</v>
      </c>
      <c r="B167" s="45">
        <v>0</v>
      </c>
      <c r="C167" s="45">
        <f>'C4A1'!C167+'C4A2'!C167+'C4A3'!C167</f>
        <v>0</v>
      </c>
      <c r="D167" s="34">
        <v>357003</v>
      </c>
      <c r="E167" s="35" t="s">
        <v>187</v>
      </c>
      <c r="F167" s="118">
        <f t="shared" si="5"/>
        <v>0</v>
      </c>
      <c r="G167" s="109">
        <v>0</v>
      </c>
      <c r="H167" s="109">
        <v>0</v>
      </c>
      <c r="I167" s="109">
        <v>0</v>
      </c>
      <c r="J167" s="109">
        <v>0</v>
      </c>
      <c r="K167" s="109">
        <v>0</v>
      </c>
      <c r="L167" s="109">
        <v>0</v>
      </c>
      <c r="M167" s="109">
        <v>0</v>
      </c>
      <c r="N167" s="109">
        <v>0</v>
      </c>
      <c r="O167" s="109">
        <v>0</v>
      </c>
      <c r="P167" s="109">
        <v>0</v>
      </c>
      <c r="Q167" s="109">
        <v>0</v>
      </c>
      <c r="R167" s="109">
        <v>0</v>
      </c>
    </row>
    <row r="168" spans="1:18" ht="12.75" hidden="1" customHeight="1">
      <c r="A168" s="45">
        <v>0</v>
      </c>
      <c r="B168" s="45">
        <v>0</v>
      </c>
      <c r="C168" s="45">
        <f>'C4A1'!C168+'C4A2'!C168+'C4A3'!C168</f>
        <v>0</v>
      </c>
      <c r="D168" s="34">
        <v>358001</v>
      </c>
      <c r="E168" s="35" t="s">
        <v>188</v>
      </c>
      <c r="F168" s="118">
        <f t="shared" ref="F168:F172" si="6">A168+B168+C168</f>
        <v>0</v>
      </c>
      <c r="G168" s="109">
        <v>0</v>
      </c>
      <c r="H168" s="109">
        <v>0</v>
      </c>
      <c r="I168" s="109">
        <v>0</v>
      </c>
      <c r="J168" s="109">
        <v>0</v>
      </c>
      <c r="K168" s="109">
        <v>0</v>
      </c>
      <c r="L168" s="109">
        <v>0</v>
      </c>
      <c r="M168" s="109">
        <v>0</v>
      </c>
      <c r="N168" s="109">
        <v>0</v>
      </c>
      <c r="O168" s="109">
        <v>0</v>
      </c>
      <c r="P168" s="109">
        <v>0</v>
      </c>
      <c r="Q168" s="109">
        <v>0</v>
      </c>
      <c r="R168" s="109">
        <v>0</v>
      </c>
    </row>
    <row r="169" spans="1:18" ht="12.75" hidden="1" customHeight="1">
      <c r="A169" s="45">
        <v>0</v>
      </c>
      <c r="B169" s="45">
        <v>0</v>
      </c>
      <c r="C169" s="45">
        <f>'C4A1'!C169+'C4A2'!C169+'C4A3'!C169</f>
        <v>0</v>
      </c>
      <c r="D169" s="34">
        <v>359001</v>
      </c>
      <c r="E169" s="35" t="s">
        <v>189</v>
      </c>
      <c r="F169" s="118">
        <f t="shared" si="6"/>
        <v>0</v>
      </c>
      <c r="G169" s="109">
        <v>0</v>
      </c>
      <c r="H169" s="109">
        <v>0</v>
      </c>
      <c r="I169" s="109">
        <v>0</v>
      </c>
      <c r="J169" s="109">
        <v>0</v>
      </c>
      <c r="K169" s="109">
        <v>0</v>
      </c>
      <c r="L169" s="109">
        <v>0</v>
      </c>
      <c r="M169" s="109">
        <v>0</v>
      </c>
      <c r="N169" s="109">
        <v>0</v>
      </c>
      <c r="O169" s="109">
        <v>0</v>
      </c>
      <c r="P169" s="109">
        <v>0</v>
      </c>
      <c r="Q169" s="109">
        <v>0</v>
      </c>
      <c r="R169" s="109">
        <v>0</v>
      </c>
    </row>
    <row r="170" spans="1:18" ht="12.75" hidden="1" customHeight="1">
      <c r="A170" s="45">
        <v>0</v>
      </c>
      <c r="B170" s="45">
        <v>0</v>
      </c>
      <c r="C170" s="45">
        <f>'C4A1'!C170+'C4A2'!C170+'C4A3'!C170</f>
        <v>0</v>
      </c>
      <c r="D170" s="34">
        <v>361001</v>
      </c>
      <c r="E170" s="35" t="s">
        <v>190</v>
      </c>
      <c r="F170" s="118">
        <f t="shared" si="6"/>
        <v>0</v>
      </c>
      <c r="G170" s="109">
        <v>0</v>
      </c>
      <c r="H170" s="109">
        <v>0</v>
      </c>
      <c r="I170" s="109">
        <v>0</v>
      </c>
      <c r="J170" s="109">
        <v>0</v>
      </c>
      <c r="K170" s="109">
        <v>0</v>
      </c>
      <c r="L170" s="109">
        <v>0</v>
      </c>
      <c r="M170" s="109">
        <v>0</v>
      </c>
      <c r="N170" s="109">
        <v>0</v>
      </c>
      <c r="O170" s="109">
        <v>0</v>
      </c>
      <c r="P170" s="109">
        <v>0</v>
      </c>
      <c r="Q170" s="109">
        <v>0</v>
      </c>
      <c r="R170" s="109">
        <v>0</v>
      </c>
    </row>
    <row r="171" spans="1:18" ht="12.75" hidden="1" customHeight="1">
      <c r="A171" s="45">
        <v>0</v>
      </c>
      <c r="B171" s="45">
        <v>0</v>
      </c>
      <c r="C171" s="45">
        <f>'C4A1'!C171+'C4A2'!C171+'C4A3'!C171</f>
        <v>0</v>
      </c>
      <c r="D171" s="34">
        <v>361002</v>
      </c>
      <c r="E171" s="35" t="s">
        <v>191</v>
      </c>
      <c r="F171" s="118">
        <f t="shared" si="6"/>
        <v>0</v>
      </c>
      <c r="G171" s="109">
        <v>0</v>
      </c>
      <c r="H171" s="109">
        <v>0</v>
      </c>
      <c r="I171" s="109">
        <v>0</v>
      </c>
      <c r="J171" s="109">
        <v>0</v>
      </c>
      <c r="K171" s="109">
        <v>0</v>
      </c>
      <c r="L171" s="109">
        <v>0</v>
      </c>
      <c r="M171" s="109">
        <v>0</v>
      </c>
      <c r="N171" s="109">
        <v>0</v>
      </c>
      <c r="O171" s="109">
        <v>0</v>
      </c>
      <c r="P171" s="109">
        <v>0</v>
      </c>
      <c r="Q171" s="109">
        <v>0</v>
      </c>
      <c r="R171" s="109">
        <v>0</v>
      </c>
    </row>
    <row r="172" spans="1:18" ht="12.75" hidden="1" customHeight="1">
      <c r="A172" s="45">
        <v>0</v>
      </c>
      <c r="B172" s="45">
        <v>0</v>
      </c>
      <c r="C172" s="45">
        <f>'C4A1'!C172+'C4A2'!C172+'C4A3'!C172</f>
        <v>0</v>
      </c>
      <c r="D172" s="34">
        <v>362001</v>
      </c>
      <c r="E172" s="35" t="s">
        <v>192</v>
      </c>
      <c r="F172" s="118">
        <f t="shared" si="6"/>
        <v>0</v>
      </c>
      <c r="G172" s="109">
        <v>0</v>
      </c>
      <c r="H172" s="109">
        <v>0</v>
      </c>
      <c r="I172" s="109">
        <v>0</v>
      </c>
      <c r="J172" s="109">
        <v>0</v>
      </c>
      <c r="K172" s="109">
        <v>0</v>
      </c>
      <c r="L172" s="109">
        <v>0</v>
      </c>
      <c r="M172" s="109">
        <v>0</v>
      </c>
      <c r="N172" s="109">
        <v>0</v>
      </c>
      <c r="O172" s="109">
        <v>0</v>
      </c>
      <c r="P172" s="109">
        <v>0</v>
      </c>
      <c r="Q172" s="109">
        <v>0</v>
      </c>
      <c r="R172" s="109">
        <v>0</v>
      </c>
    </row>
    <row r="173" spans="1:18" ht="12.75" hidden="1" customHeight="1">
      <c r="A173" s="45">
        <v>0</v>
      </c>
      <c r="B173" s="45">
        <v>0</v>
      </c>
      <c r="C173" s="45">
        <f>'C4A1'!C173+'C4A2'!C173+'C4A3'!C173</f>
        <v>0</v>
      </c>
      <c r="D173" s="34">
        <v>363001</v>
      </c>
      <c r="E173" s="35" t="s">
        <v>193</v>
      </c>
      <c r="F173" s="118">
        <f t="shared" ref="F173:F234" si="7">A173+B173+C173</f>
        <v>0</v>
      </c>
      <c r="G173" s="109">
        <v>0</v>
      </c>
      <c r="H173" s="109">
        <v>0</v>
      </c>
      <c r="I173" s="109">
        <v>0</v>
      </c>
      <c r="J173" s="109">
        <v>0</v>
      </c>
      <c r="K173" s="109">
        <v>0</v>
      </c>
      <c r="L173" s="109">
        <v>0</v>
      </c>
      <c r="M173" s="109">
        <v>0</v>
      </c>
      <c r="N173" s="109">
        <v>0</v>
      </c>
      <c r="O173" s="109">
        <v>0</v>
      </c>
      <c r="P173" s="109">
        <v>0</v>
      </c>
      <c r="Q173" s="109">
        <v>0</v>
      </c>
      <c r="R173" s="109">
        <v>0</v>
      </c>
    </row>
    <row r="174" spans="1:18" ht="12.75" hidden="1" customHeight="1">
      <c r="A174" s="45">
        <v>0</v>
      </c>
      <c r="B174" s="45">
        <v>0</v>
      </c>
      <c r="C174" s="45">
        <f>'C4A1'!C174+'C4A2'!C174+'C4A3'!C174</f>
        <v>0</v>
      </c>
      <c r="D174" s="34">
        <v>364001</v>
      </c>
      <c r="E174" s="35" t="s">
        <v>194</v>
      </c>
      <c r="F174" s="118">
        <f t="shared" si="7"/>
        <v>0</v>
      </c>
      <c r="G174" s="109">
        <v>0</v>
      </c>
      <c r="H174" s="109">
        <v>0</v>
      </c>
      <c r="I174" s="109">
        <v>0</v>
      </c>
      <c r="J174" s="109">
        <v>0</v>
      </c>
      <c r="K174" s="109">
        <v>0</v>
      </c>
      <c r="L174" s="109">
        <v>0</v>
      </c>
      <c r="M174" s="109">
        <v>0</v>
      </c>
      <c r="N174" s="109">
        <v>0</v>
      </c>
      <c r="O174" s="109">
        <v>0</v>
      </c>
      <c r="P174" s="109">
        <v>0</v>
      </c>
      <c r="Q174" s="109">
        <v>0</v>
      </c>
      <c r="R174" s="109">
        <v>0</v>
      </c>
    </row>
    <row r="175" spans="1:18" ht="12.75" hidden="1" customHeight="1">
      <c r="A175" s="45">
        <v>0</v>
      </c>
      <c r="B175" s="45">
        <v>0</v>
      </c>
      <c r="C175" s="45">
        <f>'C4A1'!C175+'C4A2'!C175+'C4A3'!C175</f>
        <v>0</v>
      </c>
      <c r="D175" s="34">
        <v>366001</v>
      </c>
      <c r="E175" s="35" t="s">
        <v>195</v>
      </c>
      <c r="F175" s="118">
        <f t="shared" si="7"/>
        <v>0</v>
      </c>
      <c r="G175" s="109">
        <v>0</v>
      </c>
      <c r="H175" s="109">
        <v>0</v>
      </c>
      <c r="I175" s="109">
        <v>0</v>
      </c>
      <c r="J175" s="109">
        <v>0</v>
      </c>
      <c r="K175" s="109">
        <v>0</v>
      </c>
      <c r="L175" s="109">
        <v>0</v>
      </c>
      <c r="M175" s="109">
        <v>0</v>
      </c>
      <c r="N175" s="109">
        <v>0</v>
      </c>
      <c r="O175" s="109">
        <v>0</v>
      </c>
      <c r="P175" s="109">
        <v>0</v>
      </c>
      <c r="Q175" s="109">
        <v>0</v>
      </c>
      <c r="R175" s="109">
        <v>0</v>
      </c>
    </row>
    <row r="176" spans="1:18" ht="12.75" hidden="1" customHeight="1">
      <c r="A176" s="45">
        <v>0</v>
      </c>
      <c r="B176" s="45">
        <v>0</v>
      </c>
      <c r="C176" s="45">
        <f>'C4A1'!C176+'C4A2'!C176+'C4A3'!C176</f>
        <v>0</v>
      </c>
      <c r="D176" s="34">
        <v>369001</v>
      </c>
      <c r="E176" s="35" t="s">
        <v>196</v>
      </c>
      <c r="F176" s="118">
        <f t="shared" si="7"/>
        <v>0</v>
      </c>
      <c r="G176" s="109">
        <v>0</v>
      </c>
      <c r="H176" s="109">
        <v>0</v>
      </c>
      <c r="I176" s="109">
        <v>0</v>
      </c>
      <c r="J176" s="109">
        <v>0</v>
      </c>
      <c r="K176" s="109">
        <v>0</v>
      </c>
      <c r="L176" s="109">
        <v>0</v>
      </c>
      <c r="M176" s="109">
        <v>0</v>
      </c>
      <c r="N176" s="109">
        <v>0</v>
      </c>
      <c r="O176" s="109">
        <v>0</v>
      </c>
      <c r="P176" s="109">
        <v>0</v>
      </c>
      <c r="Q176" s="109">
        <v>0</v>
      </c>
      <c r="R176" s="109">
        <v>0</v>
      </c>
    </row>
    <row r="177" spans="1:18" ht="12.75" hidden="1" customHeight="1">
      <c r="A177" s="45">
        <v>0</v>
      </c>
      <c r="B177" s="45">
        <v>0</v>
      </c>
      <c r="C177" s="45">
        <f>'C4A1'!C177+'C4A2'!C177+'C4A3'!C177</f>
        <v>0</v>
      </c>
      <c r="D177" s="34">
        <v>371001</v>
      </c>
      <c r="E177" s="35" t="s">
        <v>197</v>
      </c>
      <c r="F177" s="118">
        <f t="shared" si="7"/>
        <v>0</v>
      </c>
      <c r="G177" s="109">
        <v>0</v>
      </c>
      <c r="H177" s="109">
        <v>0</v>
      </c>
      <c r="I177" s="109">
        <v>0</v>
      </c>
      <c r="J177" s="109">
        <v>0</v>
      </c>
      <c r="K177" s="109">
        <v>0</v>
      </c>
      <c r="L177" s="109">
        <v>0</v>
      </c>
      <c r="M177" s="109">
        <v>0</v>
      </c>
      <c r="N177" s="109">
        <v>0</v>
      </c>
      <c r="O177" s="109">
        <v>0</v>
      </c>
      <c r="P177" s="109">
        <v>0</v>
      </c>
      <c r="Q177" s="109">
        <v>0</v>
      </c>
      <c r="R177" s="109">
        <v>0</v>
      </c>
    </row>
    <row r="178" spans="1:18" ht="12.75" customHeight="1">
      <c r="A178" s="45">
        <v>0</v>
      </c>
      <c r="B178" s="45">
        <v>3000</v>
      </c>
      <c r="C178" s="45">
        <f>'C4A1'!C178+'C4A2'!C178+'C4A3'!C178</f>
        <v>0</v>
      </c>
      <c r="D178" s="34">
        <v>372001</v>
      </c>
      <c r="E178" s="35" t="s">
        <v>198</v>
      </c>
      <c r="F178" s="118">
        <f t="shared" si="7"/>
        <v>3000</v>
      </c>
      <c r="G178" s="109">
        <v>0</v>
      </c>
      <c r="H178" s="109">
        <v>500</v>
      </c>
      <c r="I178" s="109">
        <v>250</v>
      </c>
      <c r="J178" s="109">
        <v>250</v>
      </c>
      <c r="K178" s="109">
        <v>250</v>
      </c>
      <c r="L178" s="109">
        <v>250</v>
      </c>
      <c r="M178" s="109">
        <v>250</v>
      </c>
      <c r="N178" s="109">
        <v>250</v>
      </c>
      <c r="O178" s="109">
        <v>250</v>
      </c>
      <c r="P178" s="109">
        <v>250</v>
      </c>
      <c r="Q178" s="109">
        <v>500</v>
      </c>
      <c r="R178" s="109">
        <v>0</v>
      </c>
    </row>
    <row r="179" spans="1:18" ht="12.75" hidden="1" customHeight="1">
      <c r="A179" s="45">
        <v>0</v>
      </c>
      <c r="B179" s="45">
        <v>0</v>
      </c>
      <c r="C179" s="45">
        <f>'C4A1'!C179+'C4A2'!C179+'C4A3'!C179</f>
        <v>0</v>
      </c>
      <c r="D179" s="34">
        <v>372007</v>
      </c>
      <c r="E179" s="35" t="s">
        <v>199</v>
      </c>
      <c r="F179" s="118">
        <f t="shared" si="7"/>
        <v>0</v>
      </c>
      <c r="G179" s="109">
        <v>0</v>
      </c>
      <c r="H179" s="109">
        <v>0</v>
      </c>
      <c r="I179" s="109">
        <v>0</v>
      </c>
      <c r="J179" s="109">
        <v>0</v>
      </c>
      <c r="K179" s="109">
        <v>0</v>
      </c>
      <c r="L179" s="109">
        <v>0</v>
      </c>
      <c r="M179" s="109">
        <v>0</v>
      </c>
      <c r="N179" s="109">
        <v>0</v>
      </c>
      <c r="O179" s="109">
        <v>0</v>
      </c>
      <c r="P179" s="109">
        <v>0</v>
      </c>
      <c r="Q179" s="109">
        <v>0</v>
      </c>
      <c r="R179" s="109">
        <v>0</v>
      </c>
    </row>
    <row r="180" spans="1:18" ht="12.75" hidden="1" customHeight="1">
      <c r="A180" s="45">
        <v>0</v>
      </c>
      <c r="B180" s="45">
        <v>0</v>
      </c>
      <c r="C180" s="45">
        <f>'C4A1'!C180+'C4A2'!C180+'C4A3'!C180</f>
        <v>0</v>
      </c>
      <c r="D180" s="39">
        <v>373001</v>
      </c>
      <c r="E180" s="138" t="s">
        <v>200</v>
      </c>
      <c r="F180" s="118">
        <f t="shared" si="7"/>
        <v>0</v>
      </c>
      <c r="G180" s="109">
        <v>0</v>
      </c>
      <c r="H180" s="109">
        <v>0</v>
      </c>
      <c r="I180" s="109">
        <v>0</v>
      </c>
      <c r="J180" s="109">
        <v>0</v>
      </c>
      <c r="K180" s="109">
        <v>0</v>
      </c>
      <c r="L180" s="109">
        <v>0</v>
      </c>
      <c r="M180" s="109">
        <v>0</v>
      </c>
      <c r="N180" s="109">
        <v>0</v>
      </c>
      <c r="O180" s="109">
        <v>0</v>
      </c>
      <c r="P180" s="109">
        <v>0</v>
      </c>
      <c r="Q180" s="109">
        <v>0</v>
      </c>
      <c r="R180" s="109">
        <v>0</v>
      </c>
    </row>
    <row r="181" spans="1:18" ht="12.75" hidden="1" customHeight="1">
      <c r="A181" s="45">
        <v>0</v>
      </c>
      <c r="B181" s="45">
        <v>0</v>
      </c>
      <c r="C181" s="45">
        <f>'C4A1'!C181+'C4A2'!C181+'C4A3'!C181</f>
        <v>0</v>
      </c>
      <c r="D181" s="34">
        <v>374001</v>
      </c>
      <c r="E181" s="35" t="s">
        <v>201</v>
      </c>
      <c r="F181" s="118">
        <f t="shared" si="7"/>
        <v>0</v>
      </c>
      <c r="G181" s="109">
        <v>0</v>
      </c>
      <c r="H181" s="109">
        <v>0</v>
      </c>
      <c r="I181" s="109">
        <v>0</v>
      </c>
      <c r="J181" s="109">
        <v>0</v>
      </c>
      <c r="K181" s="109">
        <v>0</v>
      </c>
      <c r="L181" s="109">
        <v>0</v>
      </c>
      <c r="M181" s="109">
        <v>0</v>
      </c>
      <c r="N181" s="109">
        <v>0</v>
      </c>
      <c r="O181" s="109">
        <v>0</v>
      </c>
      <c r="P181" s="109">
        <v>0</v>
      </c>
      <c r="Q181" s="109">
        <v>0</v>
      </c>
      <c r="R181" s="109">
        <v>0</v>
      </c>
    </row>
    <row r="182" spans="1:18" ht="12.75" customHeight="1">
      <c r="A182" s="45">
        <v>0</v>
      </c>
      <c r="B182" s="45">
        <v>17704</v>
      </c>
      <c r="C182" s="45">
        <f>'C4A1'!C182+'C4A2'!C182+'C4A3'!C182</f>
        <v>0</v>
      </c>
      <c r="D182" s="34">
        <v>375001</v>
      </c>
      <c r="E182" s="35" t="s">
        <v>202</v>
      </c>
      <c r="F182" s="118">
        <f t="shared" si="7"/>
        <v>17704</v>
      </c>
      <c r="G182" s="109">
        <v>0</v>
      </c>
      <c r="H182" s="109">
        <v>0</v>
      </c>
      <c r="I182" s="109">
        <v>0</v>
      </c>
      <c r="J182" s="109">
        <v>328</v>
      </c>
      <c r="K182" s="109">
        <v>328</v>
      </c>
      <c r="L182" s="109">
        <v>7828</v>
      </c>
      <c r="M182" s="109">
        <v>285</v>
      </c>
      <c r="N182" s="109">
        <v>327</v>
      </c>
      <c r="O182" s="109">
        <v>7827</v>
      </c>
      <c r="P182" s="109">
        <v>327</v>
      </c>
      <c r="Q182" s="109">
        <v>454</v>
      </c>
      <c r="R182" s="109">
        <v>0</v>
      </c>
    </row>
    <row r="183" spans="1:18" ht="12.75" hidden="1" customHeight="1">
      <c r="A183" s="45">
        <v>0</v>
      </c>
      <c r="B183" s="45">
        <v>0</v>
      </c>
      <c r="C183" s="45">
        <f>'C4A1'!C183+'C4A2'!C183+'C4A3'!C183</f>
        <v>0</v>
      </c>
      <c r="D183" s="34">
        <v>376001</v>
      </c>
      <c r="E183" s="35" t="s">
        <v>203</v>
      </c>
      <c r="F183" s="118">
        <f t="shared" si="7"/>
        <v>0</v>
      </c>
      <c r="G183" s="109">
        <v>0</v>
      </c>
      <c r="H183" s="109">
        <v>0</v>
      </c>
      <c r="I183" s="109">
        <v>0</v>
      </c>
      <c r="J183" s="109">
        <v>0</v>
      </c>
      <c r="K183" s="109">
        <v>0</v>
      </c>
      <c r="L183" s="109">
        <v>0</v>
      </c>
      <c r="M183" s="109">
        <v>0</v>
      </c>
      <c r="N183" s="109">
        <v>0</v>
      </c>
      <c r="O183" s="109">
        <v>0</v>
      </c>
      <c r="P183" s="109">
        <v>0</v>
      </c>
      <c r="Q183" s="109">
        <v>0</v>
      </c>
      <c r="R183" s="109">
        <v>0</v>
      </c>
    </row>
    <row r="184" spans="1:18" ht="12.75" hidden="1" customHeight="1">
      <c r="A184" s="45">
        <v>0</v>
      </c>
      <c r="B184" s="45">
        <v>0</v>
      </c>
      <c r="C184" s="45">
        <f>'C4A1'!C184+'C4A2'!C184+'C4A3'!C184</f>
        <v>0</v>
      </c>
      <c r="D184" s="39">
        <v>377001</v>
      </c>
      <c r="E184" s="35" t="s">
        <v>204</v>
      </c>
      <c r="F184" s="118">
        <f t="shared" si="7"/>
        <v>0</v>
      </c>
      <c r="G184" s="109">
        <v>0</v>
      </c>
      <c r="H184" s="109">
        <v>0</v>
      </c>
      <c r="I184" s="109">
        <v>0</v>
      </c>
      <c r="J184" s="109">
        <v>0</v>
      </c>
      <c r="K184" s="109">
        <v>0</v>
      </c>
      <c r="L184" s="109">
        <v>0</v>
      </c>
      <c r="M184" s="109">
        <v>0</v>
      </c>
      <c r="N184" s="109">
        <v>0</v>
      </c>
      <c r="O184" s="109">
        <v>0</v>
      </c>
      <c r="P184" s="109">
        <v>0</v>
      </c>
      <c r="Q184" s="109">
        <v>0</v>
      </c>
      <c r="R184" s="109">
        <v>0</v>
      </c>
    </row>
    <row r="185" spans="1:18" hidden="1">
      <c r="A185" s="45">
        <v>0</v>
      </c>
      <c r="B185" s="45">
        <v>0</v>
      </c>
      <c r="C185" s="45">
        <f>'C4A1'!C185+'C4A2'!C185+'C4A3'!C185</f>
        <v>0</v>
      </c>
      <c r="D185" s="34">
        <v>378001</v>
      </c>
      <c r="E185" s="35" t="s">
        <v>205</v>
      </c>
      <c r="F185" s="118">
        <f t="shared" si="7"/>
        <v>0</v>
      </c>
      <c r="G185" s="109">
        <v>0</v>
      </c>
      <c r="H185" s="109">
        <v>0</v>
      </c>
      <c r="I185" s="109">
        <v>0</v>
      </c>
      <c r="J185" s="109">
        <v>0</v>
      </c>
      <c r="K185" s="109">
        <v>0</v>
      </c>
      <c r="L185" s="109">
        <v>0</v>
      </c>
      <c r="M185" s="109">
        <v>0</v>
      </c>
      <c r="N185" s="109">
        <v>0</v>
      </c>
      <c r="O185" s="109">
        <v>0</v>
      </c>
      <c r="P185" s="109">
        <v>0</v>
      </c>
      <c r="Q185" s="109">
        <v>0</v>
      </c>
      <c r="R185" s="109">
        <v>0</v>
      </c>
    </row>
    <row r="186" spans="1:18" ht="12.75" hidden="1" customHeight="1">
      <c r="A186" s="45">
        <v>0</v>
      </c>
      <c r="B186" s="45">
        <v>0</v>
      </c>
      <c r="C186" s="45">
        <f>'C4A1'!C186+'C4A2'!C186+'C4A3'!C186</f>
        <v>0</v>
      </c>
      <c r="D186" s="34">
        <v>379001</v>
      </c>
      <c r="E186" s="35" t="s">
        <v>206</v>
      </c>
      <c r="F186" s="118">
        <f t="shared" si="7"/>
        <v>0</v>
      </c>
      <c r="G186" s="109">
        <v>0</v>
      </c>
      <c r="H186" s="109">
        <v>0</v>
      </c>
      <c r="I186" s="109">
        <v>0</v>
      </c>
      <c r="J186" s="109">
        <v>0</v>
      </c>
      <c r="K186" s="109">
        <v>0</v>
      </c>
      <c r="L186" s="109">
        <v>0</v>
      </c>
      <c r="M186" s="109">
        <v>0</v>
      </c>
      <c r="N186" s="109">
        <v>0</v>
      </c>
      <c r="O186" s="109">
        <v>0</v>
      </c>
      <c r="P186" s="109">
        <v>0</v>
      </c>
      <c r="Q186" s="109">
        <v>0</v>
      </c>
      <c r="R186" s="109">
        <v>0</v>
      </c>
    </row>
    <row r="187" spans="1:18" ht="12.75" hidden="1" customHeight="1">
      <c r="A187" s="45">
        <v>0</v>
      </c>
      <c r="B187" s="45">
        <v>0</v>
      </c>
      <c r="C187" s="45">
        <f>'C4A1'!C187+'C4A2'!C187+'C4A3'!C187</f>
        <v>0</v>
      </c>
      <c r="D187" s="43">
        <v>381001</v>
      </c>
      <c r="E187" s="35" t="s">
        <v>207</v>
      </c>
      <c r="F187" s="118">
        <f t="shared" si="7"/>
        <v>0</v>
      </c>
      <c r="G187" s="109">
        <v>0</v>
      </c>
      <c r="H187" s="109">
        <v>0</v>
      </c>
      <c r="I187" s="109">
        <v>0</v>
      </c>
      <c r="J187" s="109">
        <v>0</v>
      </c>
      <c r="K187" s="109">
        <v>0</v>
      </c>
      <c r="L187" s="109">
        <v>0</v>
      </c>
      <c r="M187" s="109">
        <v>0</v>
      </c>
      <c r="N187" s="109">
        <v>0</v>
      </c>
      <c r="O187" s="109">
        <v>0</v>
      </c>
      <c r="P187" s="109">
        <v>0</v>
      </c>
      <c r="Q187" s="109">
        <v>0</v>
      </c>
      <c r="R187" s="109">
        <v>0</v>
      </c>
    </row>
    <row r="188" spans="1:18" ht="12.75" hidden="1" customHeight="1">
      <c r="A188" s="45">
        <v>0</v>
      </c>
      <c r="B188" s="45">
        <v>0</v>
      </c>
      <c r="C188" s="45">
        <f>'C4A1'!C188+'C4A2'!C188+'C4A3'!C188</f>
        <v>0</v>
      </c>
      <c r="D188" s="44">
        <v>382001</v>
      </c>
      <c r="E188" s="35" t="s">
        <v>208</v>
      </c>
      <c r="F188" s="118">
        <f t="shared" si="7"/>
        <v>0</v>
      </c>
      <c r="G188" s="109">
        <v>0</v>
      </c>
      <c r="H188" s="109">
        <v>0</v>
      </c>
      <c r="I188" s="109">
        <v>0</v>
      </c>
      <c r="J188" s="109">
        <v>0</v>
      </c>
      <c r="K188" s="109">
        <v>0</v>
      </c>
      <c r="L188" s="109">
        <v>0</v>
      </c>
      <c r="M188" s="109">
        <v>0</v>
      </c>
      <c r="N188" s="109">
        <v>0</v>
      </c>
      <c r="O188" s="109">
        <v>0</v>
      </c>
      <c r="P188" s="109">
        <v>0</v>
      </c>
      <c r="Q188" s="109">
        <v>0</v>
      </c>
      <c r="R188" s="109">
        <v>0</v>
      </c>
    </row>
    <row r="189" spans="1:18" ht="12.75" hidden="1" customHeight="1">
      <c r="A189" s="45">
        <v>0</v>
      </c>
      <c r="B189" s="45">
        <v>0</v>
      </c>
      <c r="C189" s="45">
        <f>'C4A1'!C189+'C4A2'!C189+'C4A3'!C189</f>
        <v>0</v>
      </c>
      <c r="D189" s="44">
        <v>382002</v>
      </c>
      <c r="E189" s="35" t="s">
        <v>209</v>
      </c>
      <c r="F189" s="118">
        <f t="shared" si="7"/>
        <v>0</v>
      </c>
      <c r="G189" s="109">
        <v>0</v>
      </c>
      <c r="H189" s="109">
        <v>0</v>
      </c>
      <c r="I189" s="109">
        <v>0</v>
      </c>
      <c r="J189" s="109">
        <v>0</v>
      </c>
      <c r="K189" s="109">
        <v>0</v>
      </c>
      <c r="L189" s="109">
        <v>0</v>
      </c>
      <c r="M189" s="109">
        <v>0</v>
      </c>
      <c r="N189" s="109">
        <v>0</v>
      </c>
      <c r="O189" s="109">
        <v>0</v>
      </c>
      <c r="P189" s="109">
        <v>0</v>
      </c>
      <c r="Q189" s="109">
        <v>0</v>
      </c>
      <c r="R189" s="109">
        <v>0</v>
      </c>
    </row>
    <row r="190" spans="1:18" ht="12.75" hidden="1" customHeight="1">
      <c r="A190" s="45">
        <v>0</v>
      </c>
      <c r="B190" s="45">
        <v>0</v>
      </c>
      <c r="C190" s="45">
        <v>0</v>
      </c>
      <c r="D190" s="44">
        <v>383001</v>
      </c>
      <c r="E190" s="35" t="s">
        <v>210</v>
      </c>
      <c r="F190" s="118">
        <f t="shared" si="7"/>
        <v>0</v>
      </c>
      <c r="G190" s="109">
        <v>0</v>
      </c>
      <c r="H190" s="109">
        <v>0</v>
      </c>
      <c r="I190" s="109">
        <v>0</v>
      </c>
      <c r="J190" s="109">
        <v>0</v>
      </c>
      <c r="K190" s="109">
        <v>0</v>
      </c>
      <c r="L190" s="109">
        <v>0</v>
      </c>
      <c r="M190" s="109">
        <v>0</v>
      </c>
      <c r="N190" s="109">
        <v>0</v>
      </c>
      <c r="O190" s="109">
        <v>0</v>
      </c>
      <c r="P190" s="109">
        <v>0</v>
      </c>
      <c r="Q190" s="109">
        <v>0</v>
      </c>
      <c r="R190" s="109">
        <v>0</v>
      </c>
    </row>
    <row r="191" spans="1:18" ht="12.75" hidden="1" customHeight="1">
      <c r="A191" s="45">
        <f>'C4A1'!A191+'C4A2'!A191+'C4A3'!A191</f>
        <v>0</v>
      </c>
      <c r="B191" s="45">
        <f>'C4A1'!B191+'C4A2'!B191+'C4A3'!B191</f>
        <v>0</v>
      </c>
      <c r="C191" s="45">
        <f>'C4A1'!C191+'C4A2'!C191+'C4A3'!C191</f>
        <v>0</v>
      </c>
      <c r="D191" s="34">
        <v>384001</v>
      </c>
      <c r="E191" s="35" t="s">
        <v>211</v>
      </c>
      <c r="F191" s="118">
        <f t="shared" si="7"/>
        <v>0</v>
      </c>
      <c r="G191" s="109">
        <f>'C4A1'!G191+'C4A2'!G191+'C4A3'!G191</f>
        <v>0</v>
      </c>
      <c r="H191" s="109">
        <f>'C4A1'!H191+'C4A2'!H191+'C4A3'!H191</f>
        <v>0</v>
      </c>
      <c r="I191" s="109">
        <f>'C4A1'!I191+'C4A2'!I191+'C4A3'!I191</f>
        <v>0</v>
      </c>
      <c r="J191" s="109">
        <f>'C4A1'!J191+'C4A2'!J191+'C4A3'!J191</f>
        <v>0</v>
      </c>
      <c r="K191" s="109">
        <f>'C4A1'!K191+'C4A2'!K191+'C4A3'!K191</f>
        <v>0</v>
      </c>
      <c r="L191" s="109">
        <f>'C4A1'!L191+'C4A2'!L191+'C4A3'!L191</f>
        <v>0</v>
      </c>
      <c r="M191" s="109">
        <f>'C4A1'!M191+'C4A2'!M191+'C4A3'!M191</f>
        <v>0</v>
      </c>
      <c r="N191" s="109">
        <f>'C4A1'!N191+'C4A2'!N191+'C4A3'!N191</f>
        <v>0</v>
      </c>
      <c r="O191" s="109">
        <f>'C4A1'!O191+'C4A2'!O191+'C4A3'!O191</f>
        <v>0</v>
      </c>
      <c r="P191" s="109">
        <f>'C4A1'!P191+'C4A2'!P191+'C4A3'!P191</f>
        <v>0</v>
      </c>
      <c r="Q191" s="109">
        <f>'C4A1'!Q191+'C4A2'!Q191+'C4A3'!Q191</f>
        <v>0</v>
      </c>
      <c r="R191" s="109">
        <f>'C4A1'!R191+'C4A2'!R191+'C4A3'!R191</f>
        <v>0</v>
      </c>
    </row>
    <row r="192" spans="1:18" ht="12.75" hidden="1" customHeight="1">
      <c r="A192" s="45">
        <f>'C4A1'!A192+'C4A2'!A192+'C4A3'!A192</f>
        <v>0</v>
      </c>
      <c r="B192" s="45">
        <f>'C4A1'!B192+'C4A2'!B192+'C4A3'!B192</f>
        <v>0</v>
      </c>
      <c r="C192" s="45">
        <f>'C4A1'!C192+'C4A2'!C192+'C4A3'!C192</f>
        <v>0</v>
      </c>
      <c r="D192" s="34">
        <v>385001</v>
      </c>
      <c r="E192" s="35" t="s">
        <v>212</v>
      </c>
      <c r="F192" s="118">
        <f t="shared" si="7"/>
        <v>0</v>
      </c>
      <c r="G192" s="109">
        <f>'C4A1'!G192+'C4A2'!G192+'C4A3'!G192</f>
        <v>0</v>
      </c>
      <c r="H192" s="109">
        <f>'C4A1'!H192+'C4A2'!H192+'C4A3'!H192</f>
        <v>0</v>
      </c>
      <c r="I192" s="109">
        <f>'C4A1'!I192+'C4A2'!I192+'C4A3'!I192</f>
        <v>0</v>
      </c>
      <c r="J192" s="109">
        <f>'C4A1'!J192+'C4A2'!J192+'C4A3'!J192</f>
        <v>0</v>
      </c>
      <c r="K192" s="109">
        <f>'C4A1'!K192+'C4A2'!K192+'C4A3'!K192</f>
        <v>0</v>
      </c>
      <c r="L192" s="109">
        <f>'C4A1'!L192+'C4A2'!L192+'C4A3'!L192</f>
        <v>0</v>
      </c>
      <c r="M192" s="109">
        <f>'C4A1'!M192+'C4A2'!M192+'C4A3'!M192</f>
        <v>0</v>
      </c>
      <c r="N192" s="109">
        <f>'C4A1'!N192+'C4A2'!N192+'C4A3'!N192</f>
        <v>0</v>
      </c>
      <c r="O192" s="109">
        <f>'C4A1'!O192+'C4A2'!O192+'C4A3'!O192</f>
        <v>0</v>
      </c>
      <c r="P192" s="109">
        <f>'C4A1'!P192+'C4A2'!P192+'C4A3'!P192</f>
        <v>0</v>
      </c>
      <c r="Q192" s="109">
        <f>'C4A1'!Q192+'C4A2'!Q192+'C4A3'!Q192</f>
        <v>0</v>
      </c>
      <c r="R192" s="109">
        <f>'C4A1'!R192+'C4A2'!R192+'C4A3'!R192</f>
        <v>0</v>
      </c>
    </row>
    <row r="193" spans="1:18" ht="12.75" hidden="1" customHeight="1">
      <c r="A193" s="45">
        <f>'C4A1'!A193+'C4A2'!A193+'C4A3'!A193</f>
        <v>0</v>
      </c>
      <c r="B193" s="45">
        <f>'C4A1'!B193+'C4A2'!B193+'C4A3'!B193</f>
        <v>0</v>
      </c>
      <c r="C193" s="45">
        <f>'C4A1'!C193+'C4A2'!C193+'C4A3'!C193</f>
        <v>0</v>
      </c>
      <c r="D193" s="34">
        <v>391001</v>
      </c>
      <c r="E193" s="35" t="s">
        <v>213</v>
      </c>
      <c r="F193" s="42">
        <f t="shared" si="7"/>
        <v>0</v>
      </c>
      <c r="G193" s="109">
        <f>'C4A1'!G193+'C4A2'!G193+'C4A3'!G193</f>
        <v>0</v>
      </c>
      <c r="H193" s="109">
        <f>'C4A1'!H193+'C4A2'!H193+'C4A3'!H193</f>
        <v>0</v>
      </c>
      <c r="I193" s="109">
        <f>'C4A1'!I193+'C4A2'!I193+'C4A3'!I193</f>
        <v>0</v>
      </c>
      <c r="J193" s="109">
        <f>'C4A1'!J193+'C4A2'!J193+'C4A3'!J193</f>
        <v>0</v>
      </c>
      <c r="K193" s="109">
        <f>'C4A1'!K193+'C4A2'!K193+'C4A3'!K193</f>
        <v>0</v>
      </c>
      <c r="L193" s="109">
        <f>'C4A1'!L193+'C4A2'!L193+'C4A3'!L193</f>
        <v>0</v>
      </c>
      <c r="M193" s="109">
        <f>'C4A1'!M193+'C4A2'!M193+'C4A3'!M193</f>
        <v>0</v>
      </c>
      <c r="N193" s="109">
        <f>'C4A1'!N193+'C4A2'!N193+'C4A3'!N193</f>
        <v>0</v>
      </c>
      <c r="O193" s="109">
        <f>'C4A1'!O193+'C4A2'!O193+'C4A3'!O193</f>
        <v>0</v>
      </c>
      <c r="P193" s="109">
        <f>'C4A1'!P193+'C4A2'!P193+'C4A3'!P193</f>
        <v>0</v>
      </c>
      <c r="Q193" s="109">
        <f>'C4A1'!Q193+'C4A2'!Q193+'C4A3'!Q193</f>
        <v>0</v>
      </c>
      <c r="R193" s="109">
        <f>'C4A1'!R193+'C4A2'!R193+'C4A3'!R193</f>
        <v>0</v>
      </c>
    </row>
    <row r="194" spans="1:18" ht="12.75" hidden="1" customHeight="1">
      <c r="A194" s="45">
        <f>'C4A1'!A194+'C4A2'!A194+'C4A3'!A194</f>
        <v>0</v>
      </c>
      <c r="B194" s="45">
        <f>'C4A1'!B194+'C4A2'!B194+'C4A3'!B194</f>
        <v>0</v>
      </c>
      <c r="C194" s="45">
        <f>'C4A1'!C194+'C4A2'!C194+'C4A3'!C194</f>
        <v>0</v>
      </c>
      <c r="D194" s="34">
        <v>392001</v>
      </c>
      <c r="E194" s="35" t="s">
        <v>214</v>
      </c>
      <c r="F194" s="42">
        <f t="shared" si="7"/>
        <v>0</v>
      </c>
      <c r="G194" s="109">
        <f>'C4A1'!G194+'C4A2'!G194+'C4A3'!G194</f>
        <v>0</v>
      </c>
      <c r="H194" s="109">
        <f>'C4A1'!H194+'C4A2'!H194+'C4A3'!H194</f>
        <v>0</v>
      </c>
      <c r="I194" s="109">
        <f>'C4A1'!I194+'C4A2'!I194+'C4A3'!I194</f>
        <v>0</v>
      </c>
      <c r="J194" s="109">
        <f>'C4A1'!J194+'C4A2'!J194+'C4A3'!J194</f>
        <v>0</v>
      </c>
      <c r="K194" s="109">
        <f>'C4A1'!K194+'C4A2'!K194+'C4A3'!K194</f>
        <v>0</v>
      </c>
      <c r="L194" s="109">
        <f>'C4A1'!L194+'C4A2'!L194+'C4A3'!L194</f>
        <v>0</v>
      </c>
      <c r="M194" s="109">
        <f>'C4A1'!M194+'C4A2'!M194+'C4A3'!M194</f>
        <v>0</v>
      </c>
      <c r="N194" s="109">
        <f>'C4A1'!N194+'C4A2'!N194+'C4A3'!N194</f>
        <v>0</v>
      </c>
      <c r="O194" s="109">
        <f>'C4A1'!O194+'C4A2'!O194+'C4A3'!O194</f>
        <v>0</v>
      </c>
      <c r="P194" s="109">
        <f>'C4A1'!P194+'C4A2'!P194+'C4A3'!P194</f>
        <v>0</v>
      </c>
      <c r="Q194" s="109">
        <f>'C4A1'!Q194+'C4A2'!Q194+'C4A3'!Q194</f>
        <v>0</v>
      </c>
      <c r="R194" s="109">
        <f>'C4A1'!R194+'C4A2'!R194+'C4A3'!R194</f>
        <v>0</v>
      </c>
    </row>
    <row r="195" spans="1:18" ht="12.75" hidden="1" customHeight="1">
      <c r="A195" s="45">
        <f>'C4A1'!A195+'C4A2'!A195+'C4A3'!A195</f>
        <v>0</v>
      </c>
      <c r="B195" s="45">
        <f>'C4A1'!B195+'C4A2'!B195+'C4A3'!B195</f>
        <v>0</v>
      </c>
      <c r="C195" s="45">
        <f>'C4A1'!C195+'C4A2'!C195+'C4A3'!C195</f>
        <v>0</v>
      </c>
      <c r="D195" s="34">
        <v>392002</v>
      </c>
      <c r="E195" s="35" t="s">
        <v>215</v>
      </c>
      <c r="F195" s="42">
        <f t="shared" si="7"/>
        <v>0</v>
      </c>
      <c r="G195" s="109">
        <f>'C4A1'!G195+'C4A2'!G195+'C4A3'!G195</f>
        <v>0</v>
      </c>
      <c r="H195" s="109">
        <f>'C4A1'!H195+'C4A2'!H195+'C4A3'!H195</f>
        <v>0</v>
      </c>
      <c r="I195" s="109">
        <f>'C4A1'!I195+'C4A2'!I195+'C4A3'!I195</f>
        <v>0</v>
      </c>
      <c r="J195" s="109">
        <f>'C4A1'!J195+'C4A2'!J195+'C4A3'!J195</f>
        <v>0</v>
      </c>
      <c r="K195" s="109">
        <f>'C4A1'!K195+'C4A2'!K195+'C4A3'!K195</f>
        <v>0</v>
      </c>
      <c r="L195" s="109">
        <f>'C4A1'!L195+'C4A2'!L195+'C4A3'!L195</f>
        <v>0</v>
      </c>
      <c r="M195" s="109">
        <f>'C4A1'!M195+'C4A2'!M195+'C4A3'!M195</f>
        <v>0</v>
      </c>
      <c r="N195" s="109">
        <f>'C4A1'!N195+'C4A2'!N195+'C4A3'!N195</f>
        <v>0</v>
      </c>
      <c r="O195" s="109">
        <f>'C4A1'!O195+'C4A2'!O195+'C4A3'!O195</f>
        <v>0</v>
      </c>
      <c r="P195" s="109">
        <f>'C4A1'!P195+'C4A2'!P195+'C4A3'!P195</f>
        <v>0</v>
      </c>
      <c r="Q195" s="109">
        <f>'C4A1'!Q195+'C4A2'!Q195+'C4A3'!Q195</f>
        <v>0</v>
      </c>
      <c r="R195" s="109">
        <f>'C4A1'!R195+'C4A2'!R195+'C4A3'!R195</f>
        <v>0</v>
      </c>
    </row>
    <row r="196" spans="1:18" ht="12.75" hidden="1" customHeight="1">
      <c r="A196" s="45">
        <f>'C4A1'!A196+'C4A2'!A196+'C4A3'!A196</f>
        <v>0</v>
      </c>
      <c r="B196" s="45">
        <f>'C4A1'!B196+'C4A2'!B196+'C4A3'!B196</f>
        <v>0</v>
      </c>
      <c r="C196" s="45">
        <f>'C4A1'!C196+'C4A2'!C196+'C4A3'!C196</f>
        <v>0</v>
      </c>
      <c r="D196" s="34">
        <v>392003</v>
      </c>
      <c r="E196" s="35" t="s">
        <v>216</v>
      </c>
      <c r="F196" s="42">
        <f t="shared" si="7"/>
        <v>0</v>
      </c>
      <c r="G196" s="109">
        <f>'C4A1'!G196+'C4A2'!G196+'C4A3'!G196</f>
        <v>0</v>
      </c>
      <c r="H196" s="109">
        <f>'C4A1'!H196+'C4A2'!H196+'C4A3'!H196</f>
        <v>0</v>
      </c>
      <c r="I196" s="109">
        <f>'C4A1'!I196+'C4A2'!I196+'C4A3'!I196</f>
        <v>0</v>
      </c>
      <c r="J196" s="109">
        <f>'C4A1'!J196+'C4A2'!J196+'C4A3'!J196</f>
        <v>0</v>
      </c>
      <c r="K196" s="109">
        <f>'C4A1'!K196+'C4A2'!K196+'C4A3'!K196</f>
        <v>0</v>
      </c>
      <c r="L196" s="109">
        <f>'C4A1'!L196+'C4A2'!L196+'C4A3'!L196</f>
        <v>0</v>
      </c>
      <c r="M196" s="109">
        <f>'C4A1'!M196+'C4A2'!M196+'C4A3'!M196</f>
        <v>0</v>
      </c>
      <c r="N196" s="109">
        <f>'C4A1'!N196+'C4A2'!N196+'C4A3'!N196</f>
        <v>0</v>
      </c>
      <c r="O196" s="109">
        <f>'C4A1'!O196+'C4A2'!O196+'C4A3'!O196</f>
        <v>0</v>
      </c>
      <c r="P196" s="109">
        <f>'C4A1'!P196+'C4A2'!P196+'C4A3'!P196</f>
        <v>0</v>
      </c>
      <c r="Q196" s="109">
        <f>'C4A1'!Q196+'C4A2'!Q196+'C4A3'!Q196</f>
        <v>0</v>
      </c>
      <c r="R196" s="109">
        <f>'C4A1'!R196+'C4A2'!R196+'C4A3'!R196</f>
        <v>0</v>
      </c>
    </row>
    <row r="197" spans="1:18" ht="12.75" hidden="1" customHeight="1">
      <c r="A197" s="45">
        <f>'C4A1'!A197+'C4A2'!A197+'C4A3'!A197</f>
        <v>0</v>
      </c>
      <c r="B197" s="45">
        <f>'C4A1'!B197+'C4A2'!B197+'C4A3'!B197</f>
        <v>0</v>
      </c>
      <c r="C197" s="45">
        <f>'C4A1'!C197+'C4A2'!C197+'C4A3'!C197</f>
        <v>0</v>
      </c>
      <c r="D197" s="34">
        <v>392004</v>
      </c>
      <c r="E197" s="35" t="s">
        <v>217</v>
      </c>
      <c r="F197" s="42">
        <f t="shared" si="7"/>
        <v>0</v>
      </c>
      <c r="G197" s="109">
        <f>'C4A1'!G197+'C4A2'!G197+'C4A3'!G197</f>
        <v>0</v>
      </c>
      <c r="H197" s="109">
        <f>'C4A1'!H197+'C4A2'!H197+'C4A3'!H197</f>
        <v>0</v>
      </c>
      <c r="I197" s="109">
        <f>'C4A1'!I197+'C4A2'!I197+'C4A3'!I197</f>
        <v>0</v>
      </c>
      <c r="J197" s="109">
        <f>'C4A1'!J197+'C4A2'!J197+'C4A3'!J197</f>
        <v>0</v>
      </c>
      <c r="K197" s="109">
        <f>'C4A1'!K197+'C4A2'!K197+'C4A3'!K197</f>
        <v>0</v>
      </c>
      <c r="L197" s="109">
        <f>'C4A1'!L197+'C4A2'!L197+'C4A3'!L197</f>
        <v>0</v>
      </c>
      <c r="M197" s="109">
        <f>'C4A1'!M197+'C4A2'!M197+'C4A3'!M197</f>
        <v>0</v>
      </c>
      <c r="N197" s="109">
        <f>'C4A1'!N197+'C4A2'!N197+'C4A3'!N197</f>
        <v>0</v>
      </c>
      <c r="O197" s="109">
        <f>'C4A1'!O197+'C4A2'!O197+'C4A3'!O197</f>
        <v>0</v>
      </c>
      <c r="P197" s="109">
        <f>'C4A1'!P197+'C4A2'!P197+'C4A3'!P197</f>
        <v>0</v>
      </c>
      <c r="Q197" s="109">
        <f>'C4A1'!Q197+'C4A2'!Q197+'C4A3'!Q197</f>
        <v>0</v>
      </c>
      <c r="R197" s="109">
        <f>'C4A1'!R197+'C4A2'!R197+'C4A3'!R197</f>
        <v>0</v>
      </c>
    </row>
    <row r="198" spans="1:18" ht="12.75" hidden="1" customHeight="1">
      <c r="A198" s="45">
        <f>'C4A1'!A198+'C4A2'!A198+'C4A3'!A198</f>
        <v>0</v>
      </c>
      <c r="B198" s="45">
        <f>'C4A1'!B198+'C4A2'!B198+'C4A3'!B198</f>
        <v>0</v>
      </c>
      <c r="C198" s="45">
        <f>'C4A1'!C198+'C4A2'!C198+'C4A3'!C198</f>
        <v>0</v>
      </c>
      <c r="D198" s="34">
        <v>392005</v>
      </c>
      <c r="E198" s="35" t="s">
        <v>218</v>
      </c>
      <c r="F198" s="42">
        <f t="shared" si="7"/>
        <v>0</v>
      </c>
      <c r="G198" s="109">
        <f>'C4A1'!G198+'C4A2'!G198+'C4A3'!G198</f>
        <v>0</v>
      </c>
      <c r="H198" s="109">
        <f>'C4A1'!H198+'C4A2'!H198+'C4A3'!H198</f>
        <v>0</v>
      </c>
      <c r="I198" s="109">
        <f>'C4A1'!I198+'C4A2'!I198+'C4A3'!I198</f>
        <v>0</v>
      </c>
      <c r="J198" s="109">
        <f>'C4A1'!J198+'C4A2'!J198+'C4A3'!J198</f>
        <v>0</v>
      </c>
      <c r="K198" s="109">
        <f>'C4A1'!K198+'C4A2'!K198+'C4A3'!K198</f>
        <v>0</v>
      </c>
      <c r="L198" s="109">
        <f>'C4A1'!L198+'C4A2'!L198+'C4A3'!L198</f>
        <v>0</v>
      </c>
      <c r="M198" s="109">
        <f>'C4A1'!M198+'C4A2'!M198+'C4A3'!M198</f>
        <v>0</v>
      </c>
      <c r="N198" s="109">
        <f>'C4A1'!N198+'C4A2'!N198+'C4A3'!N198</f>
        <v>0</v>
      </c>
      <c r="O198" s="109">
        <f>'C4A1'!O198+'C4A2'!O198+'C4A3'!O198</f>
        <v>0</v>
      </c>
      <c r="P198" s="109">
        <f>'C4A1'!P198+'C4A2'!P198+'C4A3'!P198</f>
        <v>0</v>
      </c>
      <c r="Q198" s="109">
        <f>'C4A1'!Q198+'C4A2'!Q198+'C4A3'!Q198</f>
        <v>0</v>
      </c>
      <c r="R198" s="109">
        <f>'C4A1'!R198+'C4A2'!R198+'C4A3'!R198</f>
        <v>0</v>
      </c>
    </row>
    <row r="199" spans="1:18" ht="12.75" hidden="1" customHeight="1">
      <c r="A199" s="45">
        <f>'C4A1'!A199+'C4A2'!A199+'C4A3'!A199</f>
        <v>0</v>
      </c>
      <c r="B199" s="45">
        <f>'C4A1'!B199+'C4A2'!B199+'C4A3'!B199</f>
        <v>0</v>
      </c>
      <c r="C199" s="45">
        <f>'C4A1'!C199+'C4A2'!C199+'C4A3'!C199</f>
        <v>0</v>
      </c>
      <c r="D199" s="34">
        <v>392006</v>
      </c>
      <c r="E199" s="35" t="s">
        <v>219</v>
      </c>
      <c r="F199" s="42">
        <f t="shared" si="7"/>
        <v>0</v>
      </c>
      <c r="G199" s="109">
        <f>'C4A1'!G199+'C4A2'!G199+'C4A3'!G199</f>
        <v>0</v>
      </c>
      <c r="H199" s="109">
        <f>'C4A1'!H199+'C4A2'!H199+'C4A3'!H199</f>
        <v>0</v>
      </c>
      <c r="I199" s="109">
        <f>'C4A1'!I199+'C4A2'!I199+'C4A3'!I199</f>
        <v>0</v>
      </c>
      <c r="J199" s="109">
        <f>'C4A1'!J199+'C4A2'!J199+'C4A3'!J199</f>
        <v>0</v>
      </c>
      <c r="K199" s="109">
        <f>'C4A1'!K199+'C4A2'!K199+'C4A3'!K199</f>
        <v>0</v>
      </c>
      <c r="L199" s="109">
        <f>'C4A1'!L199+'C4A2'!L199+'C4A3'!L199</f>
        <v>0</v>
      </c>
      <c r="M199" s="109">
        <f>'C4A1'!M199+'C4A2'!M199+'C4A3'!M199</f>
        <v>0</v>
      </c>
      <c r="N199" s="109">
        <f>'C4A1'!N199+'C4A2'!N199+'C4A3'!N199</f>
        <v>0</v>
      </c>
      <c r="O199" s="109">
        <f>'C4A1'!O199+'C4A2'!O199+'C4A3'!O199</f>
        <v>0</v>
      </c>
      <c r="P199" s="109">
        <f>'C4A1'!P199+'C4A2'!P199+'C4A3'!P199</f>
        <v>0</v>
      </c>
      <c r="Q199" s="109">
        <f>'C4A1'!Q199+'C4A2'!Q199+'C4A3'!Q199</f>
        <v>0</v>
      </c>
      <c r="R199" s="109">
        <f>'C4A1'!R199+'C4A2'!R199+'C4A3'!R199</f>
        <v>0</v>
      </c>
    </row>
    <row r="200" spans="1:18" ht="12.75" hidden="1" customHeight="1">
      <c r="A200" s="45">
        <f>'C4A1'!A200+'C4A2'!A200+'C4A3'!A200</f>
        <v>0</v>
      </c>
      <c r="B200" s="45">
        <f>'C4A1'!B200+'C4A2'!B200+'C4A3'!B200</f>
        <v>0</v>
      </c>
      <c r="C200" s="45">
        <f>'C4A1'!C200+'C4A2'!C200+'C4A3'!C200</f>
        <v>0</v>
      </c>
      <c r="D200" s="34">
        <v>393001</v>
      </c>
      <c r="E200" s="35" t="s">
        <v>220</v>
      </c>
      <c r="F200" s="42">
        <f t="shared" si="7"/>
        <v>0</v>
      </c>
      <c r="G200" s="109">
        <f>'C4A1'!G200+'C4A2'!G200+'C4A3'!G200</f>
        <v>0</v>
      </c>
      <c r="H200" s="109">
        <f>'C4A1'!H200+'C4A2'!H200+'C4A3'!H200</f>
        <v>0</v>
      </c>
      <c r="I200" s="109">
        <f>'C4A1'!I200+'C4A2'!I200+'C4A3'!I200</f>
        <v>0</v>
      </c>
      <c r="J200" s="109">
        <f>'C4A1'!J200+'C4A2'!J200+'C4A3'!J200</f>
        <v>0</v>
      </c>
      <c r="K200" s="109">
        <f>'C4A1'!K200+'C4A2'!K200+'C4A3'!K200</f>
        <v>0</v>
      </c>
      <c r="L200" s="109">
        <f>'C4A1'!L200+'C4A2'!L200+'C4A3'!L200</f>
        <v>0</v>
      </c>
      <c r="M200" s="109">
        <f>'C4A1'!M200+'C4A2'!M200+'C4A3'!M200</f>
        <v>0</v>
      </c>
      <c r="N200" s="109">
        <f>'C4A1'!N200+'C4A2'!N200+'C4A3'!N200</f>
        <v>0</v>
      </c>
      <c r="O200" s="109">
        <f>'C4A1'!O200+'C4A2'!O200+'C4A3'!O200</f>
        <v>0</v>
      </c>
      <c r="P200" s="109">
        <f>'C4A1'!P200+'C4A2'!P200+'C4A3'!P200</f>
        <v>0</v>
      </c>
      <c r="Q200" s="109">
        <f>'C4A1'!Q200+'C4A2'!Q200+'C4A3'!Q200</f>
        <v>0</v>
      </c>
      <c r="R200" s="109">
        <f>'C4A1'!R200+'C4A2'!R200+'C4A3'!R200</f>
        <v>0</v>
      </c>
    </row>
    <row r="201" spans="1:18" ht="12.75" hidden="1" customHeight="1">
      <c r="A201" s="45">
        <f>'C4A1'!A201+'C4A2'!A201+'C4A3'!A201</f>
        <v>0</v>
      </c>
      <c r="B201" s="45">
        <f>'C4A1'!B201+'C4A2'!B201+'C4A3'!B201</f>
        <v>0</v>
      </c>
      <c r="C201" s="45">
        <f>'C4A1'!C201+'C4A2'!C201+'C4A3'!C201</f>
        <v>0</v>
      </c>
      <c r="D201" s="34">
        <v>394001</v>
      </c>
      <c r="E201" s="35" t="s">
        <v>221</v>
      </c>
      <c r="F201" s="42">
        <f t="shared" si="7"/>
        <v>0</v>
      </c>
      <c r="G201" s="109">
        <f>'C4A1'!G201+'C4A2'!G201+'C4A3'!G201</f>
        <v>0</v>
      </c>
      <c r="H201" s="109">
        <f>'C4A1'!H201+'C4A2'!H201+'C4A3'!H201</f>
        <v>0</v>
      </c>
      <c r="I201" s="109">
        <f>'C4A1'!I201+'C4A2'!I201+'C4A3'!I201</f>
        <v>0</v>
      </c>
      <c r="J201" s="109">
        <f>'C4A1'!J201+'C4A2'!J201+'C4A3'!J201</f>
        <v>0</v>
      </c>
      <c r="K201" s="109">
        <f>'C4A1'!K201+'C4A2'!K201+'C4A3'!K201</f>
        <v>0</v>
      </c>
      <c r="L201" s="109">
        <f>'C4A1'!L201+'C4A2'!L201+'C4A3'!L201</f>
        <v>0</v>
      </c>
      <c r="M201" s="109">
        <f>'C4A1'!M201+'C4A2'!M201+'C4A3'!M201</f>
        <v>0</v>
      </c>
      <c r="N201" s="109">
        <f>'C4A1'!N201+'C4A2'!N201+'C4A3'!N201</f>
        <v>0</v>
      </c>
      <c r="O201" s="109">
        <f>'C4A1'!O201+'C4A2'!O201+'C4A3'!O201</f>
        <v>0</v>
      </c>
      <c r="P201" s="109">
        <f>'C4A1'!P201+'C4A2'!P201+'C4A3'!P201</f>
        <v>0</v>
      </c>
      <c r="Q201" s="109">
        <f>'C4A1'!Q201+'C4A2'!Q201+'C4A3'!Q201</f>
        <v>0</v>
      </c>
      <c r="R201" s="109">
        <f>'C4A1'!R201+'C4A2'!R201+'C4A3'!R201</f>
        <v>0</v>
      </c>
    </row>
    <row r="202" spans="1:18" ht="12.75" hidden="1" customHeight="1">
      <c r="A202" s="45">
        <f>'C4A1'!A202+'C4A2'!A202+'C4A3'!A202</f>
        <v>0</v>
      </c>
      <c r="B202" s="45">
        <f>'C4A1'!B202+'C4A2'!B202+'C4A3'!B202</f>
        <v>0</v>
      </c>
      <c r="C202" s="45">
        <f>'C4A1'!C202+'C4A2'!C202+'C4A3'!C202</f>
        <v>0</v>
      </c>
      <c r="D202" s="34">
        <v>395001</v>
      </c>
      <c r="E202" s="35" t="s">
        <v>222</v>
      </c>
      <c r="F202" s="42">
        <f t="shared" si="7"/>
        <v>0</v>
      </c>
      <c r="G202" s="109">
        <f>'C4A1'!G202+'C4A2'!G202+'C4A3'!G202</f>
        <v>0</v>
      </c>
      <c r="H202" s="109">
        <f>'C4A1'!H202+'C4A2'!H202+'C4A3'!H202</f>
        <v>0</v>
      </c>
      <c r="I202" s="109">
        <f>'C4A1'!I202+'C4A2'!I202+'C4A3'!I202</f>
        <v>0</v>
      </c>
      <c r="J202" s="109">
        <f>'C4A1'!J202+'C4A2'!J202+'C4A3'!J202</f>
        <v>0</v>
      </c>
      <c r="K202" s="109">
        <f>'C4A1'!K202+'C4A2'!K202+'C4A3'!K202</f>
        <v>0</v>
      </c>
      <c r="L202" s="109">
        <f>'C4A1'!L202+'C4A2'!L202+'C4A3'!L202</f>
        <v>0</v>
      </c>
      <c r="M202" s="109">
        <f>'C4A1'!M202+'C4A2'!M202+'C4A3'!M202</f>
        <v>0</v>
      </c>
      <c r="N202" s="109">
        <f>'C4A1'!N202+'C4A2'!N202+'C4A3'!N202</f>
        <v>0</v>
      </c>
      <c r="O202" s="109">
        <f>'C4A1'!O202+'C4A2'!O202+'C4A3'!O202</f>
        <v>0</v>
      </c>
      <c r="P202" s="109">
        <f>'C4A1'!P202+'C4A2'!P202+'C4A3'!P202</f>
        <v>0</v>
      </c>
      <c r="Q202" s="109">
        <f>'C4A1'!Q202+'C4A2'!Q202+'C4A3'!Q202</f>
        <v>0</v>
      </c>
      <c r="R202" s="109">
        <f>'C4A1'!R202+'C4A2'!R202+'C4A3'!R202</f>
        <v>0</v>
      </c>
    </row>
    <row r="203" spans="1:18" ht="12.75" hidden="1" customHeight="1">
      <c r="A203" s="45">
        <f>'C4A1'!A203+'C4A2'!A203+'C4A3'!A203</f>
        <v>0</v>
      </c>
      <c r="B203" s="45">
        <f>'C4A1'!B203+'C4A2'!B203+'C4A3'!B203</f>
        <v>0</v>
      </c>
      <c r="C203" s="45">
        <f>'C4A1'!C203+'C4A2'!C203+'C4A3'!C203</f>
        <v>0</v>
      </c>
      <c r="D203" s="34">
        <v>396001</v>
      </c>
      <c r="E203" s="35" t="s">
        <v>223</v>
      </c>
      <c r="F203" s="42">
        <f t="shared" si="7"/>
        <v>0</v>
      </c>
      <c r="G203" s="109">
        <f>'C4A1'!G203+'C4A2'!G203+'C4A3'!G203</f>
        <v>0</v>
      </c>
      <c r="H203" s="109">
        <f>'C4A1'!H203+'C4A2'!H203+'C4A3'!H203</f>
        <v>0</v>
      </c>
      <c r="I203" s="109">
        <f>'C4A1'!I203+'C4A2'!I203+'C4A3'!I203</f>
        <v>0</v>
      </c>
      <c r="J203" s="109">
        <f>'C4A1'!J203+'C4A2'!J203+'C4A3'!J203</f>
        <v>0</v>
      </c>
      <c r="K203" s="109">
        <f>'C4A1'!K203+'C4A2'!K203+'C4A3'!K203</f>
        <v>0</v>
      </c>
      <c r="L203" s="109">
        <f>'C4A1'!L203+'C4A2'!L203+'C4A3'!L203</f>
        <v>0</v>
      </c>
      <c r="M203" s="109">
        <f>'C4A1'!M203+'C4A2'!M203+'C4A3'!M203</f>
        <v>0</v>
      </c>
      <c r="N203" s="109">
        <f>'C4A1'!N203+'C4A2'!N203+'C4A3'!N203</f>
        <v>0</v>
      </c>
      <c r="O203" s="109">
        <f>'C4A1'!O203+'C4A2'!O203+'C4A3'!O203</f>
        <v>0</v>
      </c>
      <c r="P203" s="109">
        <f>'C4A1'!P203+'C4A2'!P203+'C4A3'!P203</f>
        <v>0</v>
      </c>
      <c r="Q203" s="109">
        <f>'C4A1'!Q203+'C4A2'!Q203+'C4A3'!Q203</f>
        <v>0</v>
      </c>
      <c r="R203" s="109">
        <f>'C4A1'!R203+'C4A2'!R203+'C4A3'!R203</f>
        <v>0</v>
      </c>
    </row>
    <row r="204" spans="1:18" ht="12.75" hidden="1" customHeight="1">
      <c r="A204" s="45">
        <f>'C4A1'!A204+'C4A2'!A204+'C4A3'!A204</f>
        <v>0</v>
      </c>
      <c r="B204" s="45">
        <f>'C4A1'!B204+'C4A2'!B204+'C4A3'!B204</f>
        <v>0</v>
      </c>
      <c r="C204" s="45">
        <f>'C4A1'!C204+'C4A2'!C204+'C4A3'!C204</f>
        <v>0</v>
      </c>
      <c r="D204" s="34">
        <v>397001</v>
      </c>
      <c r="E204" s="35" t="s">
        <v>224</v>
      </c>
      <c r="F204" s="42">
        <f t="shared" si="7"/>
        <v>0</v>
      </c>
      <c r="G204" s="109">
        <f>'C4A1'!G204+'C4A2'!G204+'C4A3'!G204</f>
        <v>0</v>
      </c>
      <c r="H204" s="109">
        <f>'C4A1'!H204+'C4A2'!H204+'C4A3'!H204</f>
        <v>0</v>
      </c>
      <c r="I204" s="109">
        <f>'C4A1'!I204+'C4A2'!I204+'C4A3'!I204</f>
        <v>0</v>
      </c>
      <c r="J204" s="109">
        <f>'C4A1'!J204+'C4A2'!J204+'C4A3'!J204</f>
        <v>0</v>
      </c>
      <c r="K204" s="109">
        <f>'C4A1'!K204+'C4A2'!K204+'C4A3'!K204</f>
        <v>0</v>
      </c>
      <c r="L204" s="109">
        <f>'C4A1'!L204+'C4A2'!L204+'C4A3'!L204</f>
        <v>0</v>
      </c>
      <c r="M204" s="109">
        <f>'C4A1'!M204+'C4A2'!M204+'C4A3'!M204</f>
        <v>0</v>
      </c>
      <c r="N204" s="109">
        <f>'C4A1'!N204+'C4A2'!N204+'C4A3'!N204</f>
        <v>0</v>
      </c>
      <c r="O204" s="109">
        <f>'C4A1'!O204+'C4A2'!O204+'C4A3'!O204</f>
        <v>0</v>
      </c>
      <c r="P204" s="109">
        <f>'C4A1'!P204+'C4A2'!P204+'C4A3'!P204</f>
        <v>0</v>
      </c>
      <c r="Q204" s="109">
        <f>'C4A1'!Q204+'C4A2'!Q204+'C4A3'!Q204</f>
        <v>0</v>
      </c>
      <c r="R204" s="109">
        <f>'C4A1'!R204+'C4A2'!R204+'C4A3'!R204</f>
        <v>0</v>
      </c>
    </row>
    <row r="205" spans="1:18" ht="12.75" hidden="1" customHeight="1">
      <c r="A205" s="45">
        <f>'C4A1'!A205+'C4A2'!A205+'C4A3'!A205</f>
        <v>0</v>
      </c>
      <c r="B205" s="45">
        <f>'C4A1'!B205+'C4A2'!B205+'C4A3'!B205</f>
        <v>0</v>
      </c>
      <c r="C205" s="45">
        <f>'C4A1'!C205+'C4A2'!C205+'C4A3'!C205</f>
        <v>0</v>
      </c>
      <c r="D205" s="34">
        <v>398001</v>
      </c>
      <c r="E205" s="35" t="s">
        <v>225</v>
      </c>
      <c r="F205" s="42">
        <f t="shared" si="7"/>
        <v>0</v>
      </c>
      <c r="G205" s="109">
        <f>'C4A1'!G205+'C4A2'!G205+'C4A3'!G205</f>
        <v>0</v>
      </c>
      <c r="H205" s="109">
        <f>'C4A1'!H205+'C4A2'!H205+'C4A3'!H205</f>
        <v>0</v>
      </c>
      <c r="I205" s="109">
        <f>'C4A1'!I205+'C4A2'!I205+'C4A3'!I205</f>
        <v>0</v>
      </c>
      <c r="J205" s="109">
        <f>'C4A1'!J205+'C4A2'!J205+'C4A3'!J205</f>
        <v>0</v>
      </c>
      <c r="K205" s="109">
        <f>'C4A1'!K205+'C4A2'!K205+'C4A3'!K205</f>
        <v>0</v>
      </c>
      <c r="L205" s="109">
        <f>'C4A1'!L205+'C4A2'!L205+'C4A3'!L205</f>
        <v>0</v>
      </c>
      <c r="M205" s="109">
        <f>'C4A1'!M205+'C4A2'!M205+'C4A3'!M205</f>
        <v>0</v>
      </c>
      <c r="N205" s="109">
        <f>'C4A1'!N205+'C4A2'!N205+'C4A3'!N205</f>
        <v>0</v>
      </c>
      <c r="O205" s="109">
        <f>'C4A1'!O205+'C4A2'!O205+'C4A3'!O205</f>
        <v>0</v>
      </c>
      <c r="P205" s="109">
        <f>'C4A1'!P205+'C4A2'!P205+'C4A3'!P205</f>
        <v>0</v>
      </c>
      <c r="Q205" s="109">
        <f>'C4A1'!Q205+'C4A2'!Q205+'C4A3'!Q205</f>
        <v>0</v>
      </c>
      <c r="R205" s="109">
        <f>'C4A1'!R205+'C4A2'!R205+'C4A3'!R205</f>
        <v>0</v>
      </c>
    </row>
    <row r="206" spans="1:18" ht="12.75" hidden="1" customHeight="1">
      <c r="A206" s="45">
        <f>'C4A1'!A206+'C4A2'!A206+'C4A3'!A206</f>
        <v>0</v>
      </c>
      <c r="B206" s="45">
        <f>'C4A1'!B206+'C4A2'!B206+'C4A3'!B206</f>
        <v>0</v>
      </c>
      <c r="C206" s="45">
        <f>'C4A1'!C206+'C4A2'!C206+'C4A3'!C206</f>
        <v>0</v>
      </c>
      <c r="D206" s="34">
        <v>399001</v>
      </c>
      <c r="E206" s="35" t="s">
        <v>226</v>
      </c>
      <c r="F206" s="42">
        <f t="shared" si="7"/>
        <v>0</v>
      </c>
      <c r="G206" s="109">
        <f>'C4A1'!G206+'C4A2'!G206+'C4A3'!G206</f>
        <v>0</v>
      </c>
      <c r="H206" s="109">
        <f>'C4A1'!H206+'C4A2'!H206+'C4A3'!H206</f>
        <v>0</v>
      </c>
      <c r="I206" s="109">
        <f>'C4A1'!I206+'C4A2'!I206+'C4A3'!I206</f>
        <v>0</v>
      </c>
      <c r="J206" s="109">
        <f>'C4A1'!J206+'C4A2'!J206+'C4A3'!J206</f>
        <v>0</v>
      </c>
      <c r="K206" s="109">
        <f>'C4A1'!K206+'C4A2'!K206+'C4A3'!K206</f>
        <v>0</v>
      </c>
      <c r="L206" s="109">
        <f>'C4A1'!L206+'C4A2'!L206+'C4A3'!L206</f>
        <v>0</v>
      </c>
      <c r="M206" s="109">
        <f>'C4A1'!M206+'C4A2'!M206+'C4A3'!M206</f>
        <v>0</v>
      </c>
      <c r="N206" s="109">
        <f>'C4A1'!N206+'C4A2'!N206+'C4A3'!N206</f>
        <v>0</v>
      </c>
      <c r="O206" s="109">
        <f>'C4A1'!O206+'C4A2'!O206+'C4A3'!O206</f>
        <v>0</v>
      </c>
      <c r="P206" s="109">
        <f>'C4A1'!P206+'C4A2'!P206+'C4A3'!P206</f>
        <v>0</v>
      </c>
      <c r="Q206" s="109">
        <f>'C4A1'!Q206+'C4A2'!Q206+'C4A3'!Q206</f>
        <v>0</v>
      </c>
      <c r="R206" s="109">
        <f>'C4A1'!R206+'C4A2'!R206+'C4A3'!R206</f>
        <v>0</v>
      </c>
    </row>
    <row r="207" spans="1:18" ht="12.75" hidden="1" customHeight="1">
      <c r="A207" s="45">
        <f>'C4A1'!A207+'C4A2'!A207+'C4A3'!A207</f>
        <v>0</v>
      </c>
      <c r="B207" s="45">
        <f>'C4A1'!B207+'C4A2'!B207+'C4A3'!B207</f>
        <v>0</v>
      </c>
      <c r="C207" s="45">
        <f>'C4A1'!C207+'C4A2'!C207+'C4A3'!C207</f>
        <v>0</v>
      </c>
      <c r="D207" s="34">
        <v>399002</v>
      </c>
      <c r="E207" s="35" t="s">
        <v>227</v>
      </c>
      <c r="F207" s="42">
        <f t="shared" si="7"/>
        <v>0</v>
      </c>
      <c r="G207" s="109">
        <f>'C4A1'!G207+'C4A2'!G207+'C4A3'!G207</f>
        <v>0</v>
      </c>
      <c r="H207" s="109">
        <f>'C4A1'!H207+'C4A2'!H207+'C4A3'!H207</f>
        <v>0</v>
      </c>
      <c r="I207" s="109">
        <f>'C4A1'!I207+'C4A2'!I207+'C4A3'!I207</f>
        <v>0</v>
      </c>
      <c r="J207" s="109">
        <f>'C4A1'!J207+'C4A2'!J207+'C4A3'!J207</f>
        <v>0</v>
      </c>
      <c r="K207" s="109">
        <f>'C4A1'!K207+'C4A2'!K207+'C4A3'!K207</f>
        <v>0</v>
      </c>
      <c r="L207" s="109">
        <f>'C4A1'!L207+'C4A2'!L207+'C4A3'!L207</f>
        <v>0</v>
      </c>
      <c r="M207" s="109">
        <f>'C4A1'!M207+'C4A2'!M207+'C4A3'!M207</f>
        <v>0</v>
      </c>
      <c r="N207" s="109">
        <f>'C4A1'!N207+'C4A2'!N207+'C4A3'!N207</f>
        <v>0</v>
      </c>
      <c r="O207" s="109">
        <f>'C4A1'!O207+'C4A2'!O207+'C4A3'!O207</f>
        <v>0</v>
      </c>
      <c r="P207" s="109">
        <f>'C4A1'!P207+'C4A2'!P207+'C4A3'!P207</f>
        <v>0</v>
      </c>
      <c r="Q207" s="109">
        <f>'C4A1'!Q207+'C4A2'!Q207+'C4A3'!Q207</f>
        <v>0</v>
      </c>
      <c r="R207" s="109">
        <f>'C4A1'!R207+'C4A2'!R207+'C4A3'!R207</f>
        <v>0</v>
      </c>
    </row>
    <row r="208" spans="1:18" ht="12.75" hidden="1" customHeight="1">
      <c r="A208" s="45">
        <f>'C4A1'!A208+'C4A2'!A208+'C4A3'!A208</f>
        <v>0</v>
      </c>
      <c r="B208" s="45">
        <f>'C4A1'!B208+'C4A2'!B208+'C4A3'!B208</f>
        <v>0</v>
      </c>
      <c r="C208" s="45">
        <f>'C4A1'!C208+'C4A2'!C208+'C4A3'!C208</f>
        <v>0</v>
      </c>
      <c r="D208" s="34">
        <v>399003</v>
      </c>
      <c r="E208" s="35" t="s">
        <v>228</v>
      </c>
      <c r="F208" s="42">
        <f t="shared" si="7"/>
        <v>0</v>
      </c>
      <c r="G208" s="109">
        <f>'C4A1'!G208+'C4A2'!G208+'C4A3'!G208</f>
        <v>0</v>
      </c>
      <c r="H208" s="109">
        <f>'C4A1'!H208+'C4A2'!H208+'C4A3'!H208</f>
        <v>0</v>
      </c>
      <c r="I208" s="109">
        <f>'C4A1'!I208+'C4A2'!I208+'C4A3'!I208</f>
        <v>0</v>
      </c>
      <c r="J208" s="109">
        <f>'C4A1'!J208+'C4A2'!J208+'C4A3'!J208</f>
        <v>0</v>
      </c>
      <c r="K208" s="109">
        <f>'C4A1'!K208+'C4A2'!K208+'C4A3'!K208</f>
        <v>0</v>
      </c>
      <c r="L208" s="109">
        <f>'C4A1'!L208+'C4A2'!L208+'C4A3'!L208</f>
        <v>0</v>
      </c>
      <c r="M208" s="109">
        <f>'C4A1'!M208+'C4A2'!M208+'C4A3'!M208</f>
        <v>0</v>
      </c>
      <c r="N208" s="109">
        <f>'C4A1'!N208+'C4A2'!N208+'C4A3'!N208</f>
        <v>0</v>
      </c>
      <c r="O208" s="109">
        <f>'C4A1'!O208+'C4A2'!O208+'C4A3'!O208</f>
        <v>0</v>
      </c>
      <c r="P208" s="109">
        <f>'C4A1'!P208+'C4A2'!P208+'C4A3'!P208</f>
        <v>0</v>
      </c>
      <c r="Q208" s="109">
        <f>'C4A1'!Q208+'C4A2'!Q208+'C4A3'!Q208</f>
        <v>0</v>
      </c>
      <c r="R208" s="109">
        <f>'C4A1'!R208+'C4A2'!R208+'C4A3'!R208</f>
        <v>0</v>
      </c>
    </row>
    <row r="209" spans="1:18" ht="12.75" hidden="1" customHeight="1">
      <c r="A209" s="45">
        <f>'C4A1'!A209+'C4A2'!A209+'C4A3'!A209</f>
        <v>0</v>
      </c>
      <c r="B209" s="45">
        <f>'C4A1'!B209+'C4A2'!B209+'C4A3'!B209</f>
        <v>0</v>
      </c>
      <c r="C209" s="45">
        <f>'C4A1'!C209+'C4A2'!C209+'C4A3'!C209</f>
        <v>0</v>
      </c>
      <c r="D209" s="34">
        <v>399004</v>
      </c>
      <c r="E209" s="35" t="s">
        <v>229</v>
      </c>
      <c r="F209" s="42">
        <f t="shared" si="7"/>
        <v>0</v>
      </c>
      <c r="G209" s="109">
        <f>'C4A1'!G209+'C4A2'!G209+'C4A3'!G209</f>
        <v>0</v>
      </c>
      <c r="H209" s="109">
        <f>'C4A1'!H209+'C4A2'!H209+'C4A3'!H209</f>
        <v>0</v>
      </c>
      <c r="I209" s="109">
        <f>'C4A1'!I209+'C4A2'!I209+'C4A3'!I209</f>
        <v>0</v>
      </c>
      <c r="J209" s="109">
        <f>'C4A1'!J209+'C4A2'!J209+'C4A3'!J209</f>
        <v>0</v>
      </c>
      <c r="K209" s="109">
        <f>'C4A1'!K209+'C4A2'!K209+'C4A3'!K209</f>
        <v>0</v>
      </c>
      <c r="L209" s="109">
        <f>'C4A1'!L209+'C4A2'!L209+'C4A3'!L209</f>
        <v>0</v>
      </c>
      <c r="M209" s="109">
        <f>'C4A1'!M209+'C4A2'!M209+'C4A3'!M209</f>
        <v>0</v>
      </c>
      <c r="N209" s="109">
        <f>'C4A1'!N209+'C4A2'!N209+'C4A3'!N209</f>
        <v>0</v>
      </c>
      <c r="O209" s="109">
        <f>'C4A1'!O209+'C4A2'!O209+'C4A3'!O209</f>
        <v>0</v>
      </c>
      <c r="P209" s="109">
        <f>'C4A1'!P209+'C4A2'!P209+'C4A3'!P209</f>
        <v>0</v>
      </c>
      <c r="Q209" s="109">
        <f>'C4A1'!Q209+'C4A2'!Q209+'C4A3'!Q209</f>
        <v>0</v>
      </c>
      <c r="R209" s="109">
        <f>'C4A1'!R209+'C4A2'!R209+'C4A3'!R209</f>
        <v>0</v>
      </c>
    </row>
    <row r="210" spans="1:18" ht="12.75" hidden="1" customHeight="1">
      <c r="A210" s="45">
        <f>'C4A1'!A210+'C4A2'!A210+'C4A3'!A210</f>
        <v>0</v>
      </c>
      <c r="B210" s="45">
        <f>'C4A1'!B210+'C4A2'!B210+'C4A3'!B210</f>
        <v>0</v>
      </c>
      <c r="C210" s="45">
        <f>'C4A1'!C210+'C4A2'!C210+'C4A3'!C210</f>
        <v>0</v>
      </c>
      <c r="D210" s="34">
        <v>399005</v>
      </c>
      <c r="E210" s="35" t="s">
        <v>230</v>
      </c>
      <c r="F210" s="42">
        <f t="shared" si="7"/>
        <v>0</v>
      </c>
      <c r="G210" s="109">
        <f>'C4A1'!G210+'C4A2'!G210+'C4A3'!G210</f>
        <v>0</v>
      </c>
      <c r="H210" s="109">
        <f>'C4A1'!H210+'C4A2'!H210+'C4A3'!H210</f>
        <v>0</v>
      </c>
      <c r="I210" s="109">
        <f>'C4A1'!I210+'C4A2'!I210+'C4A3'!I210</f>
        <v>0</v>
      </c>
      <c r="J210" s="109">
        <f>'C4A1'!J210+'C4A2'!J210+'C4A3'!J210</f>
        <v>0</v>
      </c>
      <c r="K210" s="109">
        <f>'C4A1'!K210+'C4A2'!K210+'C4A3'!K210</f>
        <v>0</v>
      </c>
      <c r="L210" s="109">
        <f>'C4A1'!L210+'C4A2'!L210+'C4A3'!L210</f>
        <v>0</v>
      </c>
      <c r="M210" s="109">
        <f>'C4A1'!M210+'C4A2'!M210+'C4A3'!M210</f>
        <v>0</v>
      </c>
      <c r="N210" s="109">
        <f>'C4A1'!N210+'C4A2'!N210+'C4A3'!N210</f>
        <v>0</v>
      </c>
      <c r="O210" s="109">
        <f>'C4A1'!O210+'C4A2'!O210+'C4A3'!O210</f>
        <v>0</v>
      </c>
      <c r="P210" s="109">
        <f>'C4A1'!P210+'C4A2'!P210+'C4A3'!P210</f>
        <v>0</v>
      </c>
      <c r="Q210" s="109">
        <f>'C4A1'!Q210+'C4A2'!Q210+'C4A3'!Q210</f>
        <v>0</v>
      </c>
      <c r="R210" s="109">
        <f>'C4A1'!R210+'C4A2'!R210+'C4A3'!R210</f>
        <v>0</v>
      </c>
    </row>
    <row r="211" spans="1:18" ht="12.75" hidden="1" customHeight="1">
      <c r="A211" s="45">
        <f>'C4A1'!A211+'C4A2'!A211+'C4A3'!A211</f>
        <v>0</v>
      </c>
      <c r="B211" s="45">
        <f>'C4A1'!B211+'C4A2'!B211+'C4A3'!B211</f>
        <v>0</v>
      </c>
      <c r="C211" s="45">
        <f>'C4A1'!C211+'C4A2'!C211+'C4A3'!C211</f>
        <v>0</v>
      </c>
      <c r="D211" s="34">
        <v>399006</v>
      </c>
      <c r="E211" s="35" t="s">
        <v>231</v>
      </c>
      <c r="F211" s="42">
        <f t="shared" si="7"/>
        <v>0</v>
      </c>
      <c r="G211" s="109">
        <f>'C4A1'!G211+'C4A2'!G211+'C4A3'!G211</f>
        <v>0</v>
      </c>
      <c r="H211" s="109">
        <f>'C4A1'!H211+'C4A2'!H211+'C4A3'!H211</f>
        <v>0</v>
      </c>
      <c r="I211" s="109">
        <f>'C4A1'!I211+'C4A2'!I211+'C4A3'!I211</f>
        <v>0</v>
      </c>
      <c r="J211" s="109">
        <f>'C4A1'!J211+'C4A2'!J211+'C4A3'!J211</f>
        <v>0</v>
      </c>
      <c r="K211" s="109">
        <f>'C4A1'!K211+'C4A2'!K211+'C4A3'!K211</f>
        <v>0</v>
      </c>
      <c r="L211" s="109">
        <f>'C4A1'!L211+'C4A2'!L211+'C4A3'!L211</f>
        <v>0</v>
      </c>
      <c r="M211" s="109">
        <f>'C4A1'!M211+'C4A2'!M211+'C4A3'!M211</f>
        <v>0</v>
      </c>
      <c r="N211" s="109">
        <f>'C4A1'!N211+'C4A2'!N211+'C4A3'!N211</f>
        <v>0</v>
      </c>
      <c r="O211" s="109">
        <f>'C4A1'!O211+'C4A2'!O211+'C4A3'!O211</f>
        <v>0</v>
      </c>
      <c r="P211" s="109">
        <f>'C4A1'!P211+'C4A2'!P211+'C4A3'!P211</f>
        <v>0</v>
      </c>
      <c r="Q211" s="109">
        <f>'C4A1'!Q211+'C4A2'!Q211+'C4A3'!Q211</f>
        <v>0</v>
      </c>
      <c r="R211" s="109">
        <f>'C4A1'!R211+'C4A2'!R211+'C4A3'!R211</f>
        <v>0</v>
      </c>
    </row>
    <row r="212" spans="1:18" ht="12.75" customHeight="1">
      <c r="A212" s="42">
        <f>A213</f>
        <v>0</v>
      </c>
      <c r="B212" s="42">
        <f t="shared" ref="B212:C212" si="8">B213</f>
        <v>0</v>
      </c>
      <c r="C212" s="42">
        <f t="shared" si="8"/>
        <v>0</v>
      </c>
      <c r="D212" s="32">
        <v>4000</v>
      </c>
      <c r="E212" s="38" t="s">
        <v>232</v>
      </c>
      <c r="F212" s="42">
        <f t="shared" si="7"/>
        <v>0</v>
      </c>
      <c r="G212" s="109">
        <f>'C4A1'!G212+'C4A2'!G212+'C4A3'!G212</f>
        <v>0</v>
      </c>
      <c r="H212" s="109">
        <f>'C4A1'!H212+'C4A2'!H212+'C4A3'!H212</f>
        <v>0</v>
      </c>
      <c r="I212" s="109">
        <f>'C4A1'!I212+'C4A2'!I212+'C4A3'!I212</f>
        <v>0</v>
      </c>
      <c r="J212" s="109">
        <f>'C4A1'!J212+'C4A2'!J212+'C4A3'!J212</f>
        <v>0</v>
      </c>
      <c r="K212" s="109">
        <f>'C4A1'!K212+'C4A2'!K212+'C4A3'!K212</f>
        <v>0</v>
      </c>
      <c r="L212" s="109">
        <f>'C4A1'!L212+'C4A2'!L212+'C4A3'!L212</f>
        <v>0</v>
      </c>
      <c r="M212" s="109">
        <f>'C4A1'!M212+'C4A2'!M212+'C4A3'!M212</f>
        <v>0</v>
      </c>
      <c r="N212" s="109">
        <f>'C4A1'!N212+'C4A2'!N212+'C4A3'!N212</f>
        <v>0</v>
      </c>
      <c r="O212" s="109">
        <f>'C4A1'!O212+'C4A2'!O212+'C4A3'!O212</f>
        <v>0</v>
      </c>
      <c r="P212" s="109">
        <f>'C4A1'!P212+'C4A2'!P212+'C4A3'!P212</f>
        <v>0</v>
      </c>
      <c r="Q212" s="109">
        <f>'C4A1'!Q212+'C4A2'!Q212+'C4A3'!Q212</f>
        <v>0</v>
      </c>
      <c r="R212" s="109">
        <f>'C4A1'!R212+'C4A2'!R212+'C4A3'!R212</f>
        <v>0</v>
      </c>
    </row>
    <row r="213" spans="1:18" ht="12.75" hidden="1" customHeight="1">
      <c r="A213" s="45">
        <v>0</v>
      </c>
      <c r="B213" s="45">
        <f>SUM(B214)</f>
        <v>0</v>
      </c>
      <c r="C213" s="45">
        <f>SUM(C214)</f>
        <v>0</v>
      </c>
      <c r="D213" s="34">
        <v>442001</v>
      </c>
      <c r="E213" s="35" t="s">
        <v>233</v>
      </c>
      <c r="F213" s="42">
        <f t="shared" si="7"/>
        <v>0</v>
      </c>
      <c r="G213" s="109">
        <f>'C4A1'!G213+'C4A2'!G213+'C4A3'!G213</f>
        <v>0</v>
      </c>
      <c r="H213" s="109">
        <f>'C4A1'!H213+'C4A2'!H213+'C4A3'!H213</f>
        <v>0</v>
      </c>
      <c r="I213" s="109">
        <f>'C4A1'!I213+'C4A2'!I213+'C4A3'!I213</f>
        <v>0</v>
      </c>
      <c r="J213" s="109">
        <f>'C4A1'!J213+'C4A2'!J213+'C4A3'!J213</f>
        <v>0</v>
      </c>
      <c r="K213" s="109">
        <f>'C4A1'!K213+'C4A2'!K213+'C4A3'!K213</f>
        <v>0</v>
      </c>
      <c r="L213" s="109">
        <f>'C4A1'!L213+'C4A2'!L213+'C4A3'!L213</f>
        <v>0</v>
      </c>
      <c r="M213" s="109">
        <f>'C4A1'!M213+'C4A2'!M213+'C4A3'!M213</f>
        <v>0</v>
      </c>
      <c r="N213" s="109">
        <f>'C4A1'!N213+'C4A2'!N213+'C4A3'!N213</f>
        <v>0</v>
      </c>
      <c r="O213" s="109">
        <f>'C4A1'!O213+'C4A2'!O213+'C4A3'!O213</f>
        <v>0</v>
      </c>
      <c r="P213" s="109">
        <f>'C4A1'!P213+'C4A2'!P213+'C4A3'!P213</f>
        <v>0</v>
      </c>
      <c r="Q213" s="109">
        <f>'C4A1'!Q213+'C4A2'!Q213+'C4A3'!Q213</f>
        <v>0</v>
      </c>
      <c r="R213" s="109">
        <f>'C4A1'!R213+'C4A2'!R213+'C4A3'!R213</f>
        <v>0</v>
      </c>
    </row>
    <row r="214" spans="1:18" ht="12.75" customHeight="1">
      <c r="A214" s="42">
        <f>SUM(A215:A247)</f>
        <v>0</v>
      </c>
      <c r="B214" s="42">
        <f>SUM(B215:B247)</f>
        <v>0</v>
      </c>
      <c r="C214" s="42">
        <f>SUM(C215:C247)</f>
        <v>0</v>
      </c>
      <c r="D214" s="32">
        <v>5000</v>
      </c>
      <c r="E214" s="38" t="s">
        <v>234</v>
      </c>
      <c r="F214" s="42">
        <f t="shared" si="7"/>
        <v>0</v>
      </c>
      <c r="G214" s="109">
        <f>'C4A1'!G214+'C4A2'!G214+'C4A3'!G214</f>
        <v>0</v>
      </c>
      <c r="H214" s="109">
        <f>'C4A1'!H214+'C4A2'!H214+'C4A3'!H214</f>
        <v>0</v>
      </c>
      <c r="I214" s="109">
        <f>'C4A1'!I214+'C4A2'!I214+'C4A3'!I214</f>
        <v>0</v>
      </c>
      <c r="J214" s="109">
        <f>'C4A1'!J214+'C4A2'!J214+'C4A3'!J214</f>
        <v>0</v>
      </c>
      <c r="K214" s="109">
        <f>'C4A1'!K214+'C4A2'!K214+'C4A3'!K214</f>
        <v>0</v>
      </c>
      <c r="L214" s="109">
        <f>'C4A1'!L214+'C4A2'!L214+'C4A3'!L214</f>
        <v>0</v>
      </c>
      <c r="M214" s="109">
        <f>'C4A1'!M214+'C4A2'!M214+'C4A3'!M214</f>
        <v>0</v>
      </c>
      <c r="N214" s="109">
        <f>'C4A1'!N214+'C4A2'!N214+'C4A3'!N214</f>
        <v>0</v>
      </c>
      <c r="O214" s="109">
        <f>'C4A1'!O214+'C4A2'!O214+'C4A3'!O214</f>
        <v>0</v>
      </c>
      <c r="P214" s="109">
        <f>'C4A1'!P214+'C4A2'!P214+'C4A3'!P214</f>
        <v>0</v>
      </c>
      <c r="Q214" s="109">
        <f>'C4A1'!Q214+'C4A2'!Q214+'C4A3'!Q214</f>
        <v>0</v>
      </c>
      <c r="R214" s="109">
        <f>'C4A1'!R214+'C4A2'!R214+'C4A3'!R214</f>
        <v>0</v>
      </c>
    </row>
    <row r="215" spans="1:18" ht="12.75" hidden="1" customHeight="1">
      <c r="A215" s="45">
        <f>SUM(A216:A247)</f>
        <v>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42">
        <f t="shared" si="7"/>
        <v>0</v>
      </c>
      <c r="G215" s="109">
        <f>'C4A1'!G215+'C4A2'!G215+'C4A3'!G215</f>
        <v>0</v>
      </c>
      <c r="H215" s="109">
        <f>'C4A1'!H215+'C4A2'!H215+'C4A3'!H215</f>
        <v>0</v>
      </c>
      <c r="I215" s="109">
        <f>'C4A1'!I215+'C4A2'!I215+'C4A3'!I215</f>
        <v>0</v>
      </c>
      <c r="J215" s="109">
        <f>'C4A1'!J215+'C4A2'!J215+'C4A3'!J215</f>
        <v>0</v>
      </c>
      <c r="K215" s="109">
        <f>'C4A1'!K215+'C4A2'!K215+'C4A3'!K215</f>
        <v>0</v>
      </c>
      <c r="L215" s="109">
        <f>'C4A1'!L215+'C4A2'!L215+'C4A3'!L215</f>
        <v>0</v>
      </c>
      <c r="M215" s="109">
        <f>'C4A1'!M215+'C4A2'!M215+'C4A3'!M215</f>
        <v>0</v>
      </c>
      <c r="N215" s="109">
        <f>'C4A1'!N215+'C4A2'!N215+'C4A3'!N215</f>
        <v>0</v>
      </c>
      <c r="O215" s="109">
        <f>'C4A1'!O215+'C4A2'!O215+'C4A3'!O215</f>
        <v>0</v>
      </c>
      <c r="P215" s="109">
        <f>'C4A1'!P215+'C4A2'!P215+'C4A3'!P215</f>
        <v>0</v>
      </c>
      <c r="Q215" s="109">
        <f>'C4A1'!Q215+'C4A2'!Q215+'C4A3'!Q215</f>
        <v>0</v>
      </c>
      <c r="R215" s="109">
        <f>'C4A1'!R215+'C4A2'!R215+'C4A3'!R215</f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42">
        <f t="shared" si="7"/>
        <v>0</v>
      </c>
      <c r="G216" s="109">
        <f>'C4A1'!G216+'C4A2'!G216+'C4A3'!G216</f>
        <v>0</v>
      </c>
      <c r="H216" s="109">
        <f>'C4A1'!H216+'C4A2'!H216+'C4A3'!H216</f>
        <v>0</v>
      </c>
      <c r="I216" s="109">
        <f>'C4A1'!I216+'C4A2'!I216+'C4A3'!I216</f>
        <v>0</v>
      </c>
      <c r="J216" s="109">
        <f>'C4A1'!J216+'C4A2'!J216+'C4A3'!J216</f>
        <v>0</v>
      </c>
      <c r="K216" s="109">
        <f>'C4A1'!K216+'C4A2'!K216+'C4A3'!K216</f>
        <v>0</v>
      </c>
      <c r="L216" s="109">
        <f>'C4A1'!L216+'C4A2'!L216+'C4A3'!L216</f>
        <v>0</v>
      </c>
      <c r="M216" s="109">
        <f>'C4A1'!M216+'C4A2'!M216+'C4A3'!M216</f>
        <v>0</v>
      </c>
      <c r="N216" s="109">
        <f>'C4A1'!N216+'C4A2'!N216+'C4A3'!N216</f>
        <v>0</v>
      </c>
      <c r="O216" s="109">
        <f>'C4A1'!O216+'C4A2'!O216+'C4A3'!O216</f>
        <v>0</v>
      </c>
      <c r="P216" s="109">
        <f>'C4A1'!P216+'C4A2'!P216+'C4A3'!P216</f>
        <v>0</v>
      </c>
      <c r="Q216" s="109">
        <f>'C4A1'!Q216+'C4A2'!Q216+'C4A3'!Q216</f>
        <v>0</v>
      </c>
      <c r="R216" s="109">
        <f>'C4A1'!R216+'C4A2'!R216+'C4A3'!R216</f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42">
        <f t="shared" si="7"/>
        <v>0</v>
      </c>
      <c r="G217" s="109">
        <f>'C4A1'!G217+'C4A2'!G217+'C4A3'!G217</f>
        <v>0</v>
      </c>
      <c r="H217" s="109">
        <f>'C4A1'!H217+'C4A2'!H217+'C4A3'!H217</f>
        <v>0</v>
      </c>
      <c r="I217" s="109">
        <f>'C4A1'!I217+'C4A2'!I217+'C4A3'!I217</f>
        <v>0</v>
      </c>
      <c r="J217" s="109">
        <f>'C4A1'!J217+'C4A2'!J217+'C4A3'!J217</f>
        <v>0</v>
      </c>
      <c r="K217" s="109">
        <f>'C4A1'!K217+'C4A2'!K217+'C4A3'!K217</f>
        <v>0</v>
      </c>
      <c r="L217" s="109">
        <f>'C4A1'!L217+'C4A2'!L217+'C4A3'!L217</f>
        <v>0</v>
      </c>
      <c r="M217" s="109">
        <f>'C4A1'!M217+'C4A2'!M217+'C4A3'!M217</f>
        <v>0</v>
      </c>
      <c r="N217" s="109">
        <f>'C4A1'!N217+'C4A2'!N217+'C4A3'!N217</f>
        <v>0</v>
      </c>
      <c r="O217" s="109">
        <f>'C4A1'!O217+'C4A2'!O217+'C4A3'!O217</f>
        <v>0</v>
      </c>
      <c r="P217" s="109">
        <f>'C4A1'!P217+'C4A2'!P217+'C4A3'!P217</f>
        <v>0</v>
      </c>
      <c r="Q217" s="109">
        <f>'C4A1'!Q217+'C4A2'!Q217+'C4A3'!Q217</f>
        <v>0</v>
      </c>
      <c r="R217" s="109">
        <f>'C4A1'!R217+'C4A2'!R217+'C4A3'!R217</f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42">
        <f t="shared" si="7"/>
        <v>0</v>
      </c>
      <c r="G218" s="109">
        <f>'C4A1'!G218+'C4A2'!G218+'C4A3'!G218</f>
        <v>0</v>
      </c>
      <c r="H218" s="109">
        <f>'C4A1'!H218+'C4A2'!H218+'C4A3'!H218</f>
        <v>0</v>
      </c>
      <c r="I218" s="109">
        <f>'C4A1'!I218+'C4A2'!I218+'C4A3'!I218</f>
        <v>0</v>
      </c>
      <c r="J218" s="109">
        <f>'C4A1'!J218+'C4A2'!J218+'C4A3'!J218</f>
        <v>0</v>
      </c>
      <c r="K218" s="109">
        <f>'C4A1'!K218+'C4A2'!K218+'C4A3'!K218</f>
        <v>0</v>
      </c>
      <c r="L218" s="109">
        <f>'C4A1'!L218+'C4A2'!L218+'C4A3'!L218</f>
        <v>0</v>
      </c>
      <c r="M218" s="109">
        <f>'C4A1'!M218+'C4A2'!M218+'C4A3'!M218</f>
        <v>0</v>
      </c>
      <c r="N218" s="109">
        <f>'C4A1'!N218+'C4A2'!N218+'C4A3'!N218</f>
        <v>0</v>
      </c>
      <c r="O218" s="109">
        <f>'C4A1'!O218+'C4A2'!O218+'C4A3'!O218</f>
        <v>0</v>
      </c>
      <c r="P218" s="109">
        <f>'C4A1'!P218+'C4A2'!P218+'C4A3'!P218</f>
        <v>0</v>
      </c>
      <c r="Q218" s="109">
        <f>'C4A1'!Q218+'C4A2'!Q218+'C4A3'!Q218</f>
        <v>0</v>
      </c>
      <c r="R218" s="109">
        <f>'C4A1'!R218+'C4A2'!R218+'C4A3'!R218</f>
        <v>0</v>
      </c>
    </row>
    <row r="219" spans="1:18" ht="12.75" hidden="1" customHeight="1">
      <c r="A219" s="45">
        <v>0</v>
      </c>
      <c r="B219" s="45">
        <v>0</v>
      </c>
      <c r="C219" s="45">
        <v>0</v>
      </c>
      <c r="D219" s="34">
        <v>515001</v>
      </c>
      <c r="E219" s="35" t="s">
        <v>239</v>
      </c>
      <c r="F219" s="42">
        <f t="shared" si="7"/>
        <v>0</v>
      </c>
      <c r="G219" s="109">
        <f>'C4A1'!G219+'C4A2'!G219+'C4A3'!G219</f>
        <v>0</v>
      </c>
      <c r="H219" s="109">
        <f>'C4A1'!H219+'C4A2'!H219+'C4A3'!H219</f>
        <v>0</v>
      </c>
      <c r="I219" s="109">
        <f>'C4A1'!I219+'C4A2'!I219+'C4A3'!I219</f>
        <v>0</v>
      </c>
      <c r="J219" s="109">
        <f>'C4A1'!J219+'C4A2'!J219+'C4A3'!J219</f>
        <v>0</v>
      </c>
      <c r="K219" s="109">
        <f>'C4A1'!K219+'C4A2'!K219+'C4A3'!K219</f>
        <v>0</v>
      </c>
      <c r="L219" s="109">
        <f>'C4A1'!L219+'C4A2'!L219+'C4A3'!L219</f>
        <v>0</v>
      </c>
      <c r="M219" s="109">
        <f>'C4A1'!M219+'C4A2'!M219+'C4A3'!M219</f>
        <v>0</v>
      </c>
      <c r="N219" s="109">
        <f>'C4A1'!N219+'C4A2'!N219+'C4A3'!N219</f>
        <v>0</v>
      </c>
      <c r="O219" s="109">
        <f>'C4A1'!O219+'C4A2'!O219+'C4A3'!O219</f>
        <v>0</v>
      </c>
      <c r="P219" s="109">
        <f>'C4A1'!P219+'C4A2'!P219+'C4A3'!P219</f>
        <v>0</v>
      </c>
      <c r="Q219" s="109">
        <f>'C4A1'!Q219+'C4A2'!Q219+'C4A3'!Q219</f>
        <v>0</v>
      </c>
      <c r="R219" s="109">
        <f>'C4A1'!R219+'C4A2'!R219+'C4A3'!R219</f>
        <v>0</v>
      </c>
    </row>
    <row r="220" spans="1:18" ht="12.75" hidden="1" customHeight="1">
      <c r="A220" s="45">
        <v>0</v>
      </c>
      <c r="B220" s="45">
        <v>0</v>
      </c>
      <c r="C220" s="45">
        <v>0</v>
      </c>
      <c r="D220" s="34">
        <v>519001</v>
      </c>
      <c r="E220" s="35" t="s">
        <v>240</v>
      </c>
      <c r="F220" s="42">
        <f t="shared" si="7"/>
        <v>0</v>
      </c>
      <c r="G220" s="109">
        <f>'C4A1'!G220+'C4A2'!G220+'C4A3'!G220</f>
        <v>0</v>
      </c>
      <c r="H220" s="109">
        <f>'C4A1'!H220+'C4A2'!H220+'C4A3'!H220</f>
        <v>0</v>
      </c>
      <c r="I220" s="109">
        <f>'C4A1'!I220+'C4A2'!I220+'C4A3'!I220</f>
        <v>0</v>
      </c>
      <c r="J220" s="109">
        <f>'C4A1'!J220+'C4A2'!J220+'C4A3'!J220</f>
        <v>0</v>
      </c>
      <c r="K220" s="109">
        <f>'C4A1'!K220+'C4A2'!K220+'C4A3'!K220</f>
        <v>0</v>
      </c>
      <c r="L220" s="109">
        <f>'C4A1'!L220+'C4A2'!L220+'C4A3'!L220</f>
        <v>0</v>
      </c>
      <c r="M220" s="109">
        <f>'C4A1'!M220+'C4A2'!M220+'C4A3'!M220</f>
        <v>0</v>
      </c>
      <c r="N220" s="109">
        <f>'C4A1'!N220+'C4A2'!N220+'C4A3'!N220</f>
        <v>0</v>
      </c>
      <c r="O220" s="109">
        <f>'C4A1'!O220+'C4A2'!O220+'C4A3'!O220</f>
        <v>0</v>
      </c>
      <c r="P220" s="109">
        <f>'C4A1'!P220+'C4A2'!P220+'C4A3'!P220</f>
        <v>0</v>
      </c>
      <c r="Q220" s="109">
        <f>'C4A1'!Q220+'C4A2'!Q220+'C4A3'!Q220</f>
        <v>0</v>
      </c>
      <c r="R220" s="109">
        <f>'C4A1'!R220+'C4A2'!R220+'C4A3'!R220</f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42">
        <f t="shared" si="7"/>
        <v>0</v>
      </c>
      <c r="G221" s="109">
        <f>'C4A1'!G221+'C4A2'!G221+'C4A3'!G221</f>
        <v>0</v>
      </c>
      <c r="H221" s="109">
        <f>'C4A1'!H221+'C4A2'!H221+'C4A3'!H221</f>
        <v>0</v>
      </c>
      <c r="I221" s="109">
        <f>'C4A1'!I221+'C4A2'!I221+'C4A3'!I221</f>
        <v>0</v>
      </c>
      <c r="J221" s="109">
        <f>'C4A1'!J221+'C4A2'!J221+'C4A3'!J221</f>
        <v>0</v>
      </c>
      <c r="K221" s="109">
        <f>'C4A1'!K221+'C4A2'!K221+'C4A3'!K221</f>
        <v>0</v>
      </c>
      <c r="L221" s="109">
        <f>'C4A1'!L221+'C4A2'!L221+'C4A3'!L221</f>
        <v>0</v>
      </c>
      <c r="M221" s="109">
        <f>'C4A1'!M221+'C4A2'!M221+'C4A3'!M221</f>
        <v>0</v>
      </c>
      <c r="N221" s="109">
        <f>'C4A1'!N221+'C4A2'!N221+'C4A3'!N221</f>
        <v>0</v>
      </c>
      <c r="O221" s="109">
        <f>'C4A1'!O221+'C4A2'!O221+'C4A3'!O221</f>
        <v>0</v>
      </c>
      <c r="P221" s="109">
        <f>'C4A1'!P221+'C4A2'!P221+'C4A3'!P221</f>
        <v>0</v>
      </c>
      <c r="Q221" s="109">
        <f>'C4A1'!Q221+'C4A2'!Q221+'C4A3'!Q221</f>
        <v>0</v>
      </c>
      <c r="R221" s="109">
        <f>'C4A1'!R221+'C4A2'!R221+'C4A3'!R221</f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42">
        <f t="shared" si="7"/>
        <v>0</v>
      </c>
      <c r="G222" s="109">
        <f>'C4A1'!G222+'C4A2'!G222+'C4A3'!G222</f>
        <v>0</v>
      </c>
      <c r="H222" s="109">
        <f>'C4A1'!H222+'C4A2'!H222+'C4A3'!H222</f>
        <v>0</v>
      </c>
      <c r="I222" s="109">
        <f>'C4A1'!I222+'C4A2'!I222+'C4A3'!I222</f>
        <v>0</v>
      </c>
      <c r="J222" s="109">
        <f>'C4A1'!J222+'C4A2'!J222+'C4A3'!J222</f>
        <v>0</v>
      </c>
      <c r="K222" s="109">
        <f>'C4A1'!K222+'C4A2'!K222+'C4A3'!K222</f>
        <v>0</v>
      </c>
      <c r="L222" s="109">
        <f>'C4A1'!L222+'C4A2'!L222+'C4A3'!L222</f>
        <v>0</v>
      </c>
      <c r="M222" s="109">
        <f>'C4A1'!M222+'C4A2'!M222+'C4A3'!M222</f>
        <v>0</v>
      </c>
      <c r="N222" s="109">
        <f>'C4A1'!N222+'C4A2'!N222+'C4A3'!N222</f>
        <v>0</v>
      </c>
      <c r="O222" s="109">
        <f>'C4A1'!O222+'C4A2'!O222+'C4A3'!O222</f>
        <v>0</v>
      </c>
      <c r="P222" s="109">
        <f>'C4A1'!P222+'C4A2'!P222+'C4A3'!P222</f>
        <v>0</v>
      </c>
      <c r="Q222" s="109">
        <f>'C4A1'!Q222+'C4A2'!Q222+'C4A3'!Q222</f>
        <v>0</v>
      </c>
      <c r="R222" s="109">
        <f>'C4A1'!R222+'C4A2'!R222+'C4A3'!R222</f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42">
        <f t="shared" si="7"/>
        <v>0</v>
      </c>
      <c r="G223" s="109">
        <f>'C4A1'!G223+'C4A2'!G223+'C4A3'!G223</f>
        <v>0</v>
      </c>
      <c r="H223" s="109">
        <f>'C4A1'!H223+'C4A2'!H223+'C4A3'!H223</f>
        <v>0</v>
      </c>
      <c r="I223" s="109">
        <f>'C4A1'!I223+'C4A2'!I223+'C4A3'!I223</f>
        <v>0</v>
      </c>
      <c r="J223" s="109">
        <f>'C4A1'!J223+'C4A2'!J223+'C4A3'!J223</f>
        <v>0</v>
      </c>
      <c r="K223" s="109">
        <f>'C4A1'!K223+'C4A2'!K223+'C4A3'!K223</f>
        <v>0</v>
      </c>
      <c r="L223" s="109">
        <f>'C4A1'!L223+'C4A2'!L223+'C4A3'!L223</f>
        <v>0</v>
      </c>
      <c r="M223" s="109">
        <f>'C4A1'!M223+'C4A2'!M223+'C4A3'!M223</f>
        <v>0</v>
      </c>
      <c r="N223" s="109">
        <f>'C4A1'!N223+'C4A2'!N223+'C4A3'!N223</f>
        <v>0</v>
      </c>
      <c r="O223" s="109">
        <f>'C4A1'!O223+'C4A2'!O223+'C4A3'!O223</f>
        <v>0</v>
      </c>
      <c r="P223" s="109">
        <f>'C4A1'!P223+'C4A2'!P223+'C4A3'!P223</f>
        <v>0</v>
      </c>
      <c r="Q223" s="109">
        <f>'C4A1'!Q223+'C4A2'!Q223+'C4A3'!Q223</f>
        <v>0</v>
      </c>
      <c r="R223" s="109">
        <f>'C4A1'!R223+'C4A2'!R223+'C4A3'!R223</f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42">
        <f t="shared" si="7"/>
        <v>0</v>
      </c>
      <c r="G224" s="109">
        <f>'C4A1'!G224+'C4A2'!G224+'C4A3'!G224</f>
        <v>0</v>
      </c>
      <c r="H224" s="109">
        <f>'C4A1'!H224+'C4A2'!H224+'C4A3'!H224</f>
        <v>0</v>
      </c>
      <c r="I224" s="109">
        <f>'C4A1'!I224+'C4A2'!I224+'C4A3'!I224</f>
        <v>0</v>
      </c>
      <c r="J224" s="109">
        <f>'C4A1'!J224+'C4A2'!J224+'C4A3'!J224</f>
        <v>0</v>
      </c>
      <c r="K224" s="109">
        <f>'C4A1'!K224+'C4A2'!K224+'C4A3'!K224</f>
        <v>0</v>
      </c>
      <c r="L224" s="109">
        <f>'C4A1'!L224+'C4A2'!L224+'C4A3'!L224</f>
        <v>0</v>
      </c>
      <c r="M224" s="109">
        <f>'C4A1'!M224+'C4A2'!M224+'C4A3'!M224</f>
        <v>0</v>
      </c>
      <c r="N224" s="109">
        <f>'C4A1'!N224+'C4A2'!N224+'C4A3'!N224</f>
        <v>0</v>
      </c>
      <c r="O224" s="109">
        <f>'C4A1'!O224+'C4A2'!O224+'C4A3'!O224</f>
        <v>0</v>
      </c>
      <c r="P224" s="109">
        <f>'C4A1'!P224+'C4A2'!P224+'C4A3'!P224</f>
        <v>0</v>
      </c>
      <c r="Q224" s="109">
        <f>'C4A1'!Q224+'C4A2'!Q224+'C4A3'!Q224</f>
        <v>0</v>
      </c>
      <c r="R224" s="109">
        <f>'C4A1'!R224+'C4A2'!R224+'C4A3'!R224</f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42">
        <f t="shared" si="7"/>
        <v>0</v>
      </c>
      <c r="G225" s="109">
        <f>'C4A1'!G225+'C4A2'!G225+'C4A3'!G225</f>
        <v>0</v>
      </c>
      <c r="H225" s="109">
        <f>'C4A1'!H225+'C4A2'!H225+'C4A3'!H225</f>
        <v>0</v>
      </c>
      <c r="I225" s="109">
        <f>'C4A1'!I225+'C4A2'!I225+'C4A3'!I225</f>
        <v>0</v>
      </c>
      <c r="J225" s="109">
        <f>'C4A1'!J225+'C4A2'!J225+'C4A3'!J225</f>
        <v>0</v>
      </c>
      <c r="K225" s="109">
        <f>'C4A1'!K225+'C4A2'!K225+'C4A3'!K225</f>
        <v>0</v>
      </c>
      <c r="L225" s="109">
        <f>'C4A1'!L225+'C4A2'!L225+'C4A3'!L225</f>
        <v>0</v>
      </c>
      <c r="M225" s="109">
        <f>'C4A1'!M225+'C4A2'!M225+'C4A3'!M225</f>
        <v>0</v>
      </c>
      <c r="N225" s="109">
        <f>'C4A1'!N225+'C4A2'!N225+'C4A3'!N225</f>
        <v>0</v>
      </c>
      <c r="O225" s="109">
        <f>'C4A1'!O225+'C4A2'!O225+'C4A3'!O225</f>
        <v>0</v>
      </c>
      <c r="P225" s="109">
        <f>'C4A1'!P225+'C4A2'!P225+'C4A3'!P225</f>
        <v>0</v>
      </c>
      <c r="Q225" s="109">
        <f>'C4A1'!Q225+'C4A2'!Q225+'C4A3'!Q225</f>
        <v>0</v>
      </c>
      <c r="R225" s="109">
        <f>'C4A1'!R225+'C4A2'!R225+'C4A3'!R225</f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42">
        <f t="shared" si="7"/>
        <v>0</v>
      </c>
      <c r="G226" s="109">
        <f>'C4A1'!G226+'C4A2'!G226+'C4A3'!G226</f>
        <v>0</v>
      </c>
      <c r="H226" s="109">
        <f>'C4A1'!H226+'C4A2'!H226+'C4A3'!H226</f>
        <v>0</v>
      </c>
      <c r="I226" s="109">
        <f>'C4A1'!I226+'C4A2'!I226+'C4A3'!I226</f>
        <v>0</v>
      </c>
      <c r="J226" s="109">
        <f>'C4A1'!J226+'C4A2'!J226+'C4A3'!J226</f>
        <v>0</v>
      </c>
      <c r="K226" s="109">
        <f>'C4A1'!K226+'C4A2'!K226+'C4A3'!K226</f>
        <v>0</v>
      </c>
      <c r="L226" s="109">
        <f>'C4A1'!L226+'C4A2'!L226+'C4A3'!L226</f>
        <v>0</v>
      </c>
      <c r="M226" s="109">
        <f>'C4A1'!M226+'C4A2'!M226+'C4A3'!M226</f>
        <v>0</v>
      </c>
      <c r="N226" s="109">
        <f>'C4A1'!N226+'C4A2'!N226+'C4A3'!N226</f>
        <v>0</v>
      </c>
      <c r="O226" s="109">
        <f>'C4A1'!O226+'C4A2'!O226+'C4A3'!O226</f>
        <v>0</v>
      </c>
      <c r="P226" s="109">
        <f>'C4A1'!P226+'C4A2'!P226+'C4A3'!P226</f>
        <v>0</v>
      </c>
      <c r="Q226" s="109">
        <f>'C4A1'!Q226+'C4A2'!Q226+'C4A3'!Q226</f>
        <v>0</v>
      </c>
      <c r="R226" s="109">
        <f>'C4A1'!R226+'C4A2'!R226+'C4A3'!R226</f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42">
        <f t="shared" si="7"/>
        <v>0</v>
      </c>
      <c r="G227" s="109">
        <f>'C4A1'!G227+'C4A2'!G227+'C4A3'!G227</f>
        <v>0</v>
      </c>
      <c r="H227" s="109">
        <f>'C4A1'!H227+'C4A2'!H227+'C4A3'!H227</f>
        <v>0</v>
      </c>
      <c r="I227" s="109">
        <f>'C4A1'!I227+'C4A2'!I227+'C4A3'!I227</f>
        <v>0</v>
      </c>
      <c r="J227" s="109">
        <f>'C4A1'!J227+'C4A2'!J227+'C4A3'!J227</f>
        <v>0</v>
      </c>
      <c r="K227" s="109">
        <f>'C4A1'!K227+'C4A2'!K227+'C4A3'!K227</f>
        <v>0</v>
      </c>
      <c r="L227" s="109">
        <f>'C4A1'!L227+'C4A2'!L227+'C4A3'!L227</f>
        <v>0</v>
      </c>
      <c r="M227" s="109">
        <f>'C4A1'!M227+'C4A2'!M227+'C4A3'!M227</f>
        <v>0</v>
      </c>
      <c r="N227" s="109">
        <f>'C4A1'!N227+'C4A2'!N227+'C4A3'!N227</f>
        <v>0</v>
      </c>
      <c r="O227" s="109">
        <f>'C4A1'!O227+'C4A2'!O227+'C4A3'!O227</f>
        <v>0</v>
      </c>
      <c r="P227" s="109">
        <f>'C4A1'!P227+'C4A2'!P227+'C4A3'!P227</f>
        <v>0</v>
      </c>
      <c r="Q227" s="109">
        <f>'C4A1'!Q227+'C4A2'!Q227+'C4A3'!Q227</f>
        <v>0</v>
      </c>
      <c r="R227" s="109">
        <f>'C4A1'!R227+'C4A2'!R227+'C4A3'!R227</f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42">
        <f t="shared" si="7"/>
        <v>0</v>
      </c>
      <c r="G228" s="109">
        <f>'C4A1'!G228+'C4A2'!G228+'C4A3'!G228</f>
        <v>0</v>
      </c>
      <c r="H228" s="109">
        <f>'C4A1'!H228+'C4A2'!H228+'C4A3'!H228</f>
        <v>0</v>
      </c>
      <c r="I228" s="109">
        <f>'C4A1'!I228+'C4A2'!I228+'C4A3'!I228</f>
        <v>0</v>
      </c>
      <c r="J228" s="109">
        <f>'C4A1'!J228+'C4A2'!J228+'C4A3'!J228</f>
        <v>0</v>
      </c>
      <c r="K228" s="109">
        <f>'C4A1'!K228+'C4A2'!K228+'C4A3'!K228</f>
        <v>0</v>
      </c>
      <c r="L228" s="109">
        <f>'C4A1'!L228+'C4A2'!L228+'C4A3'!L228</f>
        <v>0</v>
      </c>
      <c r="M228" s="109">
        <f>'C4A1'!M228+'C4A2'!M228+'C4A3'!M228</f>
        <v>0</v>
      </c>
      <c r="N228" s="109">
        <f>'C4A1'!N228+'C4A2'!N228+'C4A3'!N228</f>
        <v>0</v>
      </c>
      <c r="O228" s="109">
        <f>'C4A1'!O228+'C4A2'!O228+'C4A3'!O228</f>
        <v>0</v>
      </c>
      <c r="P228" s="109">
        <f>'C4A1'!P228+'C4A2'!P228+'C4A3'!P228</f>
        <v>0</v>
      </c>
      <c r="Q228" s="109">
        <f>'C4A1'!Q228+'C4A2'!Q228+'C4A3'!Q228</f>
        <v>0</v>
      </c>
      <c r="R228" s="109">
        <f>'C4A1'!R228+'C4A2'!R228+'C4A3'!R228</f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42">
        <f t="shared" si="7"/>
        <v>0</v>
      </c>
      <c r="G229" s="109">
        <f>'C4A1'!G229+'C4A2'!G229+'C4A3'!G229</f>
        <v>0</v>
      </c>
      <c r="H229" s="109">
        <f>'C4A1'!H229+'C4A2'!H229+'C4A3'!H229</f>
        <v>0</v>
      </c>
      <c r="I229" s="109">
        <f>'C4A1'!I229+'C4A2'!I229+'C4A3'!I229</f>
        <v>0</v>
      </c>
      <c r="J229" s="109">
        <f>'C4A1'!J229+'C4A2'!J229+'C4A3'!J229</f>
        <v>0</v>
      </c>
      <c r="K229" s="109">
        <f>'C4A1'!K229+'C4A2'!K229+'C4A3'!K229</f>
        <v>0</v>
      </c>
      <c r="L229" s="109">
        <f>'C4A1'!L229+'C4A2'!L229+'C4A3'!L229</f>
        <v>0</v>
      </c>
      <c r="M229" s="109">
        <f>'C4A1'!M229+'C4A2'!M229+'C4A3'!M229</f>
        <v>0</v>
      </c>
      <c r="N229" s="109">
        <f>'C4A1'!N229+'C4A2'!N229+'C4A3'!N229</f>
        <v>0</v>
      </c>
      <c r="O229" s="109">
        <f>'C4A1'!O229+'C4A2'!O229+'C4A3'!O229</f>
        <v>0</v>
      </c>
      <c r="P229" s="109">
        <f>'C4A1'!P229+'C4A2'!P229+'C4A3'!P229</f>
        <v>0</v>
      </c>
      <c r="Q229" s="109">
        <f>'C4A1'!Q229+'C4A2'!Q229+'C4A3'!Q229</f>
        <v>0</v>
      </c>
      <c r="R229" s="109">
        <f>'C4A1'!R229+'C4A2'!R229+'C4A3'!R229</f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42">
        <f t="shared" si="7"/>
        <v>0</v>
      </c>
      <c r="G230" s="109">
        <f>'C4A1'!G230+'C4A2'!G230+'C4A3'!G230</f>
        <v>0</v>
      </c>
      <c r="H230" s="109">
        <f>'C4A1'!H230+'C4A2'!H230+'C4A3'!H230</f>
        <v>0</v>
      </c>
      <c r="I230" s="109">
        <f>'C4A1'!I230+'C4A2'!I230+'C4A3'!I230</f>
        <v>0</v>
      </c>
      <c r="J230" s="109">
        <f>'C4A1'!J230+'C4A2'!J230+'C4A3'!J230</f>
        <v>0</v>
      </c>
      <c r="K230" s="109">
        <f>'C4A1'!K230+'C4A2'!K230+'C4A3'!K230</f>
        <v>0</v>
      </c>
      <c r="L230" s="109">
        <f>'C4A1'!L230+'C4A2'!L230+'C4A3'!L230</f>
        <v>0</v>
      </c>
      <c r="M230" s="109">
        <f>'C4A1'!M230+'C4A2'!M230+'C4A3'!M230</f>
        <v>0</v>
      </c>
      <c r="N230" s="109">
        <f>'C4A1'!N230+'C4A2'!N230+'C4A3'!N230</f>
        <v>0</v>
      </c>
      <c r="O230" s="109">
        <f>'C4A1'!O230+'C4A2'!O230+'C4A3'!O230</f>
        <v>0</v>
      </c>
      <c r="P230" s="109">
        <f>'C4A1'!P230+'C4A2'!P230+'C4A3'!P230</f>
        <v>0</v>
      </c>
      <c r="Q230" s="109">
        <f>'C4A1'!Q230+'C4A2'!Q230+'C4A3'!Q230</f>
        <v>0</v>
      </c>
      <c r="R230" s="109">
        <f>'C4A1'!R230+'C4A2'!R230+'C4A3'!R230</f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42">
        <f t="shared" si="7"/>
        <v>0</v>
      </c>
      <c r="G231" s="109">
        <f>'C4A1'!G231+'C4A2'!G231+'C4A3'!G231</f>
        <v>0</v>
      </c>
      <c r="H231" s="109">
        <f>'C4A1'!H231+'C4A2'!H231+'C4A3'!H231</f>
        <v>0</v>
      </c>
      <c r="I231" s="109">
        <f>'C4A1'!I231+'C4A2'!I231+'C4A3'!I231</f>
        <v>0</v>
      </c>
      <c r="J231" s="109">
        <f>'C4A1'!J231+'C4A2'!J231+'C4A3'!J231</f>
        <v>0</v>
      </c>
      <c r="K231" s="109">
        <f>'C4A1'!K231+'C4A2'!K231+'C4A3'!K231</f>
        <v>0</v>
      </c>
      <c r="L231" s="109">
        <f>'C4A1'!L231+'C4A2'!L231+'C4A3'!L231</f>
        <v>0</v>
      </c>
      <c r="M231" s="109">
        <f>'C4A1'!M231+'C4A2'!M231+'C4A3'!M231</f>
        <v>0</v>
      </c>
      <c r="N231" s="109">
        <f>'C4A1'!N231+'C4A2'!N231+'C4A3'!N231</f>
        <v>0</v>
      </c>
      <c r="O231" s="109">
        <f>'C4A1'!O231+'C4A2'!O231+'C4A3'!O231</f>
        <v>0</v>
      </c>
      <c r="P231" s="109">
        <f>'C4A1'!P231+'C4A2'!P231+'C4A3'!P231</f>
        <v>0</v>
      </c>
      <c r="Q231" s="109">
        <f>'C4A1'!Q231+'C4A2'!Q231+'C4A3'!Q231</f>
        <v>0</v>
      </c>
      <c r="R231" s="109">
        <f>'C4A1'!R231+'C4A2'!R231+'C4A3'!R231</f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42">
        <f t="shared" si="7"/>
        <v>0</v>
      </c>
      <c r="G232" s="109">
        <f>'C4A1'!G232+'C4A2'!G232+'C4A3'!G232</f>
        <v>0</v>
      </c>
      <c r="H232" s="109">
        <f>'C4A1'!H232+'C4A2'!H232+'C4A3'!H232</f>
        <v>0</v>
      </c>
      <c r="I232" s="109">
        <f>'C4A1'!I232+'C4A2'!I232+'C4A3'!I232</f>
        <v>0</v>
      </c>
      <c r="J232" s="109">
        <f>'C4A1'!J232+'C4A2'!J232+'C4A3'!J232</f>
        <v>0</v>
      </c>
      <c r="K232" s="109">
        <f>'C4A1'!K232+'C4A2'!K232+'C4A3'!K232</f>
        <v>0</v>
      </c>
      <c r="L232" s="109">
        <f>'C4A1'!L232+'C4A2'!L232+'C4A3'!L232</f>
        <v>0</v>
      </c>
      <c r="M232" s="109">
        <f>'C4A1'!M232+'C4A2'!M232+'C4A3'!M232</f>
        <v>0</v>
      </c>
      <c r="N232" s="109">
        <f>'C4A1'!N232+'C4A2'!N232+'C4A3'!N232</f>
        <v>0</v>
      </c>
      <c r="O232" s="109">
        <f>'C4A1'!O232+'C4A2'!O232+'C4A3'!O232</f>
        <v>0</v>
      </c>
      <c r="P232" s="109">
        <f>'C4A1'!P232+'C4A2'!P232+'C4A3'!P232</f>
        <v>0</v>
      </c>
      <c r="Q232" s="109">
        <f>'C4A1'!Q232+'C4A2'!Q232+'C4A3'!Q232</f>
        <v>0</v>
      </c>
      <c r="R232" s="109">
        <f>'C4A1'!R232+'C4A2'!R232+'C4A3'!R232</f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42">
        <f t="shared" si="7"/>
        <v>0</v>
      </c>
      <c r="G233" s="109">
        <f>'C4A1'!G233+'C4A2'!G233+'C4A3'!G233</f>
        <v>0</v>
      </c>
      <c r="H233" s="109">
        <f>'C4A1'!H233+'C4A2'!H233+'C4A3'!H233</f>
        <v>0</v>
      </c>
      <c r="I233" s="109">
        <f>'C4A1'!I233+'C4A2'!I233+'C4A3'!I233</f>
        <v>0</v>
      </c>
      <c r="J233" s="109">
        <f>'C4A1'!J233+'C4A2'!J233+'C4A3'!J233</f>
        <v>0</v>
      </c>
      <c r="K233" s="109">
        <f>'C4A1'!K233+'C4A2'!K233+'C4A3'!K233</f>
        <v>0</v>
      </c>
      <c r="L233" s="109">
        <f>'C4A1'!L233+'C4A2'!L233+'C4A3'!L233</f>
        <v>0</v>
      </c>
      <c r="M233" s="109">
        <f>'C4A1'!M233+'C4A2'!M233+'C4A3'!M233</f>
        <v>0</v>
      </c>
      <c r="N233" s="109">
        <f>'C4A1'!N233+'C4A2'!N233+'C4A3'!N233</f>
        <v>0</v>
      </c>
      <c r="O233" s="109">
        <f>'C4A1'!O233+'C4A2'!O233+'C4A3'!O233</f>
        <v>0</v>
      </c>
      <c r="P233" s="109">
        <f>'C4A1'!P233+'C4A2'!P233+'C4A3'!P233</f>
        <v>0</v>
      </c>
      <c r="Q233" s="109">
        <f>'C4A1'!Q233+'C4A2'!Q233+'C4A3'!Q233</f>
        <v>0</v>
      </c>
      <c r="R233" s="109">
        <f>'C4A1'!R233+'C4A2'!R233+'C4A3'!R233</f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42">
        <f t="shared" si="7"/>
        <v>0</v>
      </c>
      <c r="G234" s="109">
        <f>'C4A1'!G234+'C4A2'!G234+'C4A3'!G234</f>
        <v>0</v>
      </c>
      <c r="H234" s="109">
        <f>'C4A1'!H234+'C4A2'!H234+'C4A3'!H234</f>
        <v>0</v>
      </c>
      <c r="I234" s="109">
        <f>'C4A1'!I234+'C4A2'!I234+'C4A3'!I234</f>
        <v>0</v>
      </c>
      <c r="J234" s="109">
        <f>'C4A1'!J234+'C4A2'!J234+'C4A3'!J234</f>
        <v>0</v>
      </c>
      <c r="K234" s="109">
        <f>'C4A1'!K234+'C4A2'!K234+'C4A3'!K234</f>
        <v>0</v>
      </c>
      <c r="L234" s="109">
        <f>'C4A1'!L234+'C4A2'!L234+'C4A3'!L234</f>
        <v>0</v>
      </c>
      <c r="M234" s="109">
        <f>'C4A1'!M234+'C4A2'!M234+'C4A3'!M234</f>
        <v>0</v>
      </c>
      <c r="N234" s="109">
        <f>'C4A1'!N234+'C4A2'!N234+'C4A3'!N234</f>
        <v>0</v>
      </c>
      <c r="O234" s="109">
        <f>'C4A1'!O234+'C4A2'!O234+'C4A3'!O234</f>
        <v>0</v>
      </c>
      <c r="P234" s="109">
        <f>'C4A1'!P234+'C4A2'!P234+'C4A3'!P234</f>
        <v>0</v>
      </c>
      <c r="Q234" s="109">
        <f>'C4A1'!Q234+'C4A2'!Q234+'C4A3'!Q234</f>
        <v>0</v>
      </c>
      <c r="R234" s="109">
        <f>'C4A1'!R234+'C4A2'!R234+'C4A3'!R234</f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42">
        <f t="shared" ref="F235:F248" si="9">A235+B235+C235</f>
        <v>0</v>
      </c>
      <c r="G235" s="109">
        <f>'C4A1'!G235+'C4A2'!G235+'C4A3'!G235</f>
        <v>0</v>
      </c>
      <c r="H235" s="109">
        <f>'C4A1'!H235+'C4A2'!H235+'C4A3'!H235</f>
        <v>0</v>
      </c>
      <c r="I235" s="109">
        <f>'C4A1'!I235+'C4A2'!I235+'C4A3'!I235</f>
        <v>0</v>
      </c>
      <c r="J235" s="109">
        <f>'C4A1'!J235+'C4A2'!J235+'C4A3'!J235</f>
        <v>0</v>
      </c>
      <c r="K235" s="109">
        <f>'C4A1'!K235+'C4A2'!K235+'C4A3'!K235</f>
        <v>0</v>
      </c>
      <c r="L235" s="109">
        <f>'C4A1'!L235+'C4A2'!L235+'C4A3'!L235</f>
        <v>0</v>
      </c>
      <c r="M235" s="109">
        <f>'C4A1'!M235+'C4A2'!M235+'C4A3'!M235</f>
        <v>0</v>
      </c>
      <c r="N235" s="109">
        <f>'C4A1'!N235+'C4A2'!N235+'C4A3'!N235</f>
        <v>0</v>
      </c>
      <c r="O235" s="109">
        <f>'C4A1'!O235+'C4A2'!O235+'C4A3'!O235</f>
        <v>0</v>
      </c>
      <c r="P235" s="109">
        <f>'C4A1'!P235+'C4A2'!P235+'C4A3'!P235</f>
        <v>0</v>
      </c>
      <c r="Q235" s="109">
        <f>'C4A1'!Q235+'C4A2'!Q235+'C4A3'!Q235</f>
        <v>0</v>
      </c>
      <c r="R235" s="109">
        <f>'C4A1'!R235+'C4A2'!R235+'C4A3'!R235</f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42">
        <f t="shared" si="9"/>
        <v>0</v>
      </c>
      <c r="G236" s="109">
        <f>'C4A1'!G236+'C4A2'!G236+'C4A3'!G236</f>
        <v>0</v>
      </c>
      <c r="H236" s="109">
        <f>'C4A1'!H236+'C4A2'!H236+'C4A3'!H236</f>
        <v>0</v>
      </c>
      <c r="I236" s="109">
        <f>'C4A1'!I236+'C4A2'!I236+'C4A3'!I236</f>
        <v>0</v>
      </c>
      <c r="J236" s="109">
        <f>'C4A1'!J236+'C4A2'!J236+'C4A3'!J236</f>
        <v>0</v>
      </c>
      <c r="K236" s="109">
        <f>'C4A1'!K236+'C4A2'!K236+'C4A3'!K236</f>
        <v>0</v>
      </c>
      <c r="L236" s="109">
        <f>'C4A1'!L236+'C4A2'!L236+'C4A3'!L236</f>
        <v>0</v>
      </c>
      <c r="M236" s="109">
        <f>'C4A1'!M236+'C4A2'!M236+'C4A3'!M236</f>
        <v>0</v>
      </c>
      <c r="N236" s="109">
        <f>'C4A1'!N236+'C4A2'!N236+'C4A3'!N236</f>
        <v>0</v>
      </c>
      <c r="O236" s="109">
        <f>'C4A1'!O236+'C4A2'!O236+'C4A3'!O236</f>
        <v>0</v>
      </c>
      <c r="P236" s="109">
        <f>'C4A1'!P236+'C4A2'!P236+'C4A3'!P236</f>
        <v>0</v>
      </c>
      <c r="Q236" s="109">
        <f>'C4A1'!Q236+'C4A2'!Q236+'C4A3'!Q236</f>
        <v>0</v>
      </c>
      <c r="R236" s="109">
        <f>'C4A1'!R236+'C4A2'!R236+'C4A3'!R236</f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42">
        <f t="shared" si="9"/>
        <v>0</v>
      </c>
      <c r="G237" s="109">
        <f>'C4A1'!G237+'C4A2'!G237+'C4A3'!G237</f>
        <v>0</v>
      </c>
      <c r="H237" s="109">
        <f>'C4A1'!H237+'C4A2'!H237+'C4A3'!H237</f>
        <v>0</v>
      </c>
      <c r="I237" s="109">
        <f>'C4A1'!I237+'C4A2'!I237+'C4A3'!I237</f>
        <v>0</v>
      </c>
      <c r="J237" s="109">
        <f>'C4A1'!J237+'C4A2'!J237+'C4A3'!J237</f>
        <v>0</v>
      </c>
      <c r="K237" s="109">
        <f>'C4A1'!K237+'C4A2'!K237+'C4A3'!K237</f>
        <v>0</v>
      </c>
      <c r="L237" s="109">
        <f>'C4A1'!L237+'C4A2'!L237+'C4A3'!L237</f>
        <v>0</v>
      </c>
      <c r="M237" s="109">
        <f>'C4A1'!M237+'C4A2'!M237+'C4A3'!M237</f>
        <v>0</v>
      </c>
      <c r="N237" s="109">
        <f>'C4A1'!N237+'C4A2'!N237+'C4A3'!N237</f>
        <v>0</v>
      </c>
      <c r="O237" s="109">
        <f>'C4A1'!O237+'C4A2'!O237+'C4A3'!O237</f>
        <v>0</v>
      </c>
      <c r="P237" s="109">
        <f>'C4A1'!P237+'C4A2'!P237+'C4A3'!P237</f>
        <v>0</v>
      </c>
      <c r="Q237" s="109">
        <f>'C4A1'!Q237+'C4A2'!Q237+'C4A3'!Q237</f>
        <v>0</v>
      </c>
      <c r="R237" s="109">
        <f>'C4A1'!R237+'C4A2'!R237+'C4A3'!R237</f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42">
        <f t="shared" si="9"/>
        <v>0</v>
      </c>
      <c r="G238" s="109">
        <f>'C4A1'!G238+'C4A2'!G238+'C4A3'!G238</f>
        <v>0</v>
      </c>
      <c r="H238" s="109">
        <f>'C4A1'!H238+'C4A2'!H238+'C4A3'!H238</f>
        <v>0</v>
      </c>
      <c r="I238" s="109">
        <f>'C4A1'!I238+'C4A2'!I238+'C4A3'!I238</f>
        <v>0</v>
      </c>
      <c r="J238" s="109">
        <f>'C4A1'!J238+'C4A2'!J238+'C4A3'!J238</f>
        <v>0</v>
      </c>
      <c r="K238" s="109">
        <f>'C4A1'!K238+'C4A2'!K238+'C4A3'!K238</f>
        <v>0</v>
      </c>
      <c r="L238" s="109">
        <f>'C4A1'!L238+'C4A2'!L238+'C4A3'!L238</f>
        <v>0</v>
      </c>
      <c r="M238" s="109">
        <f>'C4A1'!M238+'C4A2'!M238+'C4A3'!M238</f>
        <v>0</v>
      </c>
      <c r="N238" s="109">
        <f>'C4A1'!N238+'C4A2'!N238+'C4A3'!N238</f>
        <v>0</v>
      </c>
      <c r="O238" s="109">
        <f>'C4A1'!O238+'C4A2'!O238+'C4A3'!O238</f>
        <v>0</v>
      </c>
      <c r="P238" s="109">
        <f>'C4A1'!P238+'C4A2'!P238+'C4A3'!P238</f>
        <v>0</v>
      </c>
      <c r="Q238" s="109">
        <f>'C4A1'!Q238+'C4A2'!Q238+'C4A3'!Q238</f>
        <v>0</v>
      </c>
      <c r="R238" s="109">
        <f>'C4A1'!R238+'C4A2'!R238+'C4A3'!R238</f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42">
        <f t="shared" si="9"/>
        <v>0</v>
      </c>
      <c r="G239" s="109">
        <f>'C4A1'!G239+'C4A2'!G239+'C4A3'!G239</f>
        <v>0</v>
      </c>
      <c r="H239" s="109">
        <f>'C4A1'!H239+'C4A2'!H239+'C4A3'!H239</f>
        <v>0</v>
      </c>
      <c r="I239" s="109">
        <f>'C4A1'!I239+'C4A2'!I239+'C4A3'!I239</f>
        <v>0</v>
      </c>
      <c r="J239" s="109">
        <f>'C4A1'!J239+'C4A2'!J239+'C4A3'!J239</f>
        <v>0</v>
      </c>
      <c r="K239" s="109">
        <f>'C4A1'!K239+'C4A2'!K239+'C4A3'!K239</f>
        <v>0</v>
      </c>
      <c r="L239" s="109">
        <f>'C4A1'!L239+'C4A2'!L239+'C4A3'!L239</f>
        <v>0</v>
      </c>
      <c r="M239" s="109">
        <f>'C4A1'!M239+'C4A2'!M239+'C4A3'!M239</f>
        <v>0</v>
      </c>
      <c r="N239" s="109">
        <f>'C4A1'!N239+'C4A2'!N239+'C4A3'!N239</f>
        <v>0</v>
      </c>
      <c r="O239" s="109">
        <f>'C4A1'!O239+'C4A2'!O239+'C4A3'!O239</f>
        <v>0</v>
      </c>
      <c r="P239" s="109">
        <f>'C4A1'!P239+'C4A2'!P239+'C4A3'!P239</f>
        <v>0</v>
      </c>
      <c r="Q239" s="109">
        <f>'C4A1'!Q239+'C4A2'!Q239+'C4A3'!Q239</f>
        <v>0</v>
      </c>
      <c r="R239" s="109">
        <f>'C4A1'!R239+'C4A2'!R239+'C4A3'!R239</f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42">
        <f t="shared" si="9"/>
        <v>0</v>
      </c>
      <c r="G240" s="109">
        <f>'C4A1'!G240+'C4A2'!G240+'C4A3'!G240</f>
        <v>0</v>
      </c>
      <c r="H240" s="109">
        <f>'C4A1'!H240+'C4A2'!H240+'C4A3'!H240</f>
        <v>0</v>
      </c>
      <c r="I240" s="109">
        <f>'C4A1'!I240+'C4A2'!I240+'C4A3'!I240</f>
        <v>0</v>
      </c>
      <c r="J240" s="109">
        <f>'C4A1'!J240+'C4A2'!J240+'C4A3'!J240</f>
        <v>0</v>
      </c>
      <c r="K240" s="109">
        <f>'C4A1'!K240+'C4A2'!K240+'C4A3'!K240</f>
        <v>0</v>
      </c>
      <c r="L240" s="109">
        <f>'C4A1'!L240+'C4A2'!L240+'C4A3'!L240</f>
        <v>0</v>
      </c>
      <c r="M240" s="109">
        <f>'C4A1'!M240+'C4A2'!M240+'C4A3'!M240</f>
        <v>0</v>
      </c>
      <c r="N240" s="109">
        <f>'C4A1'!N240+'C4A2'!N240+'C4A3'!N240</f>
        <v>0</v>
      </c>
      <c r="O240" s="109">
        <f>'C4A1'!O240+'C4A2'!O240+'C4A3'!O240</f>
        <v>0</v>
      </c>
      <c r="P240" s="109">
        <f>'C4A1'!P240+'C4A2'!P240+'C4A3'!P240</f>
        <v>0</v>
      </c>
      <c r="Q240" s="109">
        <f>'C4A1'!Q240+'C4A2'!Q240+'C4A3'!Q240</f>
        <v>0</v>
      </c>
      <c r="R240" s="109">
        <f>'C4A1'!R240+'C4A2'!R240+'C4A3'!R240</f>
        <v>0</v>
      </c>
    </row>
    <row r="241" spans="1:18" ht="12.75" hidden="1" customHeight="1">
      <c r="A241" s="45">
        <v>0</v>
      </c>
      <c r="B241" s="45">
        <v>0</v>
      </c>
      <c r="C241" s="45">
        <v>0</v>
      </c>
      <c r="D241" s="34">
        <v>569001</v>
      </c>
      <c r="E241" s="35" t="s">
        <v>261</v>
      </c>
      <c r="F241" s="42">
        <f t="shared" si="9"/>
        <v>0</v>
      </c>
      <c r="G241" s="109">
        <f>'C4A1'!G241+'C4A2'!G241+'C4A3'!G241</f>
        <v>0</v>
      </c>
      <c r="H241" s="109">
        <f>'C4A1'!H241+'C4A2'!H241+'C4A3'!H241</f>
        <v>0</v>
      </c>
      <c r="I241" s="109">
        <f>'C4A1'!I241+'C4A2'!I241+'C4A3'!I241</f>
        <v>0</v>
      </c>
      <c r="J241" s="109">
        <f>'C4A1'!J241+'C4A2'!J241+'C4A3'!J241</f>
        <v>0</v>
      </c>
      <c r="K241" s="109">
        <f>'C4A1'!K241+'C4A2'!K241+'C4A3'!K241</f>
        <v>0</v>
      </c>
      <c r="L241" s="109">
        <f>'C4A1'!L241+'C4A2'!L241+'C4A3'!L241</f>
        <v>0</v>
      </c>
      <c r="M241" s="109">
        <f>'C4A1'!M241+'C4A2'!M241+'C4A3'!M241</f>
        <v>0</v>
      </c>
      <c r="N241" s="109">
        <f>'C4A1'!N241+'C4A2'!N241+'C4A3'!N241</f>
        <v>0</v>
      </c>
      <c r="O241" s="109">
        <f>'C4A1'!O241+'C4A2'!O241+'C4A3'!O241</f>
        <v>0</v>
      </c>
      <c r="P241" s="109">
        <f>'C4A1'!P241+'C4A2'!P241+'C4A3'!P241</f>
        <v>0</v>
      </c>
      <c r="Q241" s="109">
        <f>'C4A1'!Q241+'C4A2'!Q241+'C4A3'!Q241</f>
        <v>0</v>
      </c>
      <c r="R241" s="109">
        <f>'C4A1'!R241+'C4A2'!R241+'C4A3'!R241</f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42">
        <f t="shared" si="9"/>
        <v>0</v>
      </c>
      <c r="G242" s="109">
        <f>'C4A1'!G242+'C4A2'!G242+'C4A3'!G242</f>
        <v>0</v>
      </c>
      <c r="H242" s="109">
        <f>'C4A1'!H242+'C4A2'!H242+'C4A3'!H242</f>
        <v>0</v>
      </c>
      <c r="I242" s="109">
        <f>'C4A1'!I242+'C4A2'!I242+'C4A3'!I242</f>
        <v>0</v>
      </c>
      <c r="J242" s="109">
        <f>'C4A1'!J242+'C4A2'!J242+'C4A3'!J242</f>
        <v>0</v>
      </c>
      <c r="K242" s="109">
        <f>'C4A1'!K242+'C4A2'!K242+'C4A3'!K242</f>
        <v>0</v>
      </c>
      <c r="L242" s="109">
        <f>'C4A1'!L242+'C4A2'!L242+'C4A3'!L242</f>
        <v>0</v>
      </c>
      <c r="M242" s="109">
        <f>'C4A1'!M242+'C4A2'!M242+'C4A3'!M242</f>
        <v>0</v>
      </c>
      <c r="N242" s="109">
        <f>'C4A1'!N242+'C4A2'!N242+'C4A3'!N242</f>
        <v>0</v>
      </c>
      <c r="O242" s="109">
        <f>'C4A1'!O242+'C4A2'!O242+'C4A3'!O242</f>
        <v>0</v>
      </c>
      <c r="P242" s="109">
        <f>'C4A1'!P242+'C4A2'!P242+'C4A3'!P242</f>
        <v>0</v>
      </c>
      <c r="Q242" s="109">
        <f>'C4A1'!Q242+'C4A2'!Q242+'C4A3'!Q242</f>
        <v>0</v>
      </c>
      <c r="R242" s="109">
        <f>'C4A1'!R242+'C4A2'!R242+'C4A3'!R242</f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42">
        <f t="shared" si="9"/>
        <v>0</v>
      </c>
      <c r="G243" s="109">
        <f>'C4A1'!G243+'C4A2'!G243+'C4A3'!G243</f>
        <v>0</v>
      </c>
      <c r="H243" s="109">
        <f>'C4A1'!H243+'C4A2'!H243+'C4A3'!H243</f>
        <v>0</v>
      </c>
      <c r="I243" s="109">
        <f>'C4A1'!I243+'C4A2'!I243+'C4A3'!I243</f>
        <v>0</v>
      </c>
      <c r="J243" s="109">
        <f>'C4A1'!J243+'C4A2'!J243+'C4A3'!J243</f>
        <v>0</v>
      </c>
      <c r="K243" s="109">
        <f>'C4A1'!K243+'C4A2'!K243+'C4A3'!K243</f>
        <v>0</v>
      </c>
      <c r="L243" s="109">
        <f>'C4A1'!L243+'C4A2'!L243+'C4A3'!L243</f>
        <v>0</v>
      </c>
      <c r="M243" s="109">
        <f>'C4A1'!M243+'C4A2'!M243+'C4A3'!M243</f>
        <v>0</v>
      </c>
      <c r="N243" s="109">
        <f>'C4A1'!N243+'C4A2'!N243+'C4A3'!N243</f>
        <v>0</v>
      </c>
      <c r="O243" s="109">
        <f>'C4A1'!O243+'C4A2'!O243+'C4A3'!O243</f>
        <v>0</v>
      </c>
      <c r="P243" s="109">
        <f>'C4A1'!P243+'C4A2'!P243+'C4A3'!P243</f>
        <v>0</v>
      </c>
      <c r="Q243" s="109">
        <f>'C4A1'!Q243+'C4A2'!Q243+'C4A3'!Q243</f>
        <v>0</v>
      </c>
      <c r="R243" s="109">
        <f>'C4A1'!R243+'C4A2'!R243+'C4A3'!R243</f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42">
        <f t="shared" si="9"/>
        <v>0</v>
      </c>
      <c r="G244" s="109">
        <f>'C4A1'!G244+'C4A2'!G244+'C4A3'!G244</f>
        <v>0</v>
      </c>
      <c r="H244" s="109">
        <f>'C4A1'!H244+'C4A2'!H244+'C4A3'!H244</f>
        <v>0</v>
      </c>
      <c r="I244" s="109">
        <f>'C4A1'!I244+'C4A2'!I244+'C4A3'!I244</f>
        <v>0</v>
      </c>
      <c r="J244" s="109">
        <f>'C4A1'!J244+'C4A2'!J244+'C4A3'!J244</f>
        <v>0</v>
      </c>
      <c r="K244" s="109">
        <f>'C4A1'!K244+'C4A2'!K244+'C4A3'!K244</f>
        <v>0</v>
      </c>
      <c r="L244" s="109">
        <f>'C4A1'!L244+'C4A2'!L244+'C4A3'!L244</f>
        <v>0</v>
      </c>
      <c r="M244" s="109">
        <f>'C4A1'!M244+'C4A2'!M244+'C4A3'!M244</f>
        <v>0</v>
      </c>
      <c r="N244" s="109">
        <f>'C4A1'!N244+'C4A2'!N244+'C4A3'!N244</f>
        <v>0</v>
      </c>
      <c r="O244" s="109">
        <f>'C4A1'!O244+'C4A2'!O244+'C4A3'!O244</f>
        <v>0</v>
      </c>
      <c r="P244" s="109">
        <f>'C4A1'!P244+'C4A2'!P244+'C4A3'!P244</f>
        <v>0</v>
      </c>
      <c r="Q244" s="109">
        <f>'C4A1'!Q244+'C4A2'!Q244+'C4A3'!Q244</f>
        <v>0</v>
      </c>
      <c r="R244" s="109">
        <f>'C4A1'!R244+'C4A2'!R244+'C4A3'!R244</f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42">
        <f t="shared" si="9"/>
        <v>0</v>
      </c>
      <c r="G245" s="109">
        <f>'C4A1'!G245+'C4A2'!G245+'C4A3'!G245</f>
        <v>0</v>
      </c>
      <c r="H245" s="109">
        <f>'C4A1'!H245+'C4A2'!H245+'C4A3'!H245</f>
        <v>0</v>
      </c>
      <c r="I245" s="109">
        <f>'C4A1'!I245+'C4A2'!I245+'C4A3'!I245</f>
        <v>0</v>
      </c>
      <c r="J245" s="109">
        <f>'C4A1'!J245+'C4A2'!J245+'C4A3'!J245</f>
        <v>0</v>
      </c>
      <c r="K245" s="109">
        <f>'C4A1'!K245+'C4A2'!K245+'C4A3'!K245</f>
        <v>0</v>
      </c>
      <c r="L245" s="109">
        <f>'C4A1'!L245+'C4A2'!L245+'C4A3'!L245</f>
        <v>0</v>
      </c>
      <c r="M245" s="109">
        <f>'C4A1'!M245+'C4A2'!M245+'C4A3'!M245</f>
        <v>0</v>
      </c>
      <c r="N245" s="109">
        <f>'C4A1'!N245+'C4A2'!N245+'C4A3'!N245</f>
        <v>0</v>
      </c>
      <c r="O245" s="109">
        <f>'C4A1'!O245+'C4A2'!O245+'C4A3'!O245</f>
        <v>0</v>
      </c>
      <c r="P245" s="109">
        <f>'C4A1'!P245+'C4A2'!P245+'C4A3'!P245</f>
        <v>0</v>
      </c>
      <c r="Q245" s="109">
        <f>'C4A1'!Q245+'C4A2'!Q245+'C4A3'!Q245</f>
        <v>0</v>
      </c>
      <c r="R245" s="109">
        <f>'C4A1'!R245+'C4A2'!R245+'C4A3'!R245</f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42">
        <f t="shared" si="9"/>
        <v>0</v>
      </c>
      <c r="G246" s="109">
        <f>'C4A1'!G246+'C4A2'!G246+'C4A3'!G246</f>
        <v>0</v>
      </c>
      <c r="H246" s="109">
        <f>'C4A1'!H246+'C4A2'!H246+'C4A3'!H246</f>
        <v>0</v>
      </c>
      <c r="I246" s="109">
        <f>'C4A1'!I246+'C4A2'!I246+'C4A3'!I246</f>
        <v>0</v>
      </c>
      <c r="J246" s="109">
        <f>'C4A1'!J246+'C4A2'!J246+'C4A3'!J246</f>
        <v>0</v>
      </c>
      <c r="K246" s="109">
        <f>'C4A1'!K246+'C4A2'!K246+'C4A3'!K246</f>
        <v>0</v>
      </c>
      <c r="L246" s="109">
        <f>'C4A1'!L246+'C4A2'!L246+'C4A3'!L246</f>
        <v>0</v>
      </c>
      <c r="M246" s="109">
        <f>'C4A1'!M246+'C4A2'!M246+'C4A3'!M246</f>
        <v>0</v>
      </c>
      <c r="N246" s="109">
        <f>'C4A1'!N246+'C4A2'!N246+'C4A3'!N246</f>
        <v>0</v>
      </c>
      <c r="O246" s="109">
        <f>'C4A1'!O246+'C4A2'!O246+'C4A3'!O246</f>
        <v>0</v>
      </c>
      <c r="P246" s="109">
        <f>'C4A1'!P246+'C4A2'!P246+'C4A3'!P246</f>
        <v>0</v>
      </c>
      <c r="Q246" s="109">
        <f>'C4A1'!Q246+'C4A2'!Q246+'C4A3'!Q246</f>
        <v>0</v>
      </c>
      <c r="R246" s="109">
        <f>'C4A1'!R246+'C4A2'!R246+'C4A3'!R246</f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42">
        <f t="shared" si="9"/>
        <v>0</v>
      </c>
      <c r="G247" s="109">
        <f>'C4A1'!G247+'C4A2'!G247+'C4A3'!G247</f>
        <v>0</v>
      </c>
      <c r="H247" s="109">
        <f>'C4A1'!H247+'C4A2'!H247+'C4A3'!H247</f>
        <v>0</v>
      </c>
      <c r="I247" s="109">
        <f>'C4A1'!I247+'C4A2'!I247+'C4A3'!I247</f>
        <v>0</v>
      </c>
      <c r="J247" s="109">
        <f>'C4A1'!J247+'C4A2'!J247+'C4A3'!J247</f>
        <v>0</v>
      </c>
      <c r="K247" s="109">
        <f>'C4A1'!K247+'C4A2'!K247+'C4A3'!K247</f>
        <v>0</v>
      </c>
      <c r="L247" s="109">
        <f>'C4A1'!L247+'C4A2'!L247+'C4A3'!L247</f>
        <v>0</v>
      </c>
      <c r="M247" s="109">
        <f>'C4A1'!M247+'C4A2'!M247+'C4A3'!M247</f>
        <v>0</v>
      </c>
      <c r="N247" s="109">
        <f>'C4A1'!N247+'C4A2'!N247+'C4A3'!N247</f>
        <v>0</v>
      </c>
      <c r="O247" s="109">
        <f>'C4A1'!O247+'C4A2'!O247+'C4A3'!O247</f>
        <v>0</v>
      </c>
      <c r="P247" s="109">
        <f>'C4A1'!P247+'C4A2'!P247+'C4A3'!P247</f>
        <v>0</v>
      </c>
      <c r="Q247" s="109">
        <f>'C4A1'!Q247+'C4A2'!Q247+'C4A3'!Q247</f>
        <v>0</v>
      </c>
      <c r="R247" s="109">
        <f>'C4A1'!R247+'C4A2'!R247+'C4A3'!R247</f>
        <v>0</v>
      </c>
    </row>
    <row r="248" spans="1:18" ht="12.75" customHeight="1">
      <c r="A248" s="45"/>
      <c r="B248" s="45">
        <v>0</v>
      </c>
      <c r="C248" s="45"/>
      <c r="D248" s="36"/>
      <c r="E248" s="35"/>
      <c r="F248" s="42">
        <f t="shared" si="9"/>
        <v>0</v>
      </c>
      <c r="G248" s="109">
        <f>'C4A1'!G248+'C4A2'!G248+'C4A3'!G248</f>
        <v>0</v>
      </c>
      <c r="H248" s="109">
        <f>'C4A1'!H248+'C4A2'!H248+'C4A3'!H248</f>
        <v>0</v>
      </c>
      <c r="I248" s="109">
        <f>'C4A1'!I248+'C4A2'!I248+'C4A3'!I248</f>
        <v>0</v>
      </c>
      <c r="J248" s="109">
        <f>'C4A1'!J248+'C4A2'!J248+'C4A3'!J248</f>
        <v>0</v>
      </c>
      <c r="K248" s="109">
        <f>'C4A1'!K248+'C4A2'!K248+'C4A3'!K248</f>
        <v>0</v>
      </c>
      <c r="L248" s="109">
        <f>'C4A1'!L248+'C4A2'!L248+'C4A3'!L248</f>
        <v>0</v>
      </c>
      <c r="M248" s="109">
        <f>'C4A1'!M248+'C4A2'!M248+'C4A3'!M248</f>
        <v>0</v>
      </c>
      <c r="N248" s="109">
        <f>'C4A1'!N248+'C4A2'!N248+'C4A3'!N248</f>
        <v>0</v>
      </c>
      <c r="O248" s="109">
        <f>'C4A1'!O248+'C4A2'!O248+'C4A3'!O248</f>
        <v>0</v>
      </c>
      <c r="P248" s="109">
        <f>'C4A1'!P248+'C4A2'!P248+'C4A3'!P248</f>
        <v>0</v>
      </c>
      <c r="Q248" s="109">
        <f>'C4A1'!Q248+'C4A2'!Q248+'C4A3'!Q248</f>
        <v>0</v>
      </c>
      <c r="R248" s="109">
        <f>'C4A1'!R248+'C4A2'!R248+'C4A3'!R248</f>
        <v>0</v>
      </c>
    </row>
    <row r="249" spans="1:18" ht="12.75" customHeight="1">
      <c r="A249" s="45"/>
      <c r="B249" s="45"/>
      <c r="C249" s="45"/>
      <c r="D249" s="110"/>
      <c r="E249" s="111"/>
      <c r="F249" s="42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</row>
    <row r="250" spans="1:18">
      <c r="A250" s="42">
        <f>A101+A31</f>
        <v>572729</v>
      </c>
      <c r="B250" s="42">
        <f>B101+B31</f>
        <v>179767</v>
      </c>
      <c r="C250" s="42">
        <f>C214+C212+C101+C31</f>
        <v>0</v>
      </c>
      <c r="D250" s="42"/>
      <c r="E250" s="42"/>
      <c r="F250" s="42">
        <f>F214+F212+F101+F31</f>
        <v>752496</v>
      </c>
      <c r="G250" s="42">
        <f>G101+G31</f>
        <v>0</v>
      </c>
      <c r="H250" s="42">
        <f t="shared" ref="H250:R250" si="10">H101+H31</f>
        <v>9613</v>
      </c>
      <c r="I250" s="42">
        <f t="shared" si="10"/>
        <v>15145</v>
      </c>
      <c r="J250" s="42">
        <f t="shared" si="10"/>
        <v>13063</v>
      </c>
      <c r="K250" s="42">
        <f t="shared" si="10"/>
        <v>65858</v>
      </c>
      <c r="L250" s="42">
        <f t="shared" si="10"/>
        <v>23901</v>
      </c>
      <c r="M250" s="42">
        <f t="shared" si="10"/>
        <v>4411</v>
      </c>
      <c r="N250" s="42">
        <f t="shared" si="10"/>
        <v>13342</v>
      </c>
      <c r="O250" s="42">
        <f t="shared" si="10"/>
        <v>568854</v>
      </c>
      <c r="P250" s="42">
        <f t="shared" si="10"/>
        <v>32325</v>
      </c>
      <c r="Q250" s="42">
        <f t="shared" si="10"/>
        <v>5984</v>
      </c>
      <c r="R250" s="42">
        <f t="shared" si="10"/>
        <v>0</v>
      </c>
    </row>
    <row r="251" spans="1:1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</row>
  </sheetData>
  <mergeCells count="5">
    <mergeCell ref="O1:Q2"/>
    <mergeCell ref="A3:R3"/>
    <mergeCell ref="A5:R5"/>
    <mergeCell ref="A6:R6"/>
    <mergeCell ref="C9:L9"/>
  </mergeCells>
  <pageMargins left="0.78740157480314965" right="0.15748031496062992" top="0.74803149606299213" bottom="0.74803149606299213" header="0.31496062992125984" footer="0.31496062992125984"/>
  <pageSetup scale="5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R250"/>
  <sheetViews>
    <sheetView zoomScale="90" zoomScaleNormal="90" workbookViewId="0">
      <selection activeCell="E267" sqref="E266:E267"/>
    </sheetView>
  </sheetViews>
  <sheetFormatPr baseColWidth="10" defaultRowHeight="12.75"/>
  <cols>
    <col min="2" max="2" width="14" customWidth="1"/>
    <col min="5" max="5" width="24.140625" customWidth="1"/>
    <col min="6" max="6" width="13.28515625" customWidth="1"/>
    <col min="7" max="18" width="11.7109375" customWidth="1"/>
  </cols>
  <sheetData>
    <row r="1" spans="1:18">
      <c r="L1" s="1"/>
      <c r="M1" s="1"/>
      <c r="N1" s="1"/>
      <c r="O1" s="169"/>
      <c r="P1" s="169"/>
      <c r="Q1" s="169"/>
    </row>
    <row r="2" spans="1:18" ht="28.5" customHeight="1">
      <c r="B2" s="155"/>
      <c r="F2" s="25"/>
      <c r="L2" s="1"/>
      <c r="M2" s="1"/>
      <c r="N2" s="1"/>
      <c r="O2" s="169"/>
      <c r="P2" s="169"/>
      <c r="Q2" s="169"/>
    </row>
    <row r="3" spans="1:18" ht="18">
      <c r="A3" s="170" t="s">
        <v>268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35" customHeight="1">
      <c r="A5" s="171" t="s">
        <v>622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</row>
    <row r="6" spans="1:18" ht="15.75">
      <c r="A6" s="172" t="s">
        <v>29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</row>
    <row r="8" spans="1:18" s="1" customFormat="1" ht="15.75" customHeight="1">
      <c r="A8" s="4" t="s">
        <v>509</v>
      </c>
      <c r="B8" s="107"/>
      <c r="C8" s="107" t="s">
        <v>635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5.75" customHeight="1">
      <c r="A9" s="4" t="s">
        <v>510</v>
      </c>
      <c r="B9" s="7"/>
      <c r="C9" s="173" t="s">
        <v>541</v>
      </c>
      <c r="D9" s="173"/>
      <c r="E9" s="173"/>
      <c r="F9" s="173"/>
      <c r="G9" s="173"/>
      <c r="H9" s="173"/>
      <c r="I9" s="173"/>
      <c r="J9" s="173"/>
      <c r="K9" s="173"/>
      <c r="L9" s="173"/>
    </row>
    <row r="11" spans="1:18" s="3" customFormat="1" ht="4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3" t="s">
        <v>1</v>
      </c>
      <c r="H11" s="23" t="s">
        <v>2</v>
      </c>
      <c r="I11" s="23" t="s">
        <v>3</v>
      </c>
      <c r="J11" s="23" t="s">
        <v>4</v>
      </c>
      <c r="K11" s="23" t="s">
        <v>5</v>
      </c>
      <c r="L11" s="23" t="s">
        <v>6</v>
      </c>
      <c r="M11" s="23" t="s">
        <v>7</v>
      </c>
      <c r="N11" s="23" t="s">
        <v>8</v>
      </c>
      <c r="O11" s="23" t="s">
        <v>9</v>
      </c>
      <c r="P11" s="23" t="s">
        <v>10</v>
      </c>
      <c r="Q11" s="23" t="s">
        <v>11</v>
      </c>
      <c r="R11" s="23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f>SUM(G13:G30)</f>
        <v>0</v>
      </c>
      <c r="H12" s="109">
        <f t="shared" ref="H12:R12" si="0">SUM(H13:H30)</f>
        <v>0</v>
      </c>
      <c r="I12" s="109">
        <f t="shared" si="0"/>
        <v>0</v>
      </c>
      <c r="J12" s="109">
        <f t="shared" si="0"/>
        <v>0</v>
      </c>
      <c r="K12" s="109">
        <f t="shared" si="0"/>
        <v>0</v>
      </c>
      <c r="L12" s="109">
        <f t="shared" si="0"/>
        <v>0</v>
      </c>
      <c r="M12" s="109">
        <f t="shared" si="0"/>
        <v>0</v>
      </c>
      <c r="N12" s="109">
        <f t="shared" si="0"/>
        <v>0</v>
      </c>
      <c r="O12" s="109">
        <f t="shared" si="0"/>
        <v>0</v>
      </c>
      <c r="P12" s="109">
        <f t="shared" si="0"/>
        <v>0</v>
      </c>
      <c r="Q12" s="109">
        <f t="shared" si="0"/>
        <v>0</v>
      </c>
      <c r="R12" s="109">
        <f t="shared" si="0"/>
        <v>0</v>
      </c>
    </row>
    <row r="13" spans="1:18" s="1" customFormat="1" ht="12.6" hidden="1" customHeight="1">
      <c r="A13" s="45">
        <v>0</v>
      </c>
      <c r="B13" s="45">
        <v>0</v>
      </c>
      <c r="C13" s="45">
        <v>0</v>
      </c>
      <c r="D13" s="34">
        <v>113001</v>
      </c>
      <c r="E13" s="35" t="s">
        <v>35</v>
      </c>
      <c r="F13" s="42">
        <f>A13+B13+C13</f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1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42">
        <f t="shared" si="1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42">
        <f t="shared" si="1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</row>
    <row r="17" spans="1:18" s="1" customFormat="1" ht="12.6" hidden="1" customHeight="1">
      <c r="A17" s="45">
        <v>0</v>
      </c>
      <c r="B17" s="45">
        <v>0</v>
      </c>
      <c r="C17" s="45">
        <v>0</v>
      </c>
      <c r="D17" s="34">
        <v>131003</v>
      </c>
      <c r="E17" s="35" t="s">
        <v>39</v>
      </c>
      <c r="F17" s="42">
        <f t="shared" si="1"/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</row>
    <row r="18" spans="1:18" s="1" customFormat="1" ht="12.6" hidden="1" customHeight="1">
      <c r="A18" s="45">
        <v>0</v>
      </c>
      <c r="B18" s="45">
        <v>0</v>
      </c>
      <c r="C18" s="45">
        <v>0</v>
      </c>
      <c r="D18" s="34">
        <v>132001</v>
      </c>
      <c r="E18" s="35" t="s">
        <v>40</v>
      </c>
      <c r="F18" s="42">
        <f t="shared" si="1"/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</row>
    <row r="19" spans="1:18" s="1" customFormat="1" ht="12.6" hidden="1" customHeight="1">
      <c r="A19" s="45">
        <v>0</v>
      </c>
      <c r="B19" s="45">
        <v>0</v>
      </c>
      <c r="C19" s="45">
        <v>0</v>
      </c>
      <c r="D19" s="34">
        <v>132002</v>
      </c>
      <c r="E19" s="35" t="s">
        <v>41</v>
      </c>
      <c r="F19" s="42">
        <f t="shared" si="1"/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42">
        <f t="shared" si="1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</row>
    <row r="21" spans="1:18" s="1" customFormat="1" ht="12.6" hidden="1" customHeight="1">
      <c r="A21" s="45">
        <v>0</v>
      </c>
      <c r="B21" s="45">
        <v>0</v>
      </c>
      <c r="C21" s="45">
        <v>0</v>
      </c>
      <c r="D21" s="34">
        <v>134001</v>
      </c>
      <c r="E21" s="35" t="s">
        <v>43</v>
      </c>
      <c r="F21" s="42">
        <f t="shared" si="1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</row>
    <row r="22" spans="1:18" s="1" customFormat="1" ht="12.6" hidden="1" customHeight="1">
      <c r="A22" s="45">
        <v>0</v>
      </c>
      <c r="B22" s="45">
        <v>0</v>
      </c>
      <c r="C22" s="45">
        <v>0</v>
      </c>
      <c r="D22" s="34">
        <v>141001</v>
      </c>
      <c r="E22" s="35" t="s">
        <v>44</v>
      </c>
      <c r="F22" s="42">
        <f t="shared" si="1"/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</row>
    <row r="23" spans="1:18" s="1" customFormat="1" ht="11.25" hidden="1" customHeight="1">
      <c r="A23" s="45">
        <v>0</v>
      </c>
      <c r="B23" s="45">
        <v>0</v>
      </c>
      <c r="C23" s="45">
        <v>0</v>
      </c>
      <c r="D23" s="34">
        <v>142001</v>
      </c>
      <c r="E23" s="35" t="s">
        <v>45</v>
      </c>
      <c r="F23" s="42">
        <f t="shared" si="1"/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</row>
    <row r="24" spans="1:18" ht="12.75" hidden="1" customHeight="1">
      <c r="A24" s="45">
        <v>0</v>
      </c>
      <c r="B24" s="45">
        <v>0</v>
      </c>
      <c r="C24" s="45">
        <v>0</v>
      </c>
      <c r="D24" s="34">
        <v>143001</v>
      </c>
      <c r="E24" s="35" t="s">
        <v>46</v>
      </c>
      <c r="F24" s="42">
        <f t="shared" si="1"/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42">
        <f t="shared" si="1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42">
        <f t="shared" si="1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</row>
    <row r="27" spans="1:18" ht="12.75" hidden="1" customHeight="1">
      <c r="A27" s="45">
        <v>0</v>
      </c>
      <c r="B27" s="45">
        <v>0</v>
      </c>
      <c r="C27" s="45">
        <v>0</v>
      </c>
      <c r="D27" s="36">
        <v>154004</v>
      </c>
      <c r="E27" s="35" t="s">
        <v>49</v>
      </c>
      <c r="F27" s="42">
        <f t="shared" si="1"/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</row>
    <row r="28" spans="1:18" ht="12.75" hidden="1" customHeight="1">
      <c r="A28" s="45">
        <v>0</v>
      </c>
      <c r="B28" s="45">
        <v>0</v>
      </c>
      <c r="C28" s="45">
        <v>0</v>
      </c>
      <c r="D28" s="34">
        <v>159002</v>
      </c>
      <c r="E28" s="35" t="s">
        <v>50</v>
      </c>
      <c r="F28" s="42">
        <f t="shared" si="1"/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</row>
    <row r="29" spans="1:18" ht="12.75" hidden="1" customHeight="1">
      <c r="A29" s="45">
        <v>0</v>
      </c>
      <c r="B29" s="45">
        <v>0</v>
      </c>
      <c r="C29" s="45">
        <v>0</v>
      </c>
      <c r="D29" s="34">
        <v>161001</v>
      </c>
      <c r="E29" s="37" t="s">
        <v>51</v>
      </c>
      <c r="F29" s="42">
        <f t="shared" si="1"/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</row>
    <row r="30" spans="1:18" ht="12.75" hidden="1" customHeight="1">
      <c r="A30" s="45">
        <v>0</v>
      </c>
      <c r="B30" s="45">
        <v>0</v>
      </c>
      <c r="C30" s="45">
        <v>0</v>
      </c>
      <c r="D30" s="34">
        <v>171001</v>
      </c>
      <c r="E30" s="37" t="s">
        <v>52</v>
      </c>
      <c r="F30" s="42">
        <f t="shared" si="1"/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</row>
    <row r="31" spans="1:18">
      <c r="A31" s="42">
        <f>SUM(A32:A101)</f>
        <v>0</v>
      </c>
      <c r="B31" s="42">
        <f>SUM(B32:B99)</f>
        <v>0</v>
      </c>
      <c r="C31" s="42">
        <f>SUM(C32:C99)</f>
        <v>0</v>
      </c>
      <c r="D31" s="32">
        <v>2000</v>
      </c>
      <c r="E31" s="38" t="s">
        <v>53</v>
      </c>
      <c r="F31" s="42">
        <f>SUM(F32:F99)</f>
        <v>0</v>
      </c>
      <c r="G31" s="109">
        <f>SUM(G32:G100)</f>
        <v>0</v>
      </c>
      <c r="H31" s="109">
        <f t="shared" ref="H31:R31" si="2">SUM(H32:H79)</f>
        <v>0</v>
      </c>
      <c r="I31" s="109">
        <f t="shared" si="2"/>
        <v>0</v>
      </c>
      <c r="J31" s="109">
        <f t="shared" si="2"/>
        <v>0</v>
      </c>
      <c r="K31" s="109">
        <f t="shared" si="2"/>
        <v>0</v>
      </c>
      <c r="L31" s="109">
        <f t="shared" si="2"/>
        <v>0</v>
      </c>
      <c r="M31" s="109">
        <f t="shared" si="2"/>
        <v>0</v>
      </c>
      <c r="N31" s="109">
        <f t="shared" si="2"/>
        <v>0</v>
      </c>
      <c r="O31" s="109">
        <f t="shared" si="2"/>
        <v>0</v>
      </c>
      <c r="P31" s="109">
        <f t="shared" si="2"/>
        <v>0</v>
      </c>
      <c r="Q31" s="109">
        <f t="shared" si="2"/>
        <v>0</v>
      </c>
      <c r="R31" s="109">
        <f t="shared" si="2"/>
        <v>0</v>
      </c>
    </row>
    <row r="32" spans="1:18" ht="12.75" hidden="1" customHeight="1">
      <c r="A32" s="45">
        <v>0</v>
      </c>
      <c r="B32" s="45">
        <v>0</v>
      </c>
      <c r="C32" s="45">
        <v>0</v>
      </c>
      <c r="D32" s="39">
        <v>211001</v>
      </c>
      <c r="E32" s="35" t="s">
        <v>54</v>
      </c>
      <c r="F32" s="42">
        <f>A32+B32+C32</f>
        <v>0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46">
        <v>0</v>
      </c>
      <c r="P32" s="146">
        <v>0</v>
      </c>
      <c r="Q32" s="146">
        <v>0</v>
      </c>
      <c r="R32" s="146">
        <v>0</v>
      </c>
    </row>
    <row r="33" spans="1:18" ht="12.75" hidden="1" customHeight="1">
      <c r="A33" s="45">
        <v>0</v>
      </c>
      <c r="B33" s="45">
        <v>0</v>
      </c>
      <c r="C33" s="45">
        <v>0</v>
      </c>
      <c r="D33" s="34">
        <v>211002</v>
      </c>
      <c r="E33" s="35" t="s">
        <v>55</v>
      </c>
      <c r="F33" s="42">
        <f t="shared" ref="F33:F79" si="3">A33+B33+C33</f>
        <v>0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0</v>
      </c>
      <c r="P33" s="109">
        <v>0</v>
      </c>
      <c r="Q33" s="109">
        <v>0</v>
      </c>
      <c r="R33" s="109">
        <v>0</v>
      </c>
    </row>
    <row r="34" spans="1:18" ht="12.75" hidden="1" customHeight="1">
      <c r="A34" s="45">
        <v>0</v>
      </c>
      <c r="B34" s="45">
        <v>0</v>
      </c>
      <c r="C34" s="45">
        <v>0</v>
      </c>
      <c r="D34" s="34">
        <v>211003</v>
      </c>
      <c r="E34" s="35" t="s">
        <v>520</v>
      </c>
      <c r="F34" s="42">
        <f t="shared" si="3"/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</row>
    <row r="35" spans="1:18" ht="12.75" hidden="1" customHeight="1">
      <c r="A35" s="45">
        <v>0</v>
      </c>
      <c r="B35" s="45">
        <v>0</v>
      </c>
      <c r="C35" s="45">
        <v>0</v>
      </c>
      <c r="D35" s="34">
        <v>212001</v>
      </c>
      <c r="E35" s="35" t="s">
        <v>56</v>
      </c>
      <c r="F35" s="42">
        <f t="shared" si="3"/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</row>
    <row r="36" spans="1:18" ht="12.75" hidden="1" customHeight="1">
      <c r="A36" s="45">
        <v>0</v>
      </c>
      <c r="B36" s="45">
        <v>0</v>
      </c>
      <c r="C36" s="45">
        <v>0</v>
      </c>
      <c r="D36" s="34">
        <v>212002</v>
      </c>
      <c r="E36" s="35" t="s">
        <v>57</v>
      </c>
      <c r="F36" s="42">
        <f t="shared" si="3"/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109">
        <v>0</v>
      </c>
    </row>
    <row r="37" spans="1:18" ht="12.75" hidden="1" customHeight="1">
      <c r="A37" s="45">
        <v>0</v>
      </c>
      <c r="B37" s="45">
        <v>0</v>
      </c>
      <c r="C37" s="45">
        <v>0</v>
      </c>
      <c r="D37" s="34">
        <v>213001</v>
      </c>
      <c r="E37" s="35" t="s">
        <v>58</v>
      </c>
      <c r="F37" s="42">
        <f t="shared" si="3"/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</row>
    <row r="38" spans="1:18" ht="12.75" hidden="1" customHeight="1">
      <c r="A38" s="45">
        <v>0</v>
      </c>
      <c r="B38" s="45">
        <v>0</v>
      </c>
      <c r="C38" s="45">
        <v>0</v>
      </c>
      <c r="D38" s="39">
        <v>214001</v>
      </c>
      <c r="E38" s="35" t="s">
        <v>59</v>
      </c>
      <c r="F38" s="42">
        <f t="shared" si="3"/>
        <v>0</v>
      </c>
      <c r="G38" s="146">
        <v>0</v>
      </c>
      <c r="H38" s="146">
        <v>0</v>
      </c>
      <c r="I38" s="146">
        <v>0</v>
      </c>
      <c r="J38" s="146">
        <v>0</v>
      </c>
      <c r="K38" s="146">
        <v>0</v>
      </c>
      <c r="L38" s="146">
        <v>0</v>
      </c>
      <c r="M38" s="146">
        <v>0</v>
      </c>
      <c r="N38" s="146">
        <v>0</v>
      </c>
      <c r="O38" s="146">
        <v>0</v>
      </c>
      <c r="P38" s="146">
        <v>0</v>
      </c>
      <c r="Q38" s="146">
        <v>0</v>
      </c>
      <c r="R38" s="146">
        <v>0</v>
      </c>
    </row>
    <row r="39" spans="1:18" ht="12.75" hidden="1" customHeight="1">
      <c r="A39" s="45">
        <v>0</v>
      </c>
      <c r="B39" s="45">
        <v>0</v>
      </c>
      <c r="C39" s="45">
        <v>0</v>
      </c>
      <c r="D39" s="34">
        <v>214002</v>
      </c>
      <c r="E39" s="35" t="s">
        <v>60</v>
      </c>
      <c r="F39" s="42">
        <f t="shared" si="3"/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</row>
    <row r="40" spans="1:18" ht="12.75" hidden="1" customHeight="1">
      <c r="A40" s="45">
        <v>0</v>
      </c>
      <c r="B40" s="45">
        <v>0</v>
      </c>
      <c r="C40" s="45">
        <v>0</v>
      </c>
      <c r="D40" s="34">
        <v>215001</v>
      </c>
      <c r="E40" s="35" t="s">
        <v>61</v>
      </c>
      <c r="F40" s="42">
        <f t="shared" si="3"/>
        <v>0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09">
        <v>0</v>
      </c>
      <c r="N40" s="109">
        <v>0</v>
      </c>
      <c r="O40" s="109">
        <v>0</v>
      </c>
      <c r="P40" s="109">
        <v>0</v>
      </c>
      <c r="Q40" s="109">
        <v>0</v>
      </c>
      <c r="R40" s="109">
        <v>0</v>
      </c>
    </row>
    <row r="41" spans="1:18" ht="12.75" hidden="1" customHeight="1">
      <c r="A41" s="45">
        <v>0</v>
      </c>
      <c r="B41" s="45">
        <v>0</v>
      </c>
      <c r="C41" s="45">
        <v>0</v>
      </c>
      <c r="D41" s="40">
        <v>216001</v>
      </c>
      <c r="E41" s="41" t="s">
        <v>62</v>
      </c>
      <c r="F41" s="42">
        <f t="shared" si="3"/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</row>
    <row r="42" spans="1:18" ht="12.75" hidden="1" customHeight="1">
      <c r="A42" s="45">
        <v>0</v>
      </c>
      <c r="B42" s="45">
        <v>0</v>
      </c>
      <c r="C42" s="45">
        <v>0</v>
      </c>
      <c r="D42" s="34">
        <v>217001</v>
      </c>
      <c r="E42" s="35" t="s">
        <v>63</v>
      </c>
      <c r="F42" s="42">
        <f t="shared" si="3"/>
        <v>0</v>
      </c>
      <c r="G42" s="109">
        <v>0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9">
        <v>0</v>
      </c>
      <c r="P42" s="109">
        <v>0</v>
      </c>
      <c r="Q42" s="109">
        <v>0</v>
      </c>
      <c r="R42" s="109">
        <v>0</v>
      </c>
    </row>
    <row r="43" spans="1:18" ht="12.75" hidden="1" customHeight="1">
      <c r="A43" s="45">
        <v>0</v>
      </c>
      <c r="B43" s="45">
        <v>0</v>
      </c>
      <c r="C43" s="45">
        <v>0</v>
      </c>
      <c r="D43" s="34">
        <v>218001</v>
      </c>
      <c r="E43" s="35" t="s">
        <v>64</v>
      </c>
      <c r="F43" s="42">
        <f t="shared" si="3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</row>
    <row r="44" spans="1:18" ht="12.75" hidden="1" customHeight="1">
      <c r="A44" s="45">
        <v>0</v>
      </c>
      <c r="B44" s="45">
        <v>0</v>
      </c>
      <c r="C44" s="45">
        <v>0</v>
      </c>
      <c r="D44" s="34">
        <v>218002</v>
      </c>
      <c r="E44" s="35" t="s">
        <v>65</v>
      </c>
      <c r="F44" s="42">
        <f t="shared" si="3"/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</row>
    <row r="45" spans="1:18" hidden="1">
      <c r="A45" s="45">
        <v>0</v>
      </c>
      <c r="B45" s="45">
        <v>0</v>
      </c>
      <c r="C45" s="45">
        <v>0</v>
      </c>
      <c r="D45" s="34">
        <v>221001</v>
      </c>
      <c r="E45" s="35" t="s">
        <v>66</v>
      </c>
      <c r="F45" s="42">
        <f t="shared" si="3"/>
        <v>0</v>
      </c>
      <c r="G45" s="109">
        <v>0</v>
      </c>
      <c r="H45" s="109">
        <v>0</v>
      </c>
      <c r="I45" s="109">
        <v>0</v>
      </c>
      <c r="J45" s="109">
        <v>0</v>
      </c>
      <c r="K45" s="109">
        <v>0</v>
      </c>
      <c r="L45" s="109">
        <v>0</v>
      </c>
      <c r="M45" s="109">
        <v>0</v>
      </c>
      <c r="N45" s="109">
        <v>0</v>
      </c>
      <c r="O45" s="109">
        <v>0</v>
      </c>
      <c r="P45" s="109">
        <v>0</v>
      </c>
      <c r="Q45" s="109">
        <v>0</v>
      </c>
      <c r="R45" s="109">
        <v>0</v>
      </c>
    </row>
    <row r="46" spans="1:18" ht="12.75" hidden="1" customHeight="1">
      <c r="A46" s="45">
        <v>0</v>
      </c>
      <c r="B46" s="45">
        <v>0</v>
      </c>
      <c r="C46" s="45">
        <v>0</v>
      </c>
      <c r="D46" s="34">
        <v>221002</v>
      </c>
      <c r="E46" s="35" t="s">
        <v>67</v>
      </c>
      <c r="F46" s="42">
        <f t="shared" si="3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</row>
    <row r="47" spans="1:18" ht="12.75" hidden="1" customHeight="1">
      <c r="A47" s="45">
        <v>0</v>
      </c>
      <c r="B47" s="45">
        <v>0</v>
      </c>
      <c r="C47" s="45">
        <v>0</v>
      </c>
      <c r="D47" s="34">
        <v>221006</v>
      </c>
      <c r="E47" s="35" t="s">
        <v>68</v>
      </c>
      <c r="F47" s="42">
        <f t="shared" si="3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</row>
    <row r="48" spans="1:18" ht="12.75" hidden="1" customHeight="1">
      <c r="A48" s="45">
        <v>0</v>
      </c>
      <c r="B48" s="45">
        <v>0</v>
      </c>
      <c r="C48" s="45">
        <v>0</v>
      </c>
      <c r="D48" s="34">
        <v>221007</v>
      </c>
      <c r="E48" s="35" t="s">
        <v>523</v>
      </c>
      <c r="F48" s="42">
        <f t="shared" si="3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</row>
    <row r="49" spans="1:18" ht="12.75" hidden="1" customHeight="1">
      <c r="A49" s="45">
        <v>0</v>
      </c>
      <c r="B49" s="45">
        <v>0</v>
      </c>
      <c r="C49" s="45">
        <v>0</v>
      </c>
      <c r="D49" s="34">
        <v>222001</v>
      </c>
      <c r="E49" s="35" t="s">
        <v>69</v>
      </c>
      <c r="F49" s="42">
        <f t="shared" si="3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</row>
    <row r="50" spans="1:18" ht="12.75" hidden="1" customHeight="1">
      <c r="A50" s="45">
        <v>0</v>
      </c>
      <c r="B50" s="45">
        <v>0</v>
      </c>
      <c r="C50" s="45">
        <v>0</v>
      </c>
      <c r="D50" s="34">
        <v>223001</v>
      </c>
      <c r="E50" s="35" t="s">
        <v>70</v>
      </c>
      <c r="F50" s="42">
        <f t="shared" si="3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</row>
    <row r="51" spans="1:18" ht="12.75" hidden="1" customHeight="1">
      <c r="A51" s="45">
        <v>0</v>
      </c>
      <c r="B51" s="45">
        <v>0</v>
      </c>
      <c r="C51" s="45">
        <v>0</v>
      </c>
      <c r="D51" s="34">
        <v>231001</v>
      </c>
      <c r="E51" s="35" t="s">
        <v>71</v>
      </c>
      <c r="F51" s="42">
        <f t="shared" si="3"/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</row>
    <row r="52" spans="1:18" ht="12.75" hidden="1" customHeight="1">
      <c r="A52" s="45">
        <v>0</v>
      </c>
      <c r="B52" s="45">
        <v>0</v>
      </c>
      <c r="C52" s="45">
        <v>0</v>
      </c>
      <c r="D52" s="34">
        <v>231002</v>
      </c>
      <c r="E52" s="35" t="s">
        <v>72</v>
      </c>
      <c r="F52" s="42">
        <f t="shared" si="3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</row>
    <row r="53" spans="1:18" ht="12.75" hidden="1" customHeight="1">
      <c r="A53" s="45">
        <v>0</v>
      </c>
      <c r="B53" s="45">
        <v>0</v>
      </c>
      <c r="C53" s="45">
        <v>0</v>
      </c>
      <c r="D53" s="34">
        <v>231003</v>
      </c>
      <c r="E53" s="35" t="s">
        <v>73</v>
      </c>
      <c r="F53" s="42">
        <f t="shared" si="3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</row>
    <row r="54" spans="1:18" ht="12.75" hidden="1" customHeight="1">
      <c r="A54" s="45">
        <v>0</v>
      </c>
      <c r="B54" s="45">
        <v>0</v>
      </c>
      <c r="C54" s="45">
        <v>0</v>
      </c>
      <c r="D54" s="34">
        <v>231004</v>
      </c>
      <c r="E54" s="35" t="s">
        <v>74</v>
      </c>
      <c r="F54" s="42">
        <f t="shared" si="3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</row>
    <row r="55" spans="1:18" ht="12.75" hidden="1" customHeight="1">
      <c r="A55" s="45">
        <v>0</v>
      </c>
      <c r="B55" s="45">
        <v>0</v>
      </c>
      <c r="C55" s="45">
        <v>0</v>
      </c>
      <c r="D55" s="34">
        <v>232001</v>
      </c>
      <c r="E55" s="35" t="s">
        <v>75</v>
      </c>
      <c r="F55" s="42">
        <f t="shared" si="3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</row>
    <row r="56" spans="1:18" ht="12.75" hidden="1" customHeight="1">
      <c r="A56" s="45">
        <v>0</v>
      </c>
      <c r="B56" s="45">
        <v>0</v>
      </c>
      <c r="C56" s="45">
        <v>0</v>
      </c>
      <c r="D56" s="34">
        <v>233001</v>
      </c>
      <c r="E56" s="35" t="s">
        <v>76</v>
      </c>
      <c r="F56" s="42">
        <f t="shared" si="3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</row>
    <row r="57" spans="1:18" ht="12.75" hidden="1" customHeight="1">
      <c r="A57" s="45">
        <v>0</v>
      </c>
      <c r="B57" s="45">
        <v>0</v>
      </c>
      <c r="C57" s="45">
        <v>0</v>
      </c>
      <c r="D57" s="34">
        <v>234001</v>
      </c>
      <c r="E57" s="35" t="s">
        <v>77</v>
      </c>
      <c r="F57" s="42">
        <f t="shared" si="3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</row>
    <row r="58" spans="1:18" ht="12.75" hidden="1" customHeight="1">
      <c r="A58" s="45">
        <v>0</v>
      </c>
      <c r="B58" s="45">
        <v>0</v>
      </c>
      <c r="C58" s="45">
        <v>0</v>
      </c>
      <c r="D58" s="34">
        <v>235001</v>
      </c>
      <c r="E58" s="35" t="s">
        <v>78</v>
      </c>
      <c r="F58" s="42">
        <f t="shared" si="3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</row>
    <row r="59" spans="1:18" ht="12.75" hidden="1" customHeight="1">
      <c r="A59" s="45">
        <v>0</v>
      </c>
      <c r="B59" s="45">
        <v>0</v>
      </c>
      <c r="C59" s="45">
        <v>0</v>
      </c>
      <c r="D59" s="34">
        <v>236001</v>
      </c>
      <c r="E59" s="35" t="s">
        <v>79</v>
      </c>
      <c r="F59" s="42">
        <f t="shared" si="3"/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</row>
    <row r="60" spans="1:18" ht="12.75" hidden="1" customHeight="1">
      <c r="A60" s="45">
        <v>0</v>
      </c>
      <c r="B60" s="45">
        <v>0</v>
      </c>
      <c r="C60" s="45">
        <v>0</v>
      </c>
      <c r="D60" s="34">
        <v>237001</v>
      </c>
      <c r="E60" s="35" t="s">
        <v>80</v>
      </c>
      <c r="F60" s="42">
        <f t="shared" si="3"/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</row>
    <row r="61" spans="1:18" ht="12.75" hidden="1" customHeight="1">
      <c r="A61" s="45">
        <v>0</v>
      </c>
      <c r="B61" s="45">
        <v>0</v>
      </c>
      <c r="C61" s="45">
        <v>0</v>
      </c>
      <c r="D61" s="34">
        <v>238001</v>
      </c>
      <c r="E61" s="35" t="s">
        <v>81</v>
      </c>
      <c r="F61" s="42">
        <f t="shared" si="3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</row>
    <row r="62" spans="1:18" ht="12.75" hidden="1" customHeight="1">
      <c r="A62" s="45">
        <v>0</v>
      </c>
      <c r="B62" s="45">
        <v>0</v>
      </c>
      <c r="C62" s="45">
        <v>0</v>
      </c>
      <c r="D62" s="34">
        <v>239001</v>
      </c>
      <c r="E62" s="35" t="s">
        <v>82</v>
      </c>
      <c r="F62" s="42">
        <f t="shared" si="3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</row>
    <row r="63" spans="1:18" ht="12.75" hidden="1" customHeight="1">
      <c r="A63" s="45">
        <v>0</v>
      </c>
      <c r="B63" s="45">
        <v>0</v>
      </c>
      <c r="C63" s="45">
        <v>0</v>
      </c>
      <c r="D63" s="34">
        <v>241001</v>
      </c>
      <c r="E63" s="35" t="s">
        <v>83</v>
      </c>
      <c r="F63" s="42">
        <f t="shared" si="3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</row>
    <row r="64" spans="1:18" ht="12.75" hidden="1" customHeight="1">
      <c r="A64" s="45">
        <v>0</v>
      </c>
      <c r="B64" s="45">
        <v>0</v>
      </c>
      <c r="C64" s="45">
        <v>0</v>
      </c>
      <c r="D64" s="34">
        <v>242001</v>
      </c>
      <c r="E64" s="35" t="s">
        <v>84</v>
      </c>
      <c r="F64" s="42">
        <f t="shared" si="3"/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</row>
    <row r="65" spans="1:18" ht="12.75" hidden="1" customHeight="1">
      <c r="A65" s="45">
        <v>0</v>
      </c>
      <c r="B65" s="45">
        <v>0</v>
      </c>
      <c r="C65" s="45">
        <v>0</v>
      </c>
      <c r="D65" s="34">
        <v>243001</v>
      </c>
      <c r="E65" s="35" t="s">
        <v>85</v>
      </c>
      <c r="F65" s="42">
        <f t="shared" si="3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</row>
    <row r="66" spans="1:18" ht="12.75" hidden="1" customHeight="1">
      <c r="A66" s="45">
        <v>0</v>
      </c>
      <c r="B66" s="45">
        <v>0</v>
      </c>
      <c r="C66" s="45">
        <v>0</v>
      </c>
      <c r="D66" s="34">
        <v>244001</v>
      </c>
      <c r="E66" s="35" t="s">
        <v>86</v>
      </c>
      <c r="F66" s="42">
        <f t="shared" si="3"/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</row>
    <row r="67" spans="1:18" ht="12.75" hidden="1" customHeight="1">
      <c r="A67" s="45">
        <v>0</v>
      </c>
      <c r="B67" s="45">
        <v>0</v>
      </c>
      <c r="C67" s="45">
        <v>0</v>
      </c>
      <c r="D67" s="34">
        <v>245001</v>
      </c>
      <c r="E67" s="35" t="s">
        <v>87</v>
      </c>
      <c r="F67" s="42">
        <f t="shared" si="3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</row>
    <row r="68" spans="1:18" ht="12.75" hidden="1" customHeight="1">
      <c r="A68" s="45">
        <v>0</v>
      </c>
      <c r="B68" s="45">
        <v>0</v>
      </c>
      <c r="C68" s="45">
        <v>0</v>
      </c>
      <c r="D68" s="34">
        <v>246001</v>
      </c>
      <c r="E68" s="35" t="s">
        <v>88</v>
      </c>
      <c r="F68" s="42">
        <f t="shared" si="3"/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</row>
    <row r="69" spans="1:18" ht="12.75" hidden="1" customHeight="1">
      <c r="A69" s="45">
        <v>0</v>
      </c>
      <c r="B69" s="45">
        <v>0</v>
      </c>
      <c r="C69" s="45">
        <v>0</v>
      </c>
      <c r="D69" s="34">
        <v>246002</v>
      </c>
      <c r="E69" s="35" t="s">
        <v>89</v>
      </c>
      <c r="F69" s="42">
        <f t="shared" si="3"/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</row>
    <row r="70" spans="1:18" ht="12.75" hidden="1" customHeight="1">
      <c r="A70" s="45">
        <v>0</v>
      </c>
      <c r="B70" s="45">
        <v>0</v>
      </c>
      <c r="C70" s="45">
        <v>0</v>
      </c>
      <c r="D70" s="34">
        <v>247001</v>
      </c>
      <c r="E70" s="35" t="s">
        <v>90</v>
      </c>
      <c r="F70" s="42">
        <f t="shared" si="3"/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</row>
    <row r="71" spans="1:18" ht="12.75" hidden="1" customHeight="1">
      <c r="A71" s="45">
        <v>0</v>
      </c>
      <c r="B71" s="45">
        <v>0</v>
      </c>
      <c r="C71" s="45">
        <v>0</v>
      </c>
      <c r="D71" s="34">
        <v>248001</v>
      </c>
      <c r="E71" s="35" t="s">
        <v>91</v>
      </c>
      <c r="F71" s="42">
        <f t="shared" si="3"/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</row>
    <row r="72" spans="1:18" ht="12.75" hidden="1" customHeight="1">
      <c r="A72" s="45">
        <v>0</v>
      </c>
      <c r="B72" s="45">
        <v>0</v>
      </c>
      <c r="C72" s="45">
        <v>0</v>
      </c>
      <c r="D72" s="34">
        <v>249001</v>
      </c>
      <c r="E72" s="35" t="s">
        <v>92</v>
      </c>
      <c r="F72" s="42">
        <f t="shared" si="3"/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</row>
    <row r="73" spans="1:18" ht="12.75" hidden="1" customHeight="1">
      <c r="A73" s="45">
        <v>0</v>
      </c>
      <c r="B73" s="45">
        <v>0</v>
      </c>
      <c r="C73" s="45">
        <v>0</v>
      </c>
      <c r="D73" s="34">
        <v>251001</v>
      </c>
      <c r="E73" s="35" t="s">
        <v>93</v>
      </c>
      <c r="F73" s="42">
        <f t="shared" si="3"/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</row>
    <row r="74" spans="1:18" ht="12.75" hidden="1" customHeight="1">
      <c r="A74" s="45">
        <v>0</v>
      </c>
      <c r="B74" s="45">
        <v>0</v>
      </c>
      <c r="C74" s="45">
        <v>0</v>
      </c>
      <c r="D74" s="34">
        <v>252001</v>
      </c>
      <c r="E74" s="35" t="s">
        <v>94</v>
      </c>
      <c r="F74" s="42">
        <f t="shared" si="3"/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</row>
    <row r="75" spans="1:18" ht="12.75" hidden="1" customHeight="1">
      <c r="A75" s="45">
        <v>0</v>
      </c>
      <c r="B75" s="45">
        <v>0</v>
      </c>
      <c r="C75" s="45">
        <v>0</v>
      </c>
      <c r="D75" s="34">
        <v>253001</v>
      </c>
      <c r="E75" s="35" t="s">
        <v>95</v>
      </c>
      <c r="F75" s="42">
        <f t="shared" si="3"/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</row>
    <row r="76" spans="1:18" ht="12.75" hidden="1" customHeight="1">
      <c r="A76" s="45">
        <v>0</v>
      </c>
      <c r="B76" s="45">
        <v>0</v>
      </c>
      <c r="C76" s="45">
        <v>0</v>
      </c>
      <c r="D76" s="34">
        <v>254001</v>
      </c>
      <c r="E76" s="35" t="s">
        <v>96</v>
      </c>
      <c r="F76" s="42">
        <f t="shared" si="3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</row>
    <row r="77" spans="1:18" ht="12.75" hidden="1" customHeight="1">
      <c r="A77" s="45">
        <v>0</v>
      </c>
      <c r="B77" s="45">
        <v>0</v>
      </c>
      <c r="C77" s="45">
        <v>0</v>
      </c>
      <c r="D77" s="34">
        <v>255001</v>
      </c>
      <c r="E77" s="35" t="s">
        <v>97</v>
      </c>
      <c r="F77" s="42">
        <f t="shared" si="3"/>
        <v>0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</row>
    <row r="78" spans="1:18" ht="12.75" hidden="1" customHeight="1">
      <c r="A78" s="45">
        <v>0</v>
      </c>
      <c r="B78" s="45">
        <v>0</v>
      </c>
      <c r="C78" s="45">
        <v>0</v>
      </c>
      <c r="D78" s="34">
        <v>256001</v>
      </c>
      <c r="E78" s="35" t="s">
        <v>98</v>
      </c>
      <c r="F78" s="42">
        <f t="shared" si="3"/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</row>
    <row r="79" spans="1:18" ht="12.75" hidden="1" customHeight="1">
      <c r="A79" s="45">
        <v>0</v>
      </c>
      <c r="B79" s="45">
        <v>0</v>
      </c>
      <c r="C79" s="45">
        <v>0</v>
      </c>
      <c r="D79" s="39">
        <v>259001</v>
      </c>
      <c r="E79" s="35" t="s">
        <v>99</v>
      </c>
      <c r="F79" s="42">
        <f t="shared" si="3"/>
        <v>0</v>
      </c>
      <c r="G79" s="146">
        <v>0</v>
      </c>
      <c r="H79" s="146">
        <v>0</v>
      </c>
      <c r="I79" s="146">
        <v>0</v>
      </c>
      <c r="J79" s="146">
        <v>0</v>
      </c>
      <c r="K79" s="146">
        <v>0</v>
      </c>
      <c r="L79" s="146">
        <v>0</v>
      </c>
      <c r="M79" s="146">
        <v>0</v>
      </c>
      <c r="N79" s="146">
        <v>0</v>
      </c>
      <c r="O79" s="146">
        <v>0</v>
      </c>
      <c r="P79" s="146">
        <v>0</v>
      </c>
      <c r="Q79" s="146">
        <v>0</v>
      </c>
      <c r="R79" s="146">
        <v>0</v>
      </c>
    </row>
    <row r="80" spans="1:18" hidden="1">
      <c r="A80" s="45">
        <v>0</v>
      </c>
      <c r="B80" s="45">
        <v>0</v>
      </c>
      <c r="C80" s="45">
        <v>0</v>
      </c>
      <c r="D80" s="34">
        <v>261001</v>
      </c>
      <c r="E80" s="35" t="s">
        <v>100</v>
      </c>
      <c r="F80" s="42">
        <v>0</v>
      </c>
      <c r="G80" s="109">
        <v>0</v>
      </c>
      <c r="H80" s="109">
        <v>0</v>
      </c>
      <c r="I80" s="109">
        <v>0</v>
      </c>
      <c r="J80" s="109">
        <v>0</v>
      </c>
      <c r="K80" s="109">
        <v>0</v>
      </c>
      <c r="L80" s="109">
        <v>0</v>
      </c>
      <c r="M80" s="109">
        <v>0</v>
      </c>
      <c r="N80" s="109">
        <v>0</v>
      </c>
      <c r="O80" s="109">
        <v>0</v>
      </c>
      <c r="P80" s="109">
        <v>0</v>
      </c>
      <c r="Q80" s="109">
        <v>0</v>
      </c>
      <c r="R80" s="109">
        <v>0</v>
      </c>
    </row>
    <row r="81" spans="1:18" ht="12.75" hidden="1" customHeight="1">
      <c r="A81" s="45">
        <v>0</v>
      </c>
      <c r="B81" s="45">
        <v>0</v>
      </c>
      <c r="C81" s="45">
        <v>0</v>
      </c>
      <c r="D81" s="34">
        <v>261002</v>
      </c>
      <c r="E81" s="35" t="s">
        <v>101</v>
      </c>
      <c r="F81" s="42">
        <f t="shared" ref="F81:F97" si="4">A81+B81+C81</f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</row>
    <row r="82" spans="1:18" ht="12.75" hidden="1" customHeight="1">
      <c r="A82" s="45">
        <v>0</v>
      </c>
      <c r="B82" s="45">
        <v>0</v>
      </c>
      <c r="C82" s="45">
        <v>0</v>
      </c>
      <c r="D82" s="34">
        <v>261003</v>
      </c>
      <c r="E82" s="35" t="s">
        <v>102</v>
      </c>
      <c r="F82" s="42">
        <f t="shared" si="4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</row>
    <row r="83" spans="1:18" ht="12.75" hidden="1" customHeight="1">
      <c r="A83" s="45">
        <v>0</v>
      </c>
      <c r="B83" s="45">
        <v>0</v>
      </c>
      <c r="C83" s="45">
        <v>0</v>
      </c>
      <c r="D83" s="34">
        <v>262001</v>
      </c>
      <c r="E83" s="35" t="s">
        <v>103</v>
      </c>
      <c r="F83" s="42">
        <f t="shared" si="4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</row>
    <row r="84" spans="1:18" ht="12.75" hidden="1" customHeight="1">
      <c r="A84" s="45">
        <v>0</v>
      </c>
      <c r="B84" s="45">
        <v>0</v>
      </c>
      <c r="C84" s="45">
        <v>0</v>
      </c>
      <c r="D84" s="34">
        <v>271001</v>
      </c>
      <c r="E84" s="35" t="s">
        <v>104</v>
      </c>
      <c r="F84" s="42">
        <f t="shared" si="4"/>
        <v>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9">
        <v>0</v>
      </c>
      <c r="P84" s="109">
        <v>0</v>
      </c>
      <c r="Q84" s="109">
        <v>0</v>
      </c>
      <c r="R84" s="109">
        <v>0</v>
      </c>
    </row>
    <row r="85" spans="1:18" ht="12.75" hidden="1" customHeight="1">
      <c r="A85" s="45">
        <v>0</v>
      </c>
      <c r="B85" s="45">
        <v>0</v>
      </c>
      <c r="C85" s="45">
        <v>0</v>
      </c>
      <c r="D85" s="34">
        <v>272001</v>
      </c>
      <c r="E85" s="35" t="s">
        <v>105</v>
      </c>
      <c r="F85" s="42">
        <f t="shared" si="4"/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0</v>
      </c>
    </row>
    <row r="86" spans="1:18" ht="12.75" hidden="1" customHeight="1">
      <c r="A86" s="45">
        <v>0</v>
      </c>
      <c r="B86" s="45">
        <v>0</v>
      </c>
      <c r="C86" s="45">
        <v>0</v>
      </c>
      <c r="D86" s="34">
        <v>273001</v>
      </c>
      <c r="E86" s="35" t="s">
        <v>106</v>
      </c>
      <c r="F86" s="42">
        <f t="shared" si="4"/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0</v>
      </c>
      <c r="P86" s="109">
        <v>0</v>
      </c>
      <c r="Q86" s="109">
        <v>0</v>
      </c>
      <c r="R86" s="109">
        <v>0</v>
      </c>
    </row>
    <row r="87" spans="1:18" ht="12.75" hidden="1" customHeight="1">
      <c r="A87" s="45">
        <v>0</v>
      </c>
      <c r="B87" s="45">
        <v>0</v>
      </c>
      <c r="C87" s="45">
        <v>0</v>
      </c>
      <c r="D87" s="34">
        <v>274001</v>
      </c>
      <c r="E87" s="35" t="s">
        <v>107</v>
      </c>
      <c r="F87" s="42">
        <f t="shared" si="4"/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</row>
    <row r="88" spans="1:18" ht="12.75" hidden="1" customHeight="1">
      <c r="A88" s="45">
        <v>0</v>
      </c>
      <c r="B88" s="45">
        <v>0</v>
      </c>
      <c r="C88" s="45">
        <v>0</v>
      </c>
      <c r="D88" s="34">
        <v>275001</v>
      </c>
      <c r="E88" s="35" t="s">
        <v>108</v>
      </c>
      <c r="F88" s="42">
        <f t="shared" si="4"/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9">
        <v>0</v>
      </c>
      <c r="P88" s="109">
        <v>0</v>
      </c>
      <c r="Q88" s="109">
        <v>0</v>
      </c>
      <c r="R88" s="109">
        <v>0</v>
      </c>
    </row>
    <row r="89" spans="1:18" ht="12.75" hidden="1" customHeight="1">
      <c r="A89" s="45">
        <v>0</v>
      </c>
      <c r="B89" s="45">
        <v>0</v>
      </c>
      <c r="C89" s="45">
        <v>0</v>
      </c>
      <c r="D89" s="34">
        <v>281001</v>
      </c>
      <c r="E89" s="35" t="s">
        <v>109</v>
      </c>
      <c r="F89" s="42">
        <f t="shared" si="4"/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</row>
    <row r="90" spans="1:18" ht="12.75" hidden="1" customHeight="1">
      <c r="A90" s="45">
        <v>0</v>
      </c>
      <c r="B90" s="45">
        <v>0</v>
      </c>
      <c r="C90" s="45">
        <v>0</v>
      </c>
      <c r="D90" s="34">
        <v>282001</v>
      </c>
      <c r="E90" s="35" t="s">
        <v>110</v>
      </c>
      <c r="F90" s="42">
        <f t="shared" si="4"/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</row>
    <row r="91" spans="1:18" ht="12.75" hidden="1" customHeight="1">
      <c r="A91" s="45">
        <v>0</v>
      </c>
      <c r="B91" s="45">
        <v>0</v>
      </c>
      <c r="C91" s="45">
        <v>0</v>
      </c>
      <c r="D91" s="34">
        <v>283001</v>
      </c>
      <c r="E91" s="35" t="s">
        <v>111</v>
      </c>
      <c r="F91" s="42">
        <f t="shared" si="4"/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</row>
    <row r="92" spans="1:18" ht="12.75" hidden="1" customHeight="1">
      <c r="A92" s="45">
        <v>0</v>
      </c>
      <c r="B92" s="45">
        <v>0</v>
      </c>
      <c r="C92" s="45">
        <v>0</v>
      </c>
      <c r="D92" s="34">
        <v>291001</v>
      </c>
      <c r="E92" s="35" t="s">
        <v>112</v>
      </c>
      <c r="F92" s="42">
        <f t="shared" si="4"/>
        <v>0</v>
      </c>
      <c r="G92" s="109">
        <v>0</v>
      </c>
      <c r="H92" s="109">
        <v>0</v>
      </c>
      <c r="I92" s="109">
        <v>0</v>
      </c>
      <c r="J92" s="109">
        <v>0</v>
      </c>
      <c r="K92" s="109">
        <v>0</v>
      </c>
      <c r="L92" s="109">
        <v>0</v>
      </c>
      <c r="M92" s="109">
        <v>0</v>
      </c>
      <c r="N92" s="109">
        <v>0</v>
      </c>
      <c r="O92" s="109">
        <v>0</v>
      </c>
      <c r="P92" s="109">
        <v>0</v>
      </c>
      <c r="Q92" s="109">
        <v>0</v>
      </c>
      <c r="R92" s="109">
        <v>0</v>
      </c>
    </row>
    <row r="93" spans="1:18" ht="12.75" hidden="1" customHeight="1">
      <c r="A93" s="45">
        <v>0</v>
      </c>
      <c r="B93" s="45">
        <v>0</v>
      </c>
      <c r="C93" s="45">
        <v>0</v>
      </c>
      <c r="D93" s="34">
        <v>292001</v>
      </c>
      <c r="E93" s="35" t="s">
        <v>113</v>
      </c>
      <c r="F93" s="42">
        <f t="shared" si="4"/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</row>
    <row r="94" spans="1:18" ht="12.75" hidden="1" customHeight="1">
      <c r="A94" s="45">
        <v>0</v>
      </c>
      <c r="B94" s="45">
        <v>0</v>
      </c>
      <c r="C94" s="45">
        <v>0</v>
      </c>
      <c r="D94" s="34">
        <v>293001</v>
      </c>
      <c r="E94" s="35" t="s">
        <v>114</v>
      </c>
      <c r="F94" s="42">
        <f t="shared" si="4"/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0</v>
      </c>
      <c r="R94" s="109">
        <v>0</v>
      </c>
    </row>
    <row r="95" spans="1:18" ht="12.75" hidden="1" customHeight="1">
      <c r="A95" s="45">
        <v>0</v>
      </c>
      <c r="B95" s="45">
        <v>0</v>
      </c>
      <c r="C95" s="45">
        <v>0</v>
      </c>
      <c r="D95" s="34">
        <v>294001</v>
      </c>
      <c r="E95" s="35" t="s">
        <v>115</v>
      </c>
      <c r="F95" s="42">
        <f t="shared" si="4"/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</row>
    <row r="96" spans="1:18" ht="12.75" hidden="1" customHeight="1">
      <c r="A96" s="45">
        <v>0</v>
      </c>
      <c r="B96" s="45">
        <v>0</v>
      </c>
      <c r="C96" s="45">
        <v>0</v>
      </c>
      <c r="D96" s="34">
        <v>295001</v>
      </c>
      <c r="E96" s="35" t="s">
        <v>116</v>
      </c>
      <c r="F96" s="42">
        <f t="shared" si="4"/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09">
        <v>0</v>
      </c>
      <c r="O96" s="109">
        <v>0</v>
      </c>
      <c r="P96" s="109">
        <v>0</v>
      </c>
      <c r="Q96" s="109">
        <v>0</v>
      </c>
      <c r="R96" s="109">
        <v>0</v>
      </c>
    </row>
    <row r="97" spans="1:18" ht="12.75" hidden="1" customHeight="1">
      <c r="A97" s="45">
        <v>0</v>
      </c>
      <c r="B97" s="45">
        <v>0</v>
      </c>
      <c r="C97" s="45">
        <v>0</v>
      </c>
      <c r="D97" s="34">
        <v>296001</v>
      </c>
      <c r="E97" s="35" t="s">
        <v>117</v>
      </c>
      <c r="F97" s="42">
        <f t="shared" si="4"/>
        <v>0</v>
      </c>
      <c r="G97" s="109">
        <v>0</v>
      </c>
      <c r="H97" s="109">
        <v>0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09">
        <v>0</v>
      </c>
      <c r="O97" s="109">
        <v>0</v>
      </c>
      <c r="P97" s="109">
        <v>0</v>
      </c>
      <c r="Q97" s="109">
        <v>0</v>
      </c>
      <c r="R97" s="109">
        <v>0</v>
      </c>
    </row>
    <row r="98" spans="1:18" ht="12.75" hidden="1" customHeight="1">
      <c r="A98" s="45">
        <v>0</v>
      </c>
      <c r="B98" s="45">
        <v>0</v>
      </c>
      <c r="C98" s="45">
        <v>0</v>
      </c>
      <c r="D98" s="34">
        <v>297001</v>
      </c>
      <c r="E98" s="35" t="s">
        <v>118</v>
      </c>
      <c r="F98" s="42">
        <f>A98+B98+C98</f>
        <v>0</v>
      </c>
      <c r="G98" s="109">
        <v>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9">
        <v>0</v>
      </c>
      <c r="P98" s="109">
        <v>0</v>
      </c>
      <c r="Q98" s="109">
        <v>0</v>
      </c>
      <c r="R98" s="109">
        <v>0</v>
      </c>
    </row>
    <row r="99" spans="1:18" ht="12.75" hidden="1" customHeight="1">
      <c r="A99" s="45">
        <v>0</v>
      </c>
      <c r="B99" s="45">
        <v>0</v>
      </c>
      <c r="C99" s="45">
        <v>0</v>
      </c>
      <c r="D99" s="34">
        <v>298001</v>
      </c>
      <c r="E99" s="35" t="s">
        <v>119</v>
      </c>
      <c r="F99" s="42">
        <f>A99+B99+C99</f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9">
        <v>0</v>
      </c>
      <c r="P99" s="109">
        <v>0</v>
      </c>
      <c r="Q99" s="109">
        <v>0</v>
      </c>
      <c r="R99" s="109">
        <v>0</v>
      </c>
    </row>
    <row r="100" spans="1:18" ht="12.75" hidden="1" customHeight="1">
      <c r="A100" s="45">
        <v>0</v>
      </c>
      <c r="B100" s="45">
        <v>0</v>
      </c>
      <c r="C100" s="45">
        <v>0</v>
      </c>
      <c r="D100" s="34">
        <v>299001</v>
      </c>
      <c r="E100" s="35" t="s">
        <v>120</v>
      </c>
      <c r="F100" s="42">
        <f>A100+B100+C100</f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09">
        <v>0</v>
      </c>
      <c r="O100" s="109">
        <v>0</v>
      </c>
      <c r="P100" s="109">
        <v>0</v>
      </c>
      <c r="Q100" s="109">
        <v>0</v>
      </c>
      <c r="R100" s="109">
        <v>0</v>
      </c>
    </row>
    <row r="101" spans="1:18" ht="12.75" customHeight="1">
      <c r="A101" s="42">
        <v>0</v>
      </c>
      <c r="B101" s="42">
        <f>SUM(B102:B211)</f>
        <v>37500</v>
      </c>
      <c r="C101" s="42">
        <f>SUM(C102:C211)</f>
        <v>0</v>
      </c>
      <c r="D101" s="32">
        <v>3000</v>
      </c>
      <c r="E101" s="38" t="s">
        <v>121</v>
      </c>
      <c r="F101" s="42">
        <f>SUM(F102:F211)</f>
        <v>37500</v>
      </c>
      <c r="G101" s="147">
        <f>SUM(G102:G211)</f>
        <v>0</v>
      </c>
      <c r="H101" s="147">
        <f t="shared" ref="H101:R101" si="5">SUM(H102:H211)</f>
        <v>0</v>
      </c>
      <c r="I101" s="147">
        <f t="shared" si="5"/>
        <v>0</v>
      </c>
      <c r="J101" s="147">
        <f t="shared" si="5"/>
        <v>0</v>
      </c>
      <c r="K101" s="147">
        <f t="shared" si="5"/>
        <v>0</v>
      </c>
      <c r="L101" s="147">
        <f t="shared" si="5"/>
        <v>0</v>
      </c>
      <c r="M101" s="147">
        <f t="shared" si="5"/>
        <v>0</v>
      </c>
      <c r="N101" s="147">
        <f t="shared" si="5"/>
        <v>7150</v>
      </c>
      <c r="O101" s="147">
        <f t="shared" si="5"/>
        <v>30350</v>
      </c>
      <c r="P101" s="147">
        <f t="shared" si="5"/>
        <v>0</v>
      </c>
      <c r="Q101" s="147">
        <f t="shared" si="5"/>
        <v>0</v>
      </c>
      <c r="R101" s="147">
        <f t="shared" si="5"/>
        <v>0</v>
      </c>
    </row>
    <row r="102" spans="1:18" hidden="1">
      <c r="A102" s="45">
        <v>0</v>
      </c>
      <c r="B102" s="45">
        <v>0</v>
      </c>
      <c r="C102" s="45">
        <v>0</v>
      </c>
      <c r="D102" s="34">
        <v>311001</v>
      </c>
      <c r="E102" s="35" t="s">
        <v>122</v>
      </c>
      <c r="F102" s="42">
        <f>A102+B102+C102</f>
        <v>0</v>
      </c>
      <c r="G102" s="109">
        <v>0</v>
      </c>
      <c r="H102" s="109">
        <v>0</v>
      </c>
      <c r="I102" s="109">
        <v>0</v>
      </c>
      <c r="J102" s="109">
        <v>0</v>
      </c>
      <c r="K102" s="109">
        <v>0</v>
      </c>
      <c r="L102" s="109">
        <v>0</v>
      </c>
      <c r="M102" s="109">
        <v>0</v>
      </c>
      <c r="N102" s="109">
        <v>0</v>
      </c>
      <c r="O102" s="109">
        <v>0</v>
      </c>
      <c r="P102" s="109">
        <v>0</v>
      </c>
      <c r="Q102" s="109">
        <v>0</v>
      </c>
      <c r="R102" s="109">
        <v>0</v>
      </c>
    </row>
    <row r="103" spans="1:18" ht="12.75" hidden="1" customHeight="1">
      <c r="A103" s="45">
        <v>0</v>
      </c>
      <c r="B103" s="45">
        <v>0</v>
      </c>
      <c r="C103" s="45">
        <v>0</v>
      </c>
      <c r="D103" s="34">
        <v>312001</v>
      </c>
      <c r="E103" s="35" t="s">
        <v>123</v>
      </c>
      <c r="F103" s="42">
        <f>A103+B103+C103</f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0</v>
      </c>
      <c r="Q103" s="109">
        <v>0</v>
      </c>
      <c r="R103" s="109">
        <v>0</v>
      </c>
    </row>
    <row r="104" spans="1:18" ht="12.75" hidden="1" customHeight="1">
      <c r="A104" s="45">
        <v>0</v>
      </c>
      <c r="B104" s="45">
        <v>0</v>
      </c>
      <c r="C104" s="45">
        <v>0</v>
      </c>
      <c r="D104" s="34">
        <v>313001</v>
      </c>
      <c r="E104" s="35" t="s">
        <v>124</v>
      </c>
      <c r="F104" s="42">
        <f t="shared" ref="F104:F167" si="6">A104+B104+C104</f>
        <v>0</v>
      </c>
      <c r="G104" s="109">
        <v>0</v>
      </c>
      <c r="H104" s="109">
        <v>0</v>
      </c>
      <c r="I104" s="109">
        <v>0</v>
      </c>
      <c r="J104" s="109">
        <v>0</v>
      </c>
      <c r="K104" s="109">
        <v>0</v>
      </c>
      <c r="L104" s="109">
        <v>0</v>
      </c>
      <c r="M104" s="109">
        <v>0</v>
      </c>
      <c r="N104" s="109">
        <v>0</v>
      </c>
      <c r="O104" s="109">
        <v>0</v>
      </c>
      <c r="P104" s="109">
        <v>0</v>
      </c>
      <c r="Q104" s="109">
        <v>0</v>
      </c>
      <c r="R104" s="109">
        <v>0</v>
      </c>
    </row>
    <row r="105" spans="1:18" ht="12.75" hidden="1" customHeight="1">
      <c r="A105" s="45">
        <v>0</v>
      </c>
      <c r="B105" s="45">
        <v>0</v>
      </c>
      <c r="C105" s="45">
        <v>0</v>
      </c>
      <c r="D105" s="34">
        <v>314001</v>
      </c>
      <c r="E105" s="35" t="s">
        <v>125</v>
      </c>
      <c r="F105" s="42">
        <f t="shared" si="6"/>
        <v>0</v>
      </c>
      <c r="G105" s="109">
        <v>0</v>
      </c>
      <c r="H105" s="109">
        <v>0</v>
      </c>
      <c r="I105" s="109">
        <v>0</v>
      </c>
      <c r="J105" s="109">
        <v>0</v>
      </c>
      <c r="K105" s="109">
        <v>0</v>
      </c>
      <c r="L105" s="109">
        <v>0</v>
      </c>
      <c r="M105" s="109">
        <v>0</v>
      </c>
      <c r="N105" s="109">
        <v>0</v>
      </c>
      <c r="O105" s="109">
        <v>0</v>
      </c>
      <c r="P105" s="109">
        <v>0</v>
      </c>
      <c r="Q105" s="109">
        <v>0</v>
      </c>
      <c r="R105" s="109">
        <v>0</v>
      </c>
    </row>
    <row r="106" spans="1:18" ht="12.75" hidden="1" customHeight="1">
      <c r="A106" s="45">
        <v>0</v>
      </c>
      <c r="B106" s="45">
        <v>0</v>
      </c>
      <c r="C106" s="45">
        <v>0</v>
      </c>
      <c r="D106" s="34">
        <v>315001</v>
      </c>
      <c r="E106" s="35" t="s">
        <v>126</v>
      </c>
      <c r="F106" s="42">
        <f t="shared" si="6"/>
        <v>0</v>
      </c>
      <c r="G106" s="109">
        <v>0</v>
      </c>
      <c r="H106" s="109">
        <v>0</v>
      </c>
      <c r="I106" s="109">
        <v>0</v>
      </c>
      <c r="J106" s="109">
        <v>0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0</v>
      </c>
    </row>
    <row r="107" spans="1:18" ht="12.75" hidden="1" customHeight="1">
      <c r="A107" s="45">
        <v>0</v>
      </c>
      <c r="B107" s="45">
        <v>0</v>
      </c>
      <c r="C107" s="45">
        <v>0</v>
      </c>
      <c r="D107" s="34">
        <v>316001</v>
      </c>
      <c r="E107" s="35" t="s">
        <v>127</v>
      </c>
      <c r="F107" s="42">
        <f t="shared" si="6"/>
        <v>0</v>
      </c>
      <c r="G107" s="109">
        <v>0</v>
      </c>
      <c r="H107" s="109">
        <v>0</v>
      </c>
      <c r="I107" s="109">
        <v>0</v>
      </c>
      <c r="J107" s="109">
        <v>0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</row>
    <row r="108" spans="1:18" ht="12.75" hidden="1" customHeight="1">
      <c r="A108" s="45">
        <v>0</v>
      </c>
      <c r="B108" s="45">
        <v>0</v>
      </c>
      <c r="C108" s="45">
        <v>0</v>
      </c>
      <c r="D108" s="34">
        <v>316002</v>
      </c>
      <c r="E108" s="35" t="s">
        <v>128</v>
      </c>
      <c r="F108" s="42">
        <f t="shared" si="6"/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0</v>
      </c>
      <c r="P108" s="109">
        <v>0</v>
      </c>
      <c r="Q108" s="109">
        <v>0</v>
      </c>
      <c r="R108" s="109">
        <v>0</v>
      </c>
    </row>
    <row r="109" spans="1:18" ht="12.75" hidden="1" customHeight="1">
      <c r="A109" s="45">
        <v>0</v>
      </c>
      <c r="B109" s="45">
        <v>0</v>
      </c>
      <c r="C109" s="45">
        <v>0</v>
      </c>
      <c r="D109" s="34">
        <v>316003</v>
      </c>
      <c r="E109" s="35" t="s">
        <v>129</v>
      </c>
      <c r="F109" s="42">
        <f t="shared" si="6"/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</row>
    <row r="110" spans="1:18" ht="12.75" hidden="1" customHeight="1">
      <c r="A110" s="45">
        <v>0</v>
      </c>
      <c r="B110" s="45">
        <v>0</v>
      </c>
      <c r="C110" s="45">
        <v>0</v>
      </c>
      <c r="D110" s="34">
        <v>317001</v>
      </c>
      <c r="E110" s="35" t="s">
        <v>130</v>
      </c>
      <c r="F110" s="42">
        <f t="shared" si="6"/>
        <v>0</v>
      </c>
      <c r="G110" s="109">
        <v>0</v>
      </c>
      <c r="H110" s="109">
        <v>0</v>
      </c>
      <c r="I110" s="109">
        <v>0</v>
      </c>
      <c r="J110" s="109">
        <v>0</v>
      </c>
      <c r="K110" s="109">
        <v>0</v>
      </c>
      <c r="L110" s="109">
        <v>0</v>
      </c>
      <c r="M110" s="109">
        <v>0</v>
      </c>
      <c r="N110" s="109">
        <v>0</v>
      </c>
      <c r="O110" s="109">
        <v>0</v>
      </c>
      <c r="P110" s="109">
        <v>0</v>
      </c>
      <c r="Q110" s="109">
        <v>0</v>
      </c>
      <c r="R110" s="109">
        <v>0</v>
      </c>
    </row>
    <row r="111" spans="1:18" ht="12.75" hidden="1" customHeight="1">
      <c r="A111" s="45">
        <v>0</v>
      </c>
      <c r="B111" s="45">
        <v>0</v>
      </c>
      <c r="C111" s="45">
        <v>0</v>
      </c>
      <c r="D111" s="34">
        <v>318001</v>
      </c>
      <c r="E111" s="35" t="s">
        <v>131</v>
      </c>
      <c r="F111" s="42">
        <f t="shared" si="6"/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0</v>
      </c>
      <c r="P111" s="109">
        <v>0</v>
      </c>
      <c r="Q111" s="109">
        <v>0</v>
      </c>
      <c r="R111" s="109">
        <v>0</v>
      </c>
    </row>
    <row r="112" spans="1:18" ht="12.75" hidden="1" customHeight="1">
      <c r="A112" s="45">
        <v>0</v>
      </c>
      <c r="B112" s="45">
        <v>0</v>
      </c>
      <c r="C112" s="45">
        <v>0</v>
      </c>
      <c r="D112" s="34">
        <v>318002</v>
      </c>
      <c r="E112" s="35" t="s">
        <v>132</v>
      </c>
      <c r="F112" s="42">
        <f t="shared" si="6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</row>
    <row r="113" spans="1:18" ht="12.75" hidden="1" customHeight="1">
      <c r="A113" s="45">
        <v>0</v>
      </c>
      <c r="B113" s="45">
        <v>0</v>
      </c>
      <c r="C113" s="45">
        <v>0</v>
      </c>
      <c r="D113" s="34">
        <v>319001</v>
      </c>
      <c r="E113" s="35" t="s">
        <v>133</v>
      </c>
      <c r="F113" s="42">
        <f t="shared" si="6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</row>
    <row r="114" spans="1:18" ht="12.75" hidden="1" customHeight="1">
      <c r="A114" s="45">
        <v>0</v>
      </c>
      <c r="B114" s="45">
        <v>0</v>
      </c>
      <c r="C114" s="45">
        <v>0</v>
      </c>
      <c r="D114" s="34">
        <v>319004</v>
      </c>
      <c r="E114" s="35" t="s">
        <v>134</v>
      </c>
      <c r="F114" s="42">
        <f t="shared" si="6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</row>
    <row r="115" spans="1:18" ht="12.75" hidden="1" customHeight="1">
      <c r="A115" s="45">
        <v>0</v>
      </c>
      <c r="B115" s="45">
        <v>0</v>
      </c>
      <c r="C115" s="45">
        <v>0</v>
      </c>
      <c r="D115" s="34">
        <v>321001</v>
      </c>
      <c r="E115" s="35" t="s">
        <v>135</v>
      </c>
      <c r="F115" s="42">
        <f t="shared" si="6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</row>
    <row r="116" spans="1:18" ht="12.75" hidden="1" customHeight="1">
      <c r="A116" s="45">
        <v>0</v>
      </c>
      <c r="B116" s="45">
        <v>0</v>
      </c>
      <c r="C116" s="45">
        <v>0</v>
      </c>
      <c r="D116" s="34">
        <v>322001</v>
      </c>
      <c r="E116" s="35" t="s">
        <v>136</v>
      </c>
      <c r="F116" s="42">
        <f t="shared" si="6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</row>
    <row r="117" spans="1:18" ht="12.75" hidden="1" customHeight="1">
      <c r="A117" s="45">
        <v>0</v>
      </c>
      <c r="B117" s="45">
        <v>0</v>
      </c>
      <c r="C117" s="45">
        <v>0</v>
      </c>
      <c r="D117" s="34">
        <v>323001</v>
      </c>
      <c r="E117" s="35" t="s">
        <v>137</v>
      </c>
      <c r="F117" s="42">
        <f t="shared" si="6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</row>
    <row r="118" spans="1:18" ht="12.75" hidden="1" customHeight="1">
      <c r="A118" s="45">
        <v>0</v>
      </c>
      <c r="B118" s="45">
        <v>0</v>
      </c>
      <c r="C118" s="45">
        <v>0</v>
      </c>
      <c r="D118" s="34">
        <v>323002</v>
      </c>
      <c r="E118" s="35" t="s">
        <v>138</v>
      </c>
      <c r="F118" s="42">
        <f t="shared" si="6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</row>
    <row r="119" spans="1:18" ht="12.75" hidden="1" customHeight="1">
      <c r="A119" s="45">
        <v>0</v>
      </c>
      <c r="B119" s="45">
        <v>0</v>
      </c>
      <c r="C119" s="45">
        <v>0</v>
      </c>
      <c r="D119" s="34">
        <v>323004</v>
      </c>
      <c r="E119" s="35" t="s">
        <v>139</v>
      </c>
      <c r="F119" s="42">
        <f t="shared" si="6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</row>
    <row r="120" spans="1:18" ht="12.75" hidden="1" customHeight="1">
      <c r="A120" s="45">
        <v>0</v>
      </c>
      <c r="B120" s="45">
        <v>0</v>
      </c>
      <c r="C120" s="45">
        <v>0</v>
      </c>
      <c r="D120" s="34">
        <v>324001</v>
      </c>
      <c r="E120" s="35" t="s">
        <v>140</v>
      </c>
      <c r="F120" s="42">
        <f t="shared" si="6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</row>
    <row r="121" spans="1:18" ht="12.75" hidden="1" customHeight="1">
      <c r="A121" s="45">
        <v>0</v>
      </c>
      <c r="B121" s="45">
        <v>0</v>
      </c>
      <c r="C121" s="45">
        <v>0</v>
      </c>
      <c r="D121" s="34">
        <v>325001</v>
      </c>
      <c r="E121" s="35" t="s">
        <v>141</v>
      </c>
      <c r="F121" s="42">
        <f t="shared" si="6"/>
        <v>0</v>
      </c>
      <c r="G121" s="109"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0</v>
      </c>
      <c r="Q121" s="109">
        <v>0</v>
      </c>
      <c r="R121" s="109">
        <v>0</v>
      </c>
    </row>
    <row r="122" spans="1:18" ht="12.75" hidden="1" customHeight="1">
      <c r="A122" s="45">
        <v>0</v>
      </c>
      <c r="B122" s="45">
        <v>0</v>
      </c>
      <c r="C122" s="45">
        <v>0</v>
      </c>
      <c r="D122" s="34">
        <v>326001</v>
      </c>
      <c r="E122" s="35" t="s">
        <v>142</v>
      </c>
      <c r="F122" s="42">
        <f t="shared" si="6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</row>
    <row r="123" spans="1:18" ht="12.75" hidden="1" customHeight="1">
      <c r="A123" s="45">
        <v>0</v>
      </c>
      <c r="B123" s="45">
        <v>0</v>
      </c>
      <c r="C123" s="45">
        <v>0</v>
      </c>
      <c r="D123" s="34">
        <v>327001</v>
      </c>
      <c r="E123" s="35" t="s">
        <v>143</v>
      </c>
      <c r="F123" s="42">
        <f t="shared" si="6"/>
        <v>0</v>
      </c>
      <c r="G123" s="109">
        <v>0</v>
      </c>
      <c r="H123" s="109">
        <v>0</v>
      </c>
      <c r="I123" s="109">
        <v>0</v>
      </c>
      <c r="J123" s="109">
        <v>0</v>
      </c>
      <c r="K123" s="109">
        <v>0</v>
      </c>
      <c r="L123" s="109">
        <v>0</v>
      </c>
      <c r="M123" s="109">
        <v>0</v>
      </c>
      <c r="N123" s="109">
        <v>0</v>
      </c>
      <c r="O123" s="109">
        <v>0</v>
      </c>
      <c r="P123" s="109">
        <v>0</v>
      </c>
      <c r="Q123" s="109">
        <v>0</v>
      </c>
      <c r="R123" s="109">
        <v>0</v>
      </c>
    </row>
    <row r="124" spans="1:18" ht="12.75" hidden="1" customHeight="1">
      <c r="A124" s="45">
        <v>0</v>
      </c>
      <c r="B124" s="45">
        <v>0</v>
      </c>
      <c r="C124" s="45">
        <v>0</v>
      </c>
      <c r="D124" s="34">
        <v>328001</v>
      </c>
      <c r="E124" s="35" t="s">
        <v>144</v>
      </c>
      <c r="F124" s="42">
        <f t="shared" si="6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8" ht="12.75" hidden="1" customHeight="1">
      <c r="A125" s="45">
        <v>0</v>
      </c>
      <c r="B125" s="45">
        <v>0</v>
      </c>
      <c r="C125" s="45">
        <v>0</v>
      </c>
      <c r="D125" s="34">
        <v>329001</v>
      </c>
      <c r="E125" s="35" t="s">
        <v>145</v>
      </c>
      <c r="F125" s="42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</row>
    <row r="126" spans="1:18" ht="12.75" hidden="1" customHeight="1">
      <c r="A126" s="45">
        <v>0</v>
      </c>
      <c r="B126" s="45">
        <v>0</v>
      </c>
      <c r="C126" s="45">
        <v>0</v>
      </c>
      <c r="D126" s="34">
        <v>331001</v>
      </c>
      <c r="E126" s="35" t="s">
        <v>146</v>
      </c>
      <c r="F126" s="42">
        <f t="shared" si="6"/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</row>
    <row r="127" spans="1:18" ht="12.75" hidden="1" customHeight="1">
      <c r="A127" s="45">
        <v>0</v>
      </c>
      <c r="B127" s="45">
        <v>0</v>
      </c>
      <c r="C127" s="45">
        <v>0</v>
      </c>
      <c r="D127" s="34">
        <v>331002</v>
      </c>
      <c r="E127" s="35" t="s">
        <v>147</v>
      </c>
      <c r="F127" s="42">
        <f t="shared" si="6"/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</row>
    <row r="128" spans="1:18" ht="12.75" hidden="1" customHeight="1">
      <c r="A128" s="45">
        <v>0</v>
      </c>
      <c r="B128" s="45">
        <v>0</v>
      </c>
      <c r="C128" s="45">
        <v>0</v>
      </c>
      <c r="D128" s="34">
        <v>331003</v>
      </c>
      <c r="E128" s="35" t="s">
        <v>148</v>
      </c>
      <c r="F128" s="42">
        <f t="shared" si="6"/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</row>
    <row r="129" spans="1:18" ht="12.75" hidden="1" customHeight="1">
      <c r="A129" s="45">
        <v>0</v>
      </c>
      <c r="B129" s="45">
        <v>0</v>
      </c>
      <c r="C129" s="45">
        <v>0</v>
      </c>
      <c r="D129" s="34">
        <v>332001</v>
      </c>
      <c r="E129" s="35" t="s">
        <v>149</v>
      </c>
      <c r="F129" s="42">
        <f t="shared" si="6"/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</row>
    <row r="130" spans="1:18" ht="12.75" hidden="1" customHeight="1">
      <c r="A130" s="45">
        <v>0</v>
      </c>
      <c r="B130" s="45">
        <v>0</v>
      </c>
      <c r="C130" s="45">
        <v>0</v>
      </c>
      <c r="D130" s="34">
        <v>333001</v>
      </c>
      <c r="E130" s="35" t="s">
        <v>150</v>
      </c>
      <c r="F130" s="42">
        <f t="shared" si="6"/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</row>
    <row r="131" spans="1:18" ht="12.75" customHeight="1">
      <c r="A131" s="45">
        <v>0</v>
      </c>
      <c r="B131" s="45">
        <v>37500</v>
      </c>
      <c r="C131" s="45">
        <v>0</v>
      </c>
      <c r="D131" s="34">
        <v>334001</v>
      </c>
      <c r="E131" s="35" t="s">
        <v>151</v>
      </c>
      <c r="F131" s="42">
        <f t="shared" si="6"/>
        <v>37500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7150</v>
      </c>
      <c r="O131" s="129">
        <v>30350</v>
      </c>
      <c r="P131" s="129">
        <v>0</v>
      </c>
      <c r="Q131" s="129">
        <v>0</v>
      </c>
      <c r="R131" s="129">
        <v>0</v>
      </c>
    </row>
    <row r="132" spans="1:18" hidden="1">
      <c r="A132" s="45">
        <v>0</v>
      </c>
      <c r="B132" s="45">
        <v>0</v>
      </c>
      <c r="C132" s="45">
        <v>0</v>
      </c>
      <c r="D132" s="34">
        <v>334002</v>
      </c>
      <c r="E132" s="35" t="s">
        <v>152</v>
      </c>
      <c r="F132" s="42">
        <f t="shared" si="6"/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</row>
    <row r="133" spans="1:18" ht="12.75" hidden="1" customHeight="1">
      <c r="A133" s="45">
        <v>0</v>
      </c>
      <c r="B133" s="45">
        <v>0</v>
      </c>
      <c r="C133" s="45">
        <v>0</v>
      </c>
      <c r="D133" s="34">
        <v>334003</v>
      </c>
      <c r="E133" s="35" t="s">
        <v>153</v>
      </c>
      <c r="F133" s="42">
        <f t="shared" si="6"/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</row>
    <row r="134" spans="1:18" ht="12.75" hidden="1" customHeight="1">
      <c r="A134" s="45">
        <v>0</v>
      </c>
      <c r="B134" s="45">
        <v>0</v>
      </c>
      <c r="C134" s="45">
        <v>0</v>
      </c>
      <c r="D134" s="34">
        <v>335001</v>
      </c>
      <c r="E134" s="35" t="s">
        <v>154</v>
      </c>
      <c r="F134" s="42">
        <f t="shared" si="6"/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</row>
    <row r="135" spans="1:18" ht="12.75" hidden="1" customHeight="1">
      <c r="A135" s="45">
        <v>0</v>
      </c>
      <c r="B135" s="45">
        <v>0</v>
      </c>
      <c r="C135" s="45">
        <v>0</v>
      </c>
      <c r="D135" s="34">
        <v>336001</v>
      </c>
      <c r="E135" s="35" t="s">
        <v>155</v>
      </c>
      <c r="F135" s="42">
        <f t="shared" si="6"/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</row>
    <row r="136" spans="1:18" ht="12.75" hidden="1" customHeight="1">
      <c r="A136" s="45">
        <v>0</v>
      </c>
      <c r="B136" s="45">
        <v>0</v>
      </c>
      <c r="C136" s="45">
        <v>0</v>
      </c>
      <c r="D136" s="34">
        <v>336002</v>
      </c>
      <c r="E136" s="35" t="s">
        <v>156</v>
      </c>
      <c r="F136" s="42">
        <f t="shared" si="6"/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</row>
    <row r="137" spans="1:18" ht="12.75" hidden="1" customHeight="1">
      <c r="A137" s="45">
        <v>0</v>
      </c>
      <c r="B137" s="45">
        <v>0</v>
      </c>
      <c r="C137" s="45">
        <v>0</v>
      </c>
      <c r="D137" s="34">
        <v>336003</v>
      </c>
      <c r="E137" s="35" t="s">
        <v>157</v>
      </c>
      <c r="F137" s="42">
        <f t="shared" si="6"/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</row>
    <row r="138" spans="1:18" ht="12.75" hidden="1" customHeight="1">
      <c r="A138" s="45">
        <v>0</v>
      </c>
      <c r="B138" s="45">
        <v>0</v>
      </c>
      <c r="C138" s="45">
        <v>0</v>
      </c>
      <c r="D138" s="34">
        <v>336006</v>
      </c>
      <c r="E138" s="35" t="s">
        <v>158</v>
      </c>
      <c r="F138" s="42">
        <f t="shared" si="6"/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</row>
    <row r="139" spans="1:18" ht="12.75" hidden="1" customHeight="1">
      <c r="A139" s="45">
        <v>0</v>
      </c>
      <c r="B139" s="45">
        <v>0</v>
      </c>
      <c r="C139" s="45">
        <v>0</v>
      </c>
      <c r="D139" s="34">
        <v>337001</v>
      </c>
      <c r="E139" s="35" t="s">
        <v>159</v>
      </c>
      <c r="F139" s="42">
        <f t="shared" si="6"/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</row>
    <row r="140" spans="1:18" ht="12.75" hidden="1" customHeight="1">
      <c r="A140" s="45">
        <v>0</v>
      </c>
      <c r="B140" s="45">
        <v>0</v>
      </c>
      <c r="C140" s="45">
        <v>0</v>
      </c>
      <c r="D140" s="34">
        <v>338001</v>
      </c>
      <c r="E140" s="35" t="s">
        <v>160</v>
      </c>
      <c r="F140" s="42">
        <f t="shared" si="6"/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</row>
    <row r="141" spans="1:18" ht="12.75" hidden="1" customHeight="1">
      <c r="A141" s="45">
        <v>0</v>
      </c>
      <c r="B141" s="45">
        <v>0</v>
      </c>
      <c r="C141" s="45">
        <v>0</v>
      </c>
      <c r="D141" s="34">
        <v>339001</v>
      </c>
      <c r="E141" s="35" t="s">
        <v>161</v>
      </c>
      <c r="F141" s="42">
        <f t="shared" si="6"/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</row>
    <row r="142" spans="1:18" ht="12.75" hidden="1" customHeight="1">
      <c r="A142" s="45">
        <v>0</v>
      </c>
      <c r="B142" s="45">
        <v>0</v>
      </c>
      <c r="C142" s="45">
        <v>0</v>
      </c>
      <c r="D142" s="34">
        <v>339002</v>
      </c>
      <c r="E142" s="35" t="s">
        <v>162</v>
      </c>
      <c r="F142" s="42">
        <f t="shared" si="6"/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</row>
    <row r="143" spans="1:18" ht="12.75" hidden="1" customHeight="1">
      <c r="A143" s="45">
        <v>0</v>
      </c>
      <c r="B143" s="45">
        <v>0</v>
      </c>
      <c r="C143" s="45">
        <v>0</v>
      </c>
      <c r="D143" s="34">
        <v>339003</v>
      </c>
      <c r="E143" s="35" t="s">
        <v>163</v>
      </c>
      <c r="F143" s="42">
        <f t="shared" si="6"/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</row>
    <row r="144" spans="1:18" ht="12.75" hidden="1" customHeight="1">
      <c r="A144" s="45">
        <v>0</v>
      </c>
      <c r="B144" s="45">
        <v>0</v>
      </c>
      <c r="C144" s="45">
        <v>0</v>
      </c>
      <c r="D144" s="34">
        <v>341001</v>
      </c>
      <c r="E144" s="35" t="s">
        <v>164</v>
      </c>
      <c r="F144" s="42">
        <f t="shared" si="6"/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</row>
    <row r="145" spans="1:18" ht="12.75" hidden="1" customHeight="1">
      <c r="A145" s="45">
        <v>0</v>
      </c>
      <c r="B145" s="45">
        <v>0</v>
      </c>
      <c r="C145" s="45">
        <v>0</v>
      </c>
      <c r="D145" s="34">
        <v>342001</v>
      </c>
      <c r="E145" s="35" t="s">
        <v>165</v>
      </c>
      <c r="F145" s="42">
        <f t="shared" si="6"/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</row>
    <row r="146" spans="1:18" ht="12.75" hidden="1" customHeight="1">
      <c r="A146" s="45">
        <v>0</v>
      </c>
      <c r="B146" s="45">
        <v>0</v>
      </c>
      <c r="C146" s="45">
        <v>0</v>
      </c>
      <c r="D146" s="34">
        <v>343001</v>
      </c>
      <c r="E146" s="35" t="s">
        <v>166</v>
      </c>
      <c r="F146" s="42">
        <f t="shared" si="6"/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</row>
    <row r="147" spans="1:18" ht="12.75" hidden="1" customHeight="1">
      <c r="A147" s="45">
        <v>0</v>
      </c>
      <c r="B147" s="45">
        <v>0</v>
      </c>
      <c r="C147" s="45">
        <v>0</v>
      </c>
      <c r="D147" s="34">
        <v>344001</v>
      </c>
      <c r="E147" s="35" t="s">
        <v>167</v>
      </c>
      <c r="F147" s="42">
        <f t="shared" si="6"/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</row>
    <row r="148" spans="1:18" ht="12.75" hidden="1" customHeight="1">
      <c r="A148" s="45">
        <v>0</v>
      </c>
      <c r="B148" s="45">
        <v>0</v>
      </c>
      <c r="C148" s="45">
        <v>0</v>
      </c>
      <c r="D148" s="34">
        <v>345001</v>
      </c>
      <c r="E148" s="35" t="s">
        <v>168</v>
      </c>
      <c r="F148" s="42">
        <f t="shared" si="6"/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</row>
    <row r="149" spans="1:18" ht="12.75" hidden="1" customHeight="1">
      <c r="A149" s="45">
        <v>0</v>
      </c>
      <c r="B149" s="45">
        <v>0</v>
      </c>
      <c r="C149" s="45">
        <v>0</v>
      </c>
      <c r="D149" s="34">
        <v>345002</v>
      </c>
      <c r="E149" s="35" t="s">
        <v>169</v>
      </c>
      <c r="F149" s="42">
        <f t="shared" si="6"/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</row>
    <row r="150" spans="1:18" ht="12.75" hidden="1" customHeight="1">
      <c r="A150" s="45">
        <v>0</v>
      </c>
      <c r="B150" s="45">
        <v>0</v>
      </c>
      <c r="C150" s="45">
        <v>0</v>
      </c>
      <c r="D150" s="34">
        <v>345003</v>
      </c>
      <c r="E150" s="35" t="s">
        <v>170</v>
      </c>
      <c r="F150" s="42">
        <f t="shared" si="6"/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</row>
    <row r="151" spans="1:18" ht="12.75" hidden="1" customHeight="1">
      <c r="A151" s="45">
        <v>0</v>
      </c>
      <c r="B151" s="45">
        <v>0</v>
      </c>
      <c r="C151" s="45">
        <v>0</v>
      </c>
      <c r="D151" s="34">
        <v>345004</v>
      </c>
      <c r="E151" s="35" t="s">
        <v>171</v>
      </c>
      <c r="F151" s="42">
        <f t="shared" si="6"/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</row>
    <row r="152" spans="1:18" ht="12.75" hidden="1" customHeight="1">
      <c r="A152" s="45">
        <v>0</v>
      </c>
      <c r="B152" s="45">
        <v>0</v>
      </c>
      <c r="C152" s="45">
        <v>0</v>
      </c>
      <c r="D152" s="34">
        <v>346001</v>
      </c>
      <c r="E152" s="35" t="s">
        <v>172</v>
      </c>
      <c r="F152" s="42">
        <f t="shared" si="6"/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</row>
    <row r="153" spans="1:18" ht="12.75" hidden="1" customHeight="1">
      <c r="A153" s="45">
        <v>0</v>
      </c>
      <c r="B153" s="45">
        <v>0</v>
      </c>
      <c r="C153" s="45">
        <v>0</v>
      </c>
      <c r="D153" s="34">
        <v>347001</v>
      </c>
      <c r="E153" s="35" t="s">
        <v>173</v>
      </c>
      <c r="F153" s="42">
        <f t="shared" si="6"/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</row>
    <row r="154" spans="1:18" ht="12.75" hidden="1" customHeight="1">
      <c r="A154" s="45">
        <v>0</v>
      </c>
      <c r="B154" s="45">
        <v>0</v>
      </c>
      <c r="C154" s="45">
        <v>0</v>
      </c>
      <c r="D154" s="34">
        <v>348001</v>
      </c>
      <c r="E154" s="35" t="s">
        <v>174</v>
      </c>
      <c r="F154" s="42">
        <f t="shared" si="6"/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</row>
    <row r="155" spans="1:18" ht="12.75" hidden="1" customHeight="1">
      <c r="A155" s="45">
        <v>0</v>
      </c>
      <c r="B155" s="45">
        <v>0</v>
      </c>
      <c r="C155" s="45">
        <v>0</v>
      </c>
      <c r="D155" s="34">
        <v>349001</v>
      </c>
      <c r="E155" s="35" t="s">
        <v>175</v>
      </c>
      <c r="F155" s="42">
        <f t="shared" si="6"/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</row>
    <row r="156" spans="1:18" ht="12.75" hidden="1" customHeight="1">
      <c r="A156" s="45">
        <v>0</v>
      </c>
      <c r="B156" s="45">
        <v>0</v>
      </c>
      <c r="C156" s="45">
        <v>0</v>
      </c>
      <c r="D156" s="34">
        <v>351001</v>
      </c>
      <c r="E156" s="35" t="s">
        <v>176</v>
      </c>
      <c r="F156" s="42">
        <f t="shared" si="6"/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</row>
    <row r="157" spans="1:18" ht="12.75" hidden="1" customHeight="1">
      <c r="A157" s="45">
        <v>0</v>
      </c>
      <c r="B157" s="45">
        <v>0</v>
      </c>
      <c r="C157" s="45">
        <v>0</v>
      </c>
      <c r="D157" s="34">
        <v>352001</v>
      </c>
      <c r="E157" s="35" t="s">
        <v>177</v>
      </c>
      <c r="F157" s="42">
        <f t="shared" si="6"/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</row>
    <row r="158" spans="1:18" ht="12.75" hidden="1" customHeight="1">
      <c r="A158" s="45">
        <v>0</v>
      </c>
      <c r="B158" s="45">
        <v>0</v>
      </c>
      <c r="C158" s="45">
        <v>0</v>
      </c>
      <c r="D158" s="34">
        <v>352002</v>
      </c>
      <c r="E158" s="35" t="s">
        <v>178</v>
      </c>
      <c r="F158" s="42">
        <f t="shared" si="6"/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</row>
    <row r="159" spans="1:18" ht="12.75" hidden="1" customHeight="1">
      <c r="A159" s="45">
        <v>0</v>
      </c>
      <c r="B159" s="45">
        <v>0</v>
      </c>
      <c r="C159" s="45">
        <v>0</v>
      </c>
      <c r="D159" s="34">
        <v>353001</v>
      </c>
      <c r="E159" s="35" t="s">
        <v>179</v>
      </c>
      <c r="F159" s="42">
        <f t="shared" si="6"/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</row>
    <row r="160" spans="1:18" ht="12.75" hidden="1" customHeight="1">
      <c r="A160" s="45">
        <v>0</v>
      </c>
      <c r="B160" s="45">
        <v>0</v>
      </c>
      <c r="C160" s="45">
        <v>0</v>
      </c>
      <c r="D160" s="34">
        <v>354001</v>
      </c>
      <c r="E160" s="35" t="s">
        <v>180</v>
      </c>
      <c r="F160" s="42">
        <f t="shared" si="6"/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</row>
    <row r="161" spans="1:18" ht="12.75" hidden="1" customHeight="1">
      <c r="A161" s="45">
        <v>0</v>
      </c>
      <c r="B161" s="45">
        <v>0</v>
      </c>
      <c r="C161" s="45">
        <v>0</v>
      </c>
      <c r="D161" s="34">
        <v>355001</v>
      </c>
      <c r="E161" s="35" t="s">
        <v>181</v>
      </c>
      <c r="F161" s="42">
        <f t="shared" si="6"/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</row>
    <row r="162" spans="1:18" ht="12.75" hidden="1" customHeight="1">
      <c r="A162" s="45">
        <v>0</v>
      </c>
      <c r="B162" s="45">
        <v>0</v>
      </c>
      <c r="C162" s="45">
        <v>0</v>
      </c>
      <c r="D162" s="34">
        <v>355002</v>
      </c>
      <c r="E162" s="35" t="s">
        <v>182</v>
      </c>
      <c r="F162" s="42">
        <f t="shared" si="6"/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</row>
    <row r="163" spans="1:18" ht="12.75" hidden="1" customHeight="1">
      <c r="A163" s="45">
        <v>0</v>
      </c>
      <c r="B163" s="45">
        <v>0</v>
      </c>
      <c r="C163" s="45">
        <v>0</v>
      </c>
      <c r="D163" s="34">
        <v>355003</v>
      </c>
      <c r="E163" s="35" t="s">
        <v>183</v>
      </c>
      <c r="F163" s="42">
        <f t="shared" si="6"/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</row>
    <row r="164" spans="1:18" ht="12.75" hidden="1" customHeight="1">
      <c r="A164" s="45">
        <v>0</v>
      </c>
      <c r="B164" s="45">
        <v>0</v>
      </c>
      <c r="C164" s="45">
        <v>0</v>
      </c>
      <c r="D164" s="34">
        <v>356001</v>
      </c>
      <c r="E164" s="35" t="s">
        <v>184</v>
      </c>
      <c r="F164" s="42">
        <f t="shared" si="6"/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</row>
    <row r="165" spans="1:18" ht="12.75" hidden="1" customHeight="1">
      <c r="A165" s="45">
        <v>0</v>
      </c>
      <c r="B165" s="45">
        <v>0</v>
      </c>
      <c r="C165" s="45">
        <v>0</v>
      </c>
      <c r="D165" s="34">
        <v>357001</v>
      </c>
      <c r="E165" s="35" t="s">
        <v>185</v>
      </c>
      <c r="F165" s="42">
        <f t="shared" si="6"/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</row>
    <row r="166" spans="1:18" ht="12.75" hidden="1" customHeight="1">
      <c r="A166" s="45">
        <v>0</v>
      </c>
      <c r="B166" s="45">
        <v>0</v>
      </c>
      <c r="C166" s="45">
        <v>0</v>
      </c>
      <c r="D166" s="34">
        <v>357002</v>
      </c>
      <c r="E166" s="35" t="s">
        <v>186</v>
      </c>
      <c r="F166" s="42">
        <f t="shared" si="6"/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</row>
    <row r="167" spans="1:18" ht="12.75" hidden="1" customHeight="1">
      <c r="A167" s="45">
        <v>0</v>
      </c>
      <c r="B167" s="45">
        <v>0</v>
      </c>
      <c r="C167" s="45">
        <v>0</v>
      </c>
      <c r="D167" s="34">
        <v>357003</v>
      </c>
      <c r="E167" s="35" t="s">
        <v>187</v>
      </c>
      <c r="F167" s="42">
        <f t="shared" si="6"/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</row>
    <row r="168" spans="1:18" ht="12.75" hidden="1" customHeight="1">
      <c r="A168" s="45">
        <v>0</v>
      </c>
      <c r="B168" s="45">
        <v>0</v>
      </c>
      <c r="C168" s="45">
        <v>0</v>
      </c>
      <c r="D168" s="34">
        <v>358001</v>
      </c>
      <c r="E168" s="35" t="s">
        <v>188</v>
      </c>
      <c r="F168" s="42">
        <f t="shared" ref="F168:F211" si="7">A168+B168+C168</f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</row>
    <row r="169" spans="1:18" ht="12.75" hidden="1" customHeight="1">
      <c r="A169" s="45">
        <v>0</v>
      </c>
      <c r="B169" s="45">
        <v>0</v>
      </c>
      <c r="C169" s="45">
        <v>0</v>
      </c>
      <c r="D169" s="34">
        <v>359001</v>
      </c>
      <c r="E169" s="35" t="s">
        <v>189</v>
      </c>
      <c r="F169" s="42">
        <f t="shared" si="7"/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</row>
    <row r="170" spans="1:18" ht="12.75" hidden="1" customHeight="1">
      <c r="A170" s="45">
        <v>0</v>
      </c>
      <c r="B170" s="45">
        <v>0</v>
      </c>
      <c r="C170" s="45">
        <v>0</v>
      </c>
      <c r="D170" s="34">
        <v>361001</v>
      </c>
      <c r="E170" s="35" t="s">
        <v>190</v>
      </c>
      <c r="F170" s="42">
        <f t="shared" si="7"/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</row>
    <row r="171" spans="1:18" ht="12.75" hidden="1" customHeight="1">
      <c r="A171" s="45">
        <v>0</v>
      </c>
      <c r="B171" s="45">
        <v>0</v>
      </c>
      <c r="C171" s="45">
        <v>0</v>
      </c>
      <c r="D171" s="34">
        <v>361002</v>
      </c>
      <c r="E171" s="35" t="s">
        <v>191</v>
      </c>
      <c r="F171" s="42">
        <f>A171+B171+C171</f>
        <v>0</v>
      </c>
      <c r="G171" s="148">
        <v>0</v>
      </c>
      <c r="H171" s="148">
        <v>0</v>
      </c>
      <c r="I171" s="148">
        <v>0</v>
      </c>
      <c r="J171" s="148">
        <v>0</v>
      </c>
      <c r="K171" s="148">
        <v>0</v>
      </c>
      <c r="L171" s="148">
        <v>0</v>
      </c>
      <c r="M171" s="146">
        <v>0</v>
      </c>
      <c r="N171" s="146">
        <v>0</v>
      </c>
      <c r="O171" s="146">
        <v>0</v>
      </c>
      <c r="P171" s="146">
        <v>0</v>
      </c>
      <c r="Q171" s="146">
        <v>0</v>
      </c>
      <c r="R171" s="146">
        <v>0</v>
      </c>
    </row>
    <row r="172" spans="1:18" ht="12.75" hidden="1" customHeight="1">
      <c r="A172" s="45">
        <v>0</v>
      </c>
      <c r="B172" s="45">
        <v>0</v>
      </c>
      <c r="C172" s="45">
        <v>0</v>
      </c>
      <c r="D172" s="34">
        <v>362001</v>
      </c>
      <c r="E172" s="35" t="s">
        <v>192</v>
      </c>
      <c r="F172" s="42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</row>
    <row r="173" spans="1:18" ht="12.75" hidden="1" customHeight="1">
      <c r="A173" s="45">
        <v>0</v>
      </c>
      <c r="B173" s="45">
        <v>0</v>
      </c>
      <c r="C173" s="45">
        <v>0</v>
      </c>
      <c r="D173" s="34">
        <v>363001</v>
      </c>
      <c r="E173" s="35" t="s">
        <v>193</v>
      </c>
      <c r="F173" s="42">
        <f t="shared" si="7"/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</row>
    <row r="174" spans="1:18" ht="12.75" hidden="1" customHeight="1">
      <c r="A174" s="45">
        <v>0</v>
      </c>
      <c r="B174" s="45">
        <v>0</v>
      </c>
      <c r="C174" s="45">
        <v>0</v>
      </c>
      <c r="D174" s="34">
        <v>364001</v>
      </c>
      <c r="E174" s="35" t="s">
        <v>194</v>
      </c>
      <c r="F174" s="42">
        <f t="shared" si="7"/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</row>
    <row r="175" spans="1:18" ht="12.75" hidden="1" customHeight="1">
      <c r="A175" s="45">
        <v>0</v>
      </c>
      <c r="B175" s="45">
        <v>0</v>
      </c>
      <c r="C175" s="45">
        <v>0</v>
      </c>
      <c r="D175" s="34">
        <v>366001</v>
      </c>
      <c r="E175" s="35" t="s">
        <v>195</v>
      </c>
      <c r="F175" s="42">
        <f t="shared" si="7"/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</row>
    <row r="176" spans="1:18" ht="12.75" hidden="1" customHeight="1">
      <c r="A176" s="45">
        <v>0</v>
      </c>
      <c r="B176" s="45">
        <v>0</v>
      </c>
      <c r="C176" s="45">
        <v>0</v>
      </c>
      <c r="D176" s="34">
        <v>369001</v>
      </c>
      <c r="E176" s="35" t="s">
        <v>196</v>
      </c>
      <c r="F176" s="42">
        <f t="shared" si="7"/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</row>
    <row r="177" spans="1:18" ht="12.75" hidden="1" customHeight="1">
      <c r="A177" s="45">
        <v>0</v>
      </c>
      <c r="B177" s="45">
        <v>0</v>
      </c>
      <c r="C177" s="45">
        <v>0</v>
      </c>
      <c r="D177" s="34">
        <v>371001</v>
      </c>
      <c r="E177" s="35" t="s">
        <v>197</v>
      </c>
      <c r="F177" s="42">
        <f t="shared" si="7"/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</row>
    <row r="178" spans="1:18" ht="12.75" hidden="1" customHeight="1">
      <c r="A178" s="45">
        <v>0</v>
      </c>
      <c r="B178" s="45">
        <v>0</v>
      </c>
      <c r="C178" s="45">
        <v>0</v>
      </c>
      <c r="D178" s="34">
        <v>372001</v>
      </c>
      <c r="E178" s="35" t="s">
        <v>198</v>
      </c>
      <c r="F178" s="42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v>0</v>
      </c>
    </row>
    <row r="179" spans="1:18" ht="12.75" hidden="1" customHeight="1">
      <c r="A179" s="45">
        <v>0</v>
      </c>
      <c r="B179" s="45">
        <v>0</v>
      </c>
      <c r="C179" s="45">
        <v>0</v>
      </c>
      <c r="D179" s="34">
        <v>372007</v>
      </c>
      <c r="E179" s="35" t="s">
        <v>199</v>
      </c>
      <c r="F179" s="42">
        <f t="shared" si="7"/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</row>
    <row r="180" spans="1:18" ht="12.75" hidden="1" customHeight="1">
      <c r="A180" s="45">
        <v>0</v>
      </c>
      <c r="B180" s="45">
        <v>0</v>
      </c>
      <c r="C180" s="45">
        <v>0</v>
      </c>
      <c r="D180" s="34">
        <v>373001</v>
      </c>
      <c r="E180" s="35" t="s">
        <v>200</v>
      </c>
      <c r="F180" s="42">
        <f t="shared" si="7"/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</row>
    <row r="181" spans="1:18" ht="12.75" hidden="1" customHeight="1">
      <c r="A181" s="45">
        <v>0</v>
      </c>
      <c r="B181" s="45">
        <v>0</v>
      </c>
      <c r="C181" s="45">
        <v>0</v>
      </c>
      <c r="D181" s="34">
        <v>374001</v>
      </c>
      <c r="E181" s="35" t="s">
        <v>201</v>
      </c>
      <c r="F181" s="42">
        <f t="shared" si="7"/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</row>
    <row r="182" spans="1:18" ht="12.75" hidden="1" customHeight="1">
      <c r="A182" s="45">
        <v>0</v>
      </c>
      <c r="B182" s="45">
        <v>0</v>
      </c>
      <c r="C182" s="45">
        <v>0</v>
      </c>
      <c r="D182" s="39">
        <v>375001</v>
      </c>
      <c r="E182" s="35" t="s">
        <v>202</v>
      </c>
      <c r="F182" s="42">
        <f>A182+B182+C182</f>
        <v>0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0</v>
      </c>
      <c r="N182" s="129">
        <v>0</v>
      </c>
      <c r="O182" s="129">
        <v>0</v>
      </c>
      <c r="P182" s="129">
        <v>0</v>
      </c>
      <c r="Q182" s="129">
        <v>0</v>
      </c>
      <c r="R182" s="129">
        <v>0</v>
      </c>
    </row>
    <row r="183" spans="1:18" hidden="1">
      <c r="A183" s="45">
        <v>0</v>
      </c>
      <c r="B183" s="45">
        <v>0</v>
      </c>
      <c r="C183" s="45">
        <v>0</v>
      </c>
      <c r="D183" s="34">
        <v>376001</v>
      </c>
      <c r="E183" s="35" t="s">
        <v>203</v>
      </c>
      <c r="F183" s="42">
        <f t="shared" si="7"/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</row>
    <row r="184" spans="1:18" ht="12.75" hidden="1" customHeight="1">
      <c r="A184" s="45">
        <v>0</v>
      </c>
      <c r="B184" s="45">
        <v>0</v>
      </c>
      <c r="C184" s="45">
        <v>0</v>
      </c>
      <c r="D184" s="34">
        <v>377001</v>
      </c>
      <c r="E184" s="35" t="s">
        <v>204</v>
      </c>
      <c r="F184" s="42">
        <f t="shared" si="7"/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</row>
    <row r="185" spans="1:18" ht="12.75" hidden="1" customHeight="1">
      <c r="A185" s="45">
        <v>0</v>
      </c>
      <c r="B185" s="45">
        <v>0</v>
      </c>
      <c r="C185" s="45">
        <v>0</v>
      </c>
      <c r="D185" s="43">
        <v>378001</v>
      </c>
      <c r="E185" s="35" t="s">
        <v>205</v>
      </c>
      <c r="F185" s="42">
        <f t="shared" si="7"/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</row>
    <row r="186" spans="1:18" ht="12.75" hidden="1" customHeight="1">
      <c r="A186" s="45">
        <v>0</v>
      </c>
      <c r="B186" s="45">
        <v>0</v>
      </c>
      <c r="C186" s="45">
        <v>0</v>
      </c>
      <c r="D186" s="44">
        <v>379001</v>
      </c>
      <c r="E186" s="35" t="s">
        <v>206</v>
      </c>
      <c r="F186" s="42">
        <f t="shared" si="7"/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v>0</v>
      </c>
    </row>
    <row r="187" spans="1:18" ht="12.75" hidden="1" customHeight="1">
      <c r="A187" s="45">
        <v>0</v>
      </c>
      <c r="B187" s="45">
        <v>0</v>
      </c>
      <c r="C187" s="45">
        <v>0</v>
      </c>
      <c r="D187" s="44">
        <v>381001</v>
      </c>
      <c r="E187" s="35" t="s">
        <v>207</v>
      </c>
      <c r="F187" s="42">
        <f t="shared" si="7"/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</row>
    <row r="188" spans="1:18" ht="12.75" hidden="1" customHeight="1">
      <c r="A188" s="45">
        <v>0</v>
      </c>
      <c r="B188" s="45">
        <v>0</v>
      </c>
      <c r="C188" s="45">
        <v>0</v>
      </c>
      <c r="D188" s="44">
        <v>382001</v>
      </c>
      <c r="E188" s="35" t="s">
        <v>208</v>
      </c>
      <c r="F188" s="42">
        <f t="shared" si="7"/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</row>
    <row r="189" spans="1:18" ht="12.75" hidden="1" customHeight="1">
      <c r="A189" s="45">
        <v>0</v>
      </c>
      <c r="B189" s="45">
        <v>0</v>
      </c>
      <c r="C189" s="45">
        <v>0</v>
      </c>
      <c r="D189" s="34">
        <v>382002</v>
      </c>
      <c r="E189" s="35" t="s">
        <v>209</v>
      </c>
      <c r="F189" s="42">
        <f t="shared" si="7"/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</row>
    <row r="190" spans="1:18" ht="12.75" hidden="1" customHeight="1">
      <c r="A190" s="45">
        <v>0</v>
      </c>
      <c r="B190" s="45">
        <v>0</v>
      </c>
      <c r="C190" s="45">
        <v>0</v>
      </c>
      <c r="D190" s="34">
        <v>383001</v>
      </c>
      <c r="E190" s="35" t="s">
        <v>210</v>
      </c>
      <c r="F190" s="42">
        <f t="shared" si="7"/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29">
        <v>0</v>
      </c>
    </row>
    <row r="191" spans="1:18" ht="12.75" hidden="1" customHeight="1">
      <c r="A191" s="45">
        <v>0</v>
      </c>
      <c r="B191" s="45">
        <v>0</v>
      </c>
      <c r="C191" s="45">
        <v>0</v>
      </c>
      <c r="D191" s="34">
        <v>384001</v>
      </c>
      <c r="E191" s="35" t="s">
        <v>211</v>
      </c>
      <c r="F191" s="42">
        <f t="shared" si="7"/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v>0</v>
      </c>
    </row>
    <row r="192" spans="1:18" ht="12.75" hidden="1" customHeight="1">
      <c r="A192" s="45">
        <v>0</v>
      </c>
      <c r="B192" s="45">
        <v>0</v>
      </c>
      <c r="C192" s="45">
        <v>0</v>
      </c>
      <c r="D192" s="34">
        <v>385001</v>
      </c>
      <c r="E192" s="35" t="s">
        <v>212</v>
      </c>
      <c r="F192" s="42">
        <f t="shared" si="7"/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v>0</v>
      </c>
    </row>
    <row r="193" spans="1:18" ht="12.75" hidden="1" customHeight="1">
      <c r="A193" s="45">
        <v>0</v>
      </c>
      <c r="B193" s="45">
        <v>0</v>
      </c>
      <c r="C193" s="45">
        <v>0</v>
      </c>
      <c r="D193" s="34">
        <v>391001</v>
      </c>
      <c r="E193" s="35" t="s">
        <v>213</v>
      </c>
      <c r="F193" s="42">
        <f t="shared" si="7"/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v>0</v>
      </c>
    </row>
    <row r="194" spans="1:18" ht="12.75" hidden="1" customHeight="1">
      <c r="A194" s="45">
        <v>0</v>
      </c>
      <c r="B194" s="45">
        <v>0</v>
      </c>
      <c r="C194" s="45">
        <v>0</v>
      </c>
      <c r="D194" s="34">
        <v>392001</v>
      </c>
      <c r="E194" s="35" t="s">
        <v>214</v>
      </c>
      <c r="F194" s="42">
        <f t="shared" si="7"/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v>0</v>
      </c>
    </row>
    <row r="195" spans="1:18" ht="12.75" hidden="1" customHeight="1">
      <c r="A195" s="45">
        <v>0</v>
      </c>
      <c r="B195" s="45">
        <v>0</v>
      </c>
      <c r="C195" s="45">
        <v>0</v>
      </c>
      <c r="D195" s="34">
        <v>392002</v>
      </c>
      <c r="E195" s="35" t="s">
        <v>215</v>
      </c>
      <c r="F195" s="42">
        <f t="shared" si="7"/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v>0</v>
      </c>
    </row>
    <row r="196" spans="1:18" ht="12.75" hidden="1" customHeight="1">
      <c r="A196" s="45">
        <v>0</v>
      </c>
      <c r="B196" s="45">
        <v>0</v>
      </c>
      <c r="C196" s="45">
        <v>0</v>
      </c>
      <c r="D196" s="34">
        <v>392003</v>
      </c>
      <c r="E196" s="35" t="s">
        <v>216</v>
      </c>
      <c r="F196" s="42">
        <f t="shared" si="7"/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v>0</v>
      </c>
    </row>
    <row r="197" spans="1:18" ht="12.75" hidden="1" customHeight="1">
      <c r="A197" s="45">
        <v>0</v>
      </c>
      <c r="B197" s="45">
        <v>0</v>
      </c>
      <c r="C197" s="45">
        <v>0</v>
      </c>
      <c r="D197" s="34">
        <v>392004</v>
      </c>
      <c r="E197" s="35" t="s">
        <v>217</v>
      </c>
      <c r="F197" s="42">
        <f t="shared" si="7"/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</row>
    <row r="198" spans="1:18" ht="12.75" hidden="1" customHeight="1">
      <c r="A198" s="45">
        <v>0</v>
      </c>
      <c r="B198" s="45">
        <v>0</v>
      </c>
      <c r="C198" s="45">
        <v>0</v>
      </c>
      <c r="D198" s="34">
        <v>392005</v>
      </c>
      <c r="E198" s="35" t="s">
        <v>218</v>
      </c>
      <c r="F198" s="42">
        <f t="shared" si="7"/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</row>
    <row r="199" spans="1:18" ht="12.75" hidden="1" customHeight="1">
      <c r="A199" s="45">
        <v>0</v>
      </c>
      <c r="B199" s="45">
        <v>0</v>
      </c>
      <c r="C199" s="45">
        <v>0</v>
      </c>
      <c r="D199" s="34">
        <v>392006</v>
      </c>
      <c r="E199" s="35" t="s">
        <v>219</v>
      </c>
      <c r="F199" s="42">
        <f t="shared" si="7"/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</row>
    <row r="200" spans="1:18" ht="12.75" hidden="1" customHeight="1">
      <c r="A200" s="45">
        <v>0</v>
      </c>
      <c r="B200" s="45">
        <v>0</v>
      </c>
      <c r="C200" s="45">
        <v>0</v>
      </c>
      <c r="D200" s="34">
        <v>393001</v>
      </c>
      <c r="E200" s="35" t="s">
        <v>220</v>
      </c>
      <c r="F200" s="42">
        <f t="shared" si="7"/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</row>
    <row r="201" spans="1:18" ht="12.75" hidden="1" customHeight="1">
      <c r="A201" s="45">
        <v>0</v>
      </c>
      <c r="B201" s="45">
        <v>0</v>
      </c>
      <c r="C201" s="45">
        <v>0</v>
      </c>
      <c r="D201" s="34">
        <v>394001</v>
      </c>
      <c r="E201" s="35" t="s">
        <v>221</v>
      </c>
      <c r="F201" s="42">
        <f t="shared" si="7"/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</row>
    <row r="202" spans="1:18" ht="12.75" hidden="1" customHeight="1">
      <c r="A202" s="45">
        <v>0</v>
      </c>
      <c r="B202" s="45">
        <v>0</v>
      </c>
      <c r="C202" s="45">
        <v>0</v>
      </c>
      <c r="D202" s="34">
        <v>395001</v>
      </c>
      <c r="E202" s="35" t="s">
        <v>222</v>
      </c>
      <c r="F202" s="42">
        <f t="shared" si="7"/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</row>
    <row r="203" spans="1:18" ht="12.75" hidden="1" customHeight="1">
      <c r="A203" s="45">
        <v>0</v>
      </c>
      <c r="B203" s="45">
        <v>0</v>
      </c>
      <c r="C203" s="45">
        <v>0</v>
      </c>
      <c r="D203" s="34">
        <v>396001</v>
      </c>
      <c r="E203" s="35" t="s">
        <v>223</v>
      </c>
      <c r="F203" s="42">
        <f t="shared" si="7"/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</row>
    <row r="204" spans="1:18" ht="12.75" hidden="1" customHeight="1">
      <c r="A204" s="45">
        <v>0</v>
      </c>
      <c r="B204" s="45">
        <v>0</v>
      </c>
      <c r="C204" s="45">
        <v>0</v>
      </c>
      <c r="D204" s="34">
        <v>397001</v>
      </c>
      <c r="E204" s="35" t="s">
        <v>224</v>
      </c>
      <c r="F204" s="42">
        <f t="shared" si="7"/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</row>
    <row r="205" spans="1:18" ht="12.75" hidden="1" customHeight="1">
      <c r="A205" s="45">
        <v>0</v>
      </c>
      <c r="B205" s="45">
        <v>0</v>
      </c>
      <c r="C205" s="45">
        <v>0</v>
      </c>
      <c r="D205" s="34">
        <v>398001</v>
      </c>
      <c r="E205" s="35" t="s">
        <v>225</v>
      </c>
      <c r="F205" s="42">
        <f t="shared" si="7"/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v>0</v>
      </c>
    </row>
    <row r="206" spans="1:18" ht="12.75" hidden="1" customHeight="1">
      <c r="A206" s="45">
        <v>0</v>
      </c>
      <c r="B206" s="45">
        <v>0</v>
      </c>
      <c r="C206" s="45">
        <v>0</v>
      </c>
      <c r="D206" s="34">
        <v>399001</v>
      </c>
      <c r="E206" s="35" t="s">
        <v>226</v>
      </c>
      <c r="F206" s="42">
        <f t="shared" si="7"/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</row>
    <row r="207" spans="1:18" ht="12.75" hidden="1" customHeight="1">
      <c r="A207" s="45">
        <v>0</v>
      </c>
      <c r="B207" s="45">
        <v>0</v>
      </c>
      <c r="C207" s="45">
        <v>0</v>
      </c>
      <c r="D207" s="34">
        <v>399002</v>
      </c>
      <c r="E207" s="35" t="s">
        <v>227</v>
      </c>
      <c r="F207" s="42">
        <f t="shared" si="7"/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</row>
    <row r="208" spans="1:18" ht="12.75" hidden="1" customHeight="1">
      <c r="A208" s="45">
        <v>0</v>
      </c>
      <c r="B208" s="45">
        <v>0</v>
      </c>
      <c r="C208" s="45">
        <v>0</v>
      </c>
      <c r="D208" s="34">
        <v>399003</v>
      </c>
      <c r="E208" s="35" t="s">
        <v>228</v>
      </c>
      <c r="F208" s="42">
        <f t="shared" si="7"/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</row>
    <row r="209" spans="1:18" ht="12.75" hidden="1" customHeight="1">
      <c r="A209" s="45">
        <v>0</v>
      </c>
      <c r="B209" s="45">
        <v>0</v>
      </c>
      <c r="C209" s="45">
        <v>0</v>
      </c>
      <c r="D209" s="34">
        <v>399004</v>
      </c>
      <c r="E209" s="35" t="s">
        <v>229</v>
      </c>
      <c r="F209" s="42">
        <f t="shared" si="7"/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</row>
    <row r="210" spans="1:18" ht="12.75" hidden="1" customHeight="1">
      <c r="A210" s="45">
        <v>0</v>
      </c>
      <c r="B210" s="45">
        <v>0</v>
      </c>
      <c r="C210" s="45">
        <v>0</v>
      </c>
      <c r="D210" s="34">
        <v>399005</v>
      </c>
      <c r="E210" s="35" t="s">
        <v>230</v>
      </c>
      <c r="F210" s="42">
        <f t="shared" si="7"/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</row>
    <row r="211" spans="1:18" ht="12.75" hidden="1" customHeight="1">
      <c r="A211" s="45">
        <v>0</v>
      </c>
      <c r="B211" s="45">
        <v>0</v>
      </c>
      <c r="C211" s="45">
        <v>0</v>
      </c>
      <c r="D211" s="34">
        <v>399006</v>
      </c>
      <c r="E211" s="35" t="s">
        <v>231</v>
      </c>
      <c r="F211" s="42">
        <f t="shared" si="7"/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</row>
    <row r="212" spans="1:18" ht="12.75" customHeight="1">
      <c r="A212" s="42">
        <f>A213</f>
        <v>0</v>
      </c>
      <c r="B212" s="42">
        <v>0</v>
      </c>
      <c r="C212" s="42">
        <v>0</v>
      </c>
      <c r="D212" s="32">
        <v>4000</v>
      </c>
      <c r="E212" s="38" t="s">
        <v>232</v>
      </c>
      <c r="F212" s="42">
        <f>SUM(F213)</f>
        <v>0</v>
      </c>
      <c r="G212" s="109">
        <f>SUM(G213)</f>
        <v>0</v>
      </c>
      <c r="H212" s="109">
        <f t="shared" ref="H212:R212" si="8">SUM(H213)</f>
        <v>0</v>
      </c>
      <c r="I212" s="109">
        <f t="shared" si="8"/>
        <v>0</v>
      </c>
      <c r="J212" s="109">
        <f t="shared" si="8"/>
        <v>0</v>
      </c>
      <c r="K212" s="109">
        <f t="shared" si="8"/>
        <v>0</v>
      </c>
      <c r="L212" s="109">
        <f t="shared" si="8"/>
        <v>0</v>
      </c>
      <c r="M212" s="109">
        <f t="shared" si="8"/>
        <v>0</v>
      </c>
      <c r="N212" s="109">
        <f t="shared" si="8"/>
        <v>0</v>
      </c>
      <c r="O212" s="109">
        <f t="shared" si="8"/>
        <v>0</v>
      </c>
      <c r="P212" s="109">
        <f t="shared" si="8"/>
        <v>0</v>
      </c>
      <c r="Q212" s="109">
        <f t="shared" si="8"/>
        <v>0</v>
      </c>
      <c r="R212" s="109">
        <f t="shared" si="8"/>
        <v>0</v>
      </c>
    </row>
    <row r="213" spans="1:18" ht="12.75" hidden="1" customHeight="1">
      <c r="A213" s="45">
        <f>SUM(A214)</f>
        <v>0</v>
      </c>
      <c r="B213" s="45">
        <v>0</v>
      </c>
      <c r="C213" s="45">
        <v>0</v>
      </c>
      <c r="D213" s="34">
        <v>442001</v>
      </c>
      <c r="E213" s="35" t="s">
        <v>233</v>
      </c>
      <c r="F213" s="42">
        <f>A213+B213+C213</f>
        <v>0</v>
      </c>
      <c r="G213" s="109">
        <v>0</v>
      </c>
      <c r="H213" s="109">
        <v>0</v>
      </c>
      <c r="I213" s="109">
        <v>0</v>
      </c>
      <c r="J213" s="109">
        <v>0</v>
      </c>
      <c r="K213" s="109">
        <v>0</v>
      </c>
      <c r="L213" s="109">
        <v>0</v>
      </c>
      <c r="M213" s="109">
        <v>0</v>
      </c>
      <c r="N213" s="109">
        <v>0</v>
      </c>
      <c r="O213" s="109">
        <v>0</v>
      </c>
      <c r="P213" s="109">
        <v>0</v>
      </c>
      <c r="Q213" s="109">
        <v>0</v>
      </c>
      <c r="R213" s="109">
        <v>0</v>
      </c>
    </row>
    <row r="214" spans="1:18" ht="12.75" customHeight="1">
      <c r="A214" s="42">
        <f>SUM(A215:A247)</f>
        <v>0</v>
      </c>
      <c r="B214" s="42">
        <v>0</v>
      </c>
      <c r="C214" s="42">
        <v>0</v>
      </c>
      <c r="D214" s="32">
        <v>5000</v>
      </c>
      <c r="E214" s="38" t="s">
        <v>234</v>
      </c>
      <c r="F214" s="42">
        <f>SUM(F215:F247)</f>
        <v>0</v>
      </c>
      <c r="G214" s="109">
        <f>SUM(G215:G247)</f>
        <v>0</v>
      </c>
      <c r="H214" s="109">
        <f t="shared" ref="H214:R214" si="9">SUM(H215:H247)</f>
        <v>0</v>
      </c>
      <c r="I214" s="109">
        <f t="shared" si="9"/>
        <v>0</v>
      </c>
      <c r="J214" s="109">
        <f t="shared" si="9"/>
        <v>0</v>
      </c>
      <c r="K214" s="109">
        <f t="shared" si="9"/>
        <v>0</v>
      </c>
      <c r="L214" s="109">
        <f t="shared" si="9"/>
        <v>0</v>
      </c>
      <c r="M214" s="109">
        <f t="shared" si="9"/>
        <v>0</v>
      </c>
      <c r="N214" s="109">
        <f t="shared" si="9"/>
        <v>0</v>
      </c>
      <c r="O214" s="109">
        <f t="shared" si="9"/>
        <v>0</v>
      </c>
      <c r="P214" s="109">
        <f t="shared" si="9"/>
        <v>0</v>
      </c>
      <c r="Q214" s="109">
        <f t="shared" si="9"/>
        <v>0</v>
      </c>
      <c r="R214" s="109">
        <f t="shared" si="9"/>
        <v>0</v>
      </c>
    </row>
    <row r="215" spans="1:18" ht="12.75" hidden="1" customHeight="1">
      <c r="A215" s="45">
        <f>SUM(A216:A247)</f>
        <v>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42">
        <f>A215+B215+C215</f>
        <v>0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09">
        <v>0</v>
      </c>
      <c r="N215" s="109">
        <v>0</v>
      </c>
      <c r="O215" s="109">
        <v>0</v>
      </c>
      <c r="P215" s="109">
        <v>0</v>
      </c>
      <c r="Q215" s="109">
        <v>0</v>
      </c>
      <c r="R215" s="109"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42">
        <f>A216+B216+C216</f>
        <v>0</v>
      </c>
      <c r="G216" s="109">
        <v>0</v>
      </c>
      <c r="H216" s="109">
        <v>0</v>
      </c>
      <c r="I216" s="109">
        <v>0</v>
      </c>
      <c r="J216" s="109">
        <v>0</v>
      </c>
      <c r="K216" s="109">
        <v>0</v>
      </c>
      <c r="L216" s="109">
        <v>0</v>
      </c>
      <c r="M216" s="109">
        <v>0</v>
      </c>
      <c r="N216" s="109">
        <v>0</v>
      </c>
      <c r="O216" s="109">
        <v>0</v>
      </c>
      <c r="P216" s="109">
        <v>0</v>
      </c>
      <c r="Q216" s="109">
        <v>0</v>
      </c>
      <c r="R216" s="109"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42">
        <f t="shared" ref="F217:F247" si="10">A217+B217+C217</f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09">
        <v>0</v>
      </c>
      <c r="O217" s="109">
        <v>0</v>
      </c>
      <c r="P217" s="109">
        <v>0</v>
      </c>
      <c r="Q217" s="109">
        <v>0</v>
      </c>
      <c r="R217" s="109"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42">
        <f t="shared" si="10"/>
        <v>0</v>
      </c>
      <c r="G218" s="109">
        <v>0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>
        <v>0</v>
      </c>
      <c r="N218" s="109">
        <v>0</v>
      </c>
      <c r="O218" s="109">
        <v>0</v>
      </c>
      <c r="P218" s="109">
        <v>0</v>
      </c>
      <c r="Q218" s="109">
        <v>0</v>
      </c>
      <c r="R218" s="109">
        <v>0</v>
      </c>
    </row>
    <row r="219" spans="1:18" ht="12.75" hidden="1" customHeight="1">
      <c r="A219" s="45">
        <v>0</v>
      </c>
      <c r="B219" s="45">
        <v>0</v>
      </c>
      <c r="C219" s="45">
        <v>0</v>
      </c>
      <c r="D219" s="34">
        <v>515001</v>
      </c>
      <c r="E219" s="35" t="s">
        <v>239</v>
      </c>
      <c r="F219" s="42">
        <f t="shared" si="10"/>
        <v>0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</v>
      </c>
      <c r="O219" s="109">
        <v>0</v>
      </c>
      <c r="P219" s="109">
        <v>0</v>
      </c>
      <c r="Q219" s="109">
        <v>0</v>
      </c>
      <c r="R219" s="109">
        <v>0</v>
      </c>
    </row>
    <row r="220" spans="1:18" ht="12.75" hidden="1" customHeight="1">
      <c r="A220" s="45">
        <v>0</v>
      </c>
      <c r="B220" s="45">
        <v>0</v>
      </c>
      <c r="C220" s="45">
        <v>0</v>
      </c>
      <c r="D220" s="34">
        <v>519001</v>
      </c>
      <c r="E220" s="35" t="s">
        <v>240</v>
      </c>
      <c r="F220" s="42">
        <f t="shared" si="10"/>
        <v>0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09">
        <v>0</v>
      </c>
      <c r="N220" s="109">
        <v>0</v>
      </c>
      <c r="O220" s="109">
        <v>0</v>
      </c>
      <c r="P220" s="109">
        <v>0</v>
      </c>
      <c r="Q220" s="109">
        <v>0</v>
      </c>
      <c r="R220" s="109"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42">
        <f t="shared" si="10"/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42">
        <f t="shared" si="10"/>
        <v>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09">
        <v>0</v>
      </c>
      <c r="O222" s="109">
        <v>0</v>
      </c>
      <c r="P222" s="109">
        <v>0</v>
      </c>
      <c r="Q222" s="109">
        <v>0</v>
      </c>
      <c r="R222" s="109"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42">
        <f t="shared" si="10"/>
        <v>0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0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42">
        <f t="shared" si="10"/>
        <v>0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42">
        <f t="shared" si="10"/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42">
        <f t="shared" si="10"/>
        <v>0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42">
        <f t="shared" si="10"/>
        <v>0</v>
      </c>
      <c r="G227" s="109">
        <v>0</v>
      </c>
      <c r="H227" s="109">
        <v>0</v>
      </c>
      <c r="I227" s="109">
        <v>0</v>
      </c>
      <c r="J227" s="109">
        <v>0</v>
      </c>
      <c r="K227" s="109">
        <v>0</v>
      </c>
      <c r="L227" s="109">
        <v>0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42">
        <f t="shared" si="10"/>
        <v>0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</v>
      </c>
      <c r="R228" s="109"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42">
        <f t="shared" si="10"/>
        <v>0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42">
        <f t="shared" si="10"/>
        <v>0</v>
      </c>
      <c r="G230" s="109">
        <v>0</v>
      </c>
      <c r="H230" s="109">
        <v>0</v>
      </c>
      <c r="I230" s="109">
        <v>0</v>
      </c>
      <c r="J230" s="109">
        <v>0</v>
      </c>
      <c r="K230" s="109">
        <v>0</v>
      </c>
      <c r="L230" s="109">
        <v>0</v>
      </c>
      <c r="M230" s="109">
        <v>0</v>
      </c>
      <c r="N230" s="109">
        <v>0</v>
      </c>
      <c r="O230" s="109">
        <v>0</v>
      </c>
      <c r="P230" s="109">
        <v>0</v>
      </c>
      <c r="Q230" s="109">
        <v>0</v>
      </c>
      <c r="R230" s="109"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42">
        <f t="shared" si="10"/>
        <v>0</v>
      </c>
      <c r="G231" s="109">
        <v>0</v>
      </c>
      <c r="H231" s="109">
        <v>0</v>
      </c>
      <c r="I231" s="109">
        <v>0</v>
      </c>
      <c r="J231" s="109">
        <v>0</v>
      </c>
      <c r="K231" s="109">
        <v>0</v>
      </c>
      <c r="L231" s="109">
        <v>0</v>
      </c>
      <c r="M231" s="109">
        <v>0</v>
      </c>
      <c r="N231" s="109">
        <v>0</v>
      </c>
      <c r="O231" s="109">
        <v>0</v>
      </c>
      <c r="P231" s="109">
        <v>0</v>
      </c>
      <c r="Q231" s="109">
        <v>0</v>
      </c>
      <c r="R231" s="109"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42">
        <f t="shared" si="10"/>
        <v>0</v>
      </c>
      <c r="G232" s="109">
        <v>0</v>
      </c>
      <c r="H232" s="109">
        <v>0</v>
      </c>
      <c r="I232" s="109">
        <v>0</v>
      </c>
      <c r="J232" s="109">
        <v>0</v>
      </c>
      <c r="K232" s="109">
        <v>0</v>
      </c>
      <c r="L232" s="109">
        <v>0</v>
      </c>
      <c r="M232" s="109">
        <v>0</v>
      </c>
      <c r="N232" s="109">
        <v>0</v>
      </c>
      <c r="O232" s="109">
        <v>0</v>
      </c>
      <c r="P232" s="109">
        <v>0</v>
      </c>
      <c r="Q232" s="109">
        <v>0</v>
      </c>
      <c r="R232" s="109"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42">
        <f t="shared" si="10"/>
        <v>0</v>
      </c>
      <c r="G233" s="109">
        <v>0</v>
      </c>
      <c r="H233" s="109">
        <v>0</v>
      </c>
      <c r="I233" s="109">
        <v>0</v>
      </c>
      <c r="J233" s="109">
        <v>0</v>
      </c>
      <c r="K233" s="109">
        <v>0</v>
      </c>
      <c r="L233" s="109">
        <v>0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42">
        <f t="shared" si="10"/>
        <v>0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09">
        <v>0</v>
      </c>
      <c r="O234" s="109">
        <v>0</v>
      </c>
      <c r="P234" s="109">
        <v>0</v>
      </c>
      <c r="Q234" s="109">
        <v>0</v>
      </c>
      <c r="R234" s="109"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42">
        <f t="shared" si="10"/>
        <v>0</v>
      </c>
      <c r="G235" s="109">
        <v>0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09">
        <v>0</v>
      </c>
      <c r="N235" s="109">
        <v>0</v>
      </c>
      <c r="O235" s="109">
        <v>0</v>
      </c>
      <c r="P235" s="109">
        <v>0</v>
      </c>
      <c r="Q235" s="109">
        <v>0</v>
      </c>
      <c r="R235" s="109"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42">
        <f t="shared" si="10"/>
        <v>0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</v>
      </c>
      <c r="Q236" s="109">
        <v>0</v>
      </c>
      <c r="R236" s="109"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42">
        <f t="shared" si="10"/>
        <v>0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09">
        <v>0</v>
      </c>
      <c r="N237" s="109">
        <v>0</v>
      </c>
      <c r="O237" s="109">
        <v>0</v>
      </c>
      <c r="P237" s="109">
        <v>0</v>
      </c>
      <c r="Q237" s="109">
        <v>0</v>
      </c>
      <c r="R237" s="109"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42">
        <f t="shared" si="10"/>
        <v>0</v>
      </c>
      <c r="G238" s="109">
        <v>0</v>
      </c>
      <c r="H238" s="109">
        <v>0</v>
      </c>
      <c r="I238" s="109">
        <v>0</v>
      </c>
      <c r="J238" s="109">
        <v>0</v>
      </c>
      <c r="K238" s="109">
        <v>0</v>
      </c>
      <c r="L238" s="109">
        <v>0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42">
        <f t="shared" si="10"/>
        <v>0</v>
      </c>
      <c r="G239" s="109">
        <v>0</v>
      </c>
      <c r="H239" s="109">
        <v>0</v>
      </c>
      <c r="I239" s="109">
        <v>0</v>
      </c>
      <c r="J239" s="109">
        <v>0</v>
      </c>
      <c r="K239" s="109">
        <v>0</v>
      </c>
      <c r="L239" s="109">
        <v>0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42">
        <f t="shared" si="10"/>
        <v>0</v>
      </c>
      <c r="G240" s="109">
        <v>0</v>
      </c>
      <c r="H240" s="109">
        <v>0</v>
      </c>
      <c r="I240" s="109">
        <v>0</v>
      </c>
      <c r="J240" s="109">
        <v>0</v>
      </c>
      <c r="K240" s="109">
        <v>0</v>
      </c>
      <c r="L240" s="109">
        <v>0</v>
      </c>
      <c r="M240" s="109">
        <v>0</v>
      </c>
      <c r="N240" s="109">
        <v>0</v>
      </c>
      <c r="O240" s="109">
        <v>0</v>
      </c>
      <c r="P240" s="109">
        <v>0</v>
      </c>
      <c r="Q240" s="109">
        <v>0</v>
      </c>
      <c r="R240" s="109">
        <v>0</v>
      </c>
    </row>
    <row r="241" spans="1:18" ht="12.75" hidden="1" customHeight="1">
      <c r="A241" s="45">
        <v>0</v>
      </c>
      <c r="B241" s="45">
        <v>0</v>
      </c>
      <c r="C241" s="45">
        <v>0</v>
      </c>
      <c r="D241" s="34">
        <v>569001</v>
      </c>
      <c r="E241" s="35" t="s">
        <v>261</v>
      </c>
      <c r="F241" s="42">
        <f t="shared" si="10"/>
        <v>0</v>
      </c>
      <c r="G241" s="109">
        <v>0</v>
      </c>
      <c r="H241" s="109">
        <v>0</v>
      </c>
      <c r="I241" s="109">
        <v>0</v>
      </c>
      <c r="J241" s="109">
        <v>0</v>
      </c>
      <c r="K241" s="109">
        <v>0</v>
      </c>
      <c r="L241" s="109">
        <v>0</v>
      </c>
      <c r="M241" s="109">
        <v>0</v>
      </c>
      <c r="N241" s="109">
        <v>0</v>
      </c>
      <c r="O241" s="109">
        <v>0</v>
      </c>
      <c r="P241" s="109">
        <v>0</v>
      </c>
      <c r="Q241" s="109">
        <v>0</v>
      </c>
      <c r="R241" s="109"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42">
        <f t="shared" si="10"/>
        <v>0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09">
        <v>0</v>
      </c>
      <c r="N242" s="109">
        <v>0</v>
      </c>
      <c r="O242" s="109">
        <v>0</v>
      </c>
      <c r="P242" s="109">
        <v>0</v>
      </c>
      <c r="Q242" s="109">
        <v>0</v>
      </c>
      <c r="R242" s="109"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42">
        <f t="shared" si="10"/>
        <v>0</v>
      </c>
      <c r="G243" s="109">
        <v>0</v>
      </c>
      <c r="H243" s="109">
        <v>0</v>
      </c>
      <c r="I243" s="109">
        <v>0</v>
      </c>
      <c r="J243" s="109">
        <v>0</v>
      </c>
      <c r="K243" s="109">
        <v>0</v>
      </c>
      <c r="L243" s="109">
        <v>0</v>
      </c>
      <c r="M243" s="109">
        <v>0</v>
      </c>
      <c r="N243" s="109">
        <v>0</v>
      </c>
      <c r="O243" s="109">
        <v>0</v>
      </c>
      <c r="P243" s="109">
        <v>0</v>
      </c>
      <c r="Q243" s="109">
        <v>0</v>
      </c>
      <c r="R243" s="109"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42">
        <f t="shared" si="10"/>
        <v>0</v>
      </c>
      <c r="G244" s="109">
        <v>0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09">
        <v>0</v>
      </c>
      <c r="O244" s="109">
        <v>0</v>
      </c>
      <c r="P244" s="109">
        <v>0</v>
      </c>
      <c r="Q244" s="109">
        <v>0</v>
      </c>
      <c r="R244" s="109"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42">
        <f t="shared" si="10"/>
        <v>0</v>
      </c>
      <c r="G245" s="109">
        <v>0</v>
      </c>
      <c r="H245" s="109">
        <v>0</v>
      </c>
      <c r="I245" s="109">
        <v>0</v>
      </c>
      <c r="J245" s="109">
        <v>0</v>
      </c>
      <c r="K245" s="109">
        <v>0</v>
      </c>
      <c r="L245" s="109">
        <v>0</v>
      </c>
      <c r="M245" s="109">
        <v>0</v>
      </c>
      <c r="N245" s="109">
        <v>0</v>
      </c>
      <c r="O245" s="109">
        <v>0</v>
      </c>
      <c r="P245" s="109">
        <v>0</v>
      </c>
      <c r="Q245" s="109">
        <v>0</v>
      </c>
      <c r="R245" s="109"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42">
        <f t="shared" si="10"/>
        <v>0</v>
      </c>
      <c r="G246" s="109">
        <v>0</v>
      </c>
      <c r="H246" s="109">
        <v>0</v>
      </c>
      <c r="I246" s="109">
        <v>0</v>
      </c>
      <c r="J246" s="109">
        <v>0</v>
      </c>
      <c r="K246" s="109">
        <v>0</v>
      </c>
      <c r="L246" s="109">
        <v>0</v>
      </c>
      <c r="M246" s="109">
        <v>0</v>
      </c>
      <c r="N246" s="109">
        <v>0</v>
      </c>
      <c r="O246" s="109">
        <v>0</v>
      </c>
      <c r="P246" s="109">
        <v>0</v>
      </c>
      <c r="Q246" s="109">
        <v>0</v>
      </c>
      <c r="R246" s="109"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42">
        <f t="shared" si="10"/>
        <v>0</v>
      </c>
      <c r="G247" s="109">
        <v>0</v>
      </c>
      <c r="H247" s="109">
        <v>0</v>
      </c>
      <c r="I247" s="109">
        <v>0</v>
      </c>
      <c r="J247" s="109">
        <v>0</v>
      </c>
      <c r="K247" s="109">
        <v>0</v>
      </c>
      <c r="L247" s="109">
        <v>0</v>
      </c>
      <c r="M247" s="109">
        <v>0</v>
      </c>
      <c r="N247" s="109">
        <v>0</v>
      </c>
      <c r="O247" s="109">
        <v>0</v>
      </c>
      <c r="P247" s="109">
        <v>0</v>
      </c>
      <c r="Q247" s="109">
        <v>0</v>
      </c>
      <c r="R247" s="109">
        <v>0</v>
      </c>
    </row>
    <row r="248" spans="1:18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A12+A31+A101+A212+A214</f>
        <v>0</v>
      </c>
      <c r="B249" s="42">
        <f>B12+B31+B101+B212+B214</f>
        <v>37500</v>
      </c>
      <c r="C249" s="42">
        <f>C12+C31+C101+C212+C214</f>
        <v>0</v>
      </c>
      <c r="D249" s="42"/>
      <c r="E249" s="42"/>
      <c r="F249" s="42">
        <f>F12+F31+F101+F212+F214</f>
        <v>37500</v>
      </c>
      <c r="G249" s="42">
        <f t="shared" ref="G249:R249" si="11">G12+G31+G101+G212+G214</f>
        <v>0</v>
      </c>
      <c r="H249" s="42">
        <f t="shared" si="11"/>
        <v>0</v>
      </c>
      <c r="I249" s="42">
        <f t="shared" si="11"/>
        <v>0</v>
      </c>
      <c r="J249" s="42">
        <f t="shared" si="11"/>
        <v>0</v>
      </c>
      <c r="K249" s="42">
        <f t="shared" si="11"/>
        <v>0</v>
      </c>
      <c r="L249" s="42">
        <f t="shared" si="11"/>
        <v>0</v>
      </c>
      <c r="M249" s="42">
        <f t="shared" si="11"/>
        <v>0</v>
      </c>
      <c r="N249" s="42">
        <f t="shared" si="11"/>
        <v>7150</v>
      </c>
      <c r="O249" s="42">
        <f t="shared" si="11"/>
        <v>30350</v>
      </c>
      <c r="P249" s="42">
        <f t="shared" si="11"/>
        <v>0</v>
      </c>
      <c r="Q249" s="42">
        <f t="shared" si="11"/>
        <v>0</v>
      </c>
      <c r="R249" s="42">
        <f t="shared" si="11"/>
        <v>0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</sheetData>
  <mergeCells count="5">
    <mergeCell ref="O1:Q2"/>
    <mergeCell ref="A3:R3"/>
    <mergeCell ref="A5:R5"/>
    <mergeCell ref="A6:R6"/>
    <mergeCell ref="C9:L9"/>
  </mergeCells>
  <pageMargins left="0.74803149606299213" right="0.15748031496062992" top="0.74803149606299213" bottom="0.74803149606299213" header="0.31496062992125984" footer="0.31496062992125984"/>
  <pageSetup scale="57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R250"/>
  <sheetViews>
    <sheetView topLeftCell="A10" zoomScale="90" zoomScaleNormal="90" workbookViewId="0">
      <selection activeCell="E267" sqref="E266:E267"/>
    </sheetView>
  </sheetViews>
  <sheetFormatPr baseColWidth="10" defaultRowHeight="12.75"/>
  <cols>
    <col min="2" max="2" width="14" customWidth="1"/>
    <col min="5" max="5" width="24.140625" customWidth="1"/>
    <col min="6" max="6" width="13.28515625" customWidth="1"/>
    <col min="7" max="18" width="11.7109375" customWidth="1"/>
  </cols>
  <sheetData>
    <row r="1" spans="1:18">
      <c r="L1" s="1"/>
      <c r="M1" s="1"/>
      <c r="N1" s="1"/>
      <c r="O1" s="169"/>
      <c r="P1" s="169"/>
      <c r="Q1" s="169"/>
    </row>
    <row r="2" spans="1:18" ht="28.5" customHeight="1">
      <c r="B2" s="155"/>
      <c r="F2" s="25"/>
      <c r="L2" s="1"/>
      <c r="M2" s="1"/>
      <c r="N2" s="1"/>
      <c r="O2" s="169"/>
      <c r="P2" s="169"/>
      <c r="Q2" s="169"/>
    </row>
    <row r="3" spans="1:18" ht="18">
      <c r="A3" s="170" t="s">
        <v>268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35" customHeight="1">
      <c r="A5" s="171" t="s">
        <v>622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</row>
    <row r="6" spans="1:18" ht="15.75">
      <c r="A6" s="172" t="s">
        <v>29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</row>
    <row r="8" spans="1:18" s="1" customFormat="1" ht="15.75" customHeight="1">
      <c r="A8" s="4" t="s">
        <v>509</v>
      </c>
      <c r="B8" s="107"/>
      <c r="C8" s="107" t="s">
        <v>635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5.75" customHeight="1">
      <c r="A9" s="4" t="s">
        <v>510</v>
      </c>
      <c r="B9" s="7"/>
      <c r="C9" s="173" t="s">
        <v>542</v>
      </c>
      <c r="D9" s="173"/>
      <c r="E9" s="173"/>
      <c r="F9" s="173"/>
      <c r="G9" s="173"/>
      <c r="H9" s="173"/>
      <c r="I9" s="173"/>
      <c r="J9" s="173"/>
      <c r="K9" s="173"/>
      <c r="L9" s="173"/>
    </row>
    <row r="11" spans="1:18" s="3" customFormat="1" ht="4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3" t="s">
        <v>1</v>
      </c>
      <c r="H11" s="23" t="s">
        <v>2</v>
      </c>
      <c r="I11" s="23" t="s">
        <v>3</v>
      </c>
      <c r="J11" s="23" t="s">
        <v>4</v>
      </c>
      <c r="K11" s="23" t="s">
        <v>5</v>
      </c>
      <c r="L11" s="23" t="s">
        <v>6</v>
      </c>
      <c r="M11" s="23" t="s">
        <v>7</v>
      </c>
      <c r="N11" s="23" t="s">
        <v>8</v>
      </c>
      <c r="O11" s="23" t="s">
        <v>9</v>
      </c>
      <c r="P11" s="23" t="s">
        <v>10</v>
      </c>
      <c r="Q11" s="23" t="s">
        <v>11</v>
      </c>
      <c r="R11" s="23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f>SUM(G13:G30)</f>
        <v>0</v>
      </c>
      <c r="H12" s="109">
        <f t="shared" ref="H12:R12" si="0">SUM(H13:H30)</f>
        <v>0</v>
      </c>
      <c r="I12" s="109">
        <f t="shared" si="0"/>
        <v>0</v>
      </c>
      <c r="J12" s="109">
        <f t="shared" si="0"/>
        <v>0</v>
      </c>
      <c r="K12" s="109">
        <f t="shared" si="0"/>
        <v>0</v>
      </c>
      <c r="L12" s="109">
        <f t="shared" si="0"/>
        <v>0</v>
      </c>
      <c r="M12" s="109">
        <f t="shared" si="0"/>
        <v>0</v>
      </c>
      <c r="N12" s="109">
        <f t="shared" si="0"/>
        <v>0</v>
      </c>
      <c r="O12" s="109">
        <f t="shared" si="0"/>
        <v>0</v>
      </c>
      <c r="P12" s="109">
        <f t="shared" si="0"/>
        <v>0</v>
      </c>
      <c r="Q12" s="109">
        <f t="shared" si="0"/>
        <v>0</v>
      </c>
      <c r="R12" s="109">
        <f t="shared" si="0"/>
        <v>0</v>
      </c>
    </row>
    <row r="13" spans="1:18" s="1" customFormat="1" ht="12.6" hidden="1" customHeight="1">
      <c r="A13" s="45">
        <v>0</v>
      </c>
      <c r="B13" s="45">
        <v>0</v>
      </c>
      <c r="C13" s="45">
        <v>0</v>
      </c>
      <c r="D13" s="34">
        <v>113001</v>
      </c>
      <c r="E13" s="35" t="s">
        <v>35</v>
      </c>
      <c r="F13" s="42">
        <f>A13+B13+C13</f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1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42">
        <f t="shared" si="1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42">
        <f t="shared" si="1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</row>
    <row r="17" spans="1:18" s="1" customFormat="1" ht="12.6" hidden="1" customHeight="1">
      <c r="A17" s="45">
        <v>0</v>
      </c>
      <c r="B17" s="45">
        <v>0</v>
      </c>
      <c r="C17" s="45">
        <v>0</v>
      </c>
      <c r="D17" s="34">
        <v>131003</v>
      </c>
      <c r="E17" s="35" t="s">
        <v>39</v>
      </c>
      <c r="F17" s="42">
        <f t="shared" si="1"/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</row>
    <row r="18" spans="1:18" s="1" customFormat="1" ht="12.6" hidden="1" customHeight="1">
      <c r="A18" s="45">
        <v>0</v>
      </c>
      <c r="B18" s="45">
        <v>0</v>
      </c>
      <c r="C18" s="45">
        <v>0</v>
      </c>
      <c r="D18" s="34">
        <v>132001</v>
      </c>
      <c r="E18" s="35" t="s">
        <v>40</v>
      </c>
      <c r="F18" s="42">
        <f t="shared" si="1"/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</row>
    <row r="19" spans="1:18" s="1" customFormat="1" ht="12.6" hidden="1" customHeight="1">
      <c r="A19" s="45">
        <v>0</v>
      </c>
      <c r="B19" s="45">
        <v>0</v>
      </c>
      <c r="C19" s="45">
        <v>0</v>
      </c>
      <c r="D19" s="34">
        <v>132002</v>
      </c>
      <c r="E19" s="35" t="s">
        <v>41</v>
      </c>
      <c r="F19" s="42">
        <f t="shared" si="1"/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42">
        <f t="shared" si="1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</row>
    <row r="21" spans="1:18" s="1" customFormat="1" ht="12.6" hidden="1" customHeight="1">
      <c r="A21" s="45">
        <v>0</v>
      </c>
      <c r="B21" s="45">
        <v>0</v>
      </c>
      <c r="C21" s="45">
        <v>0</v>
      </c>
      <c r="D21" s="34">
        <v>134001</v>
      </c>
      <c r="E21" s="35" t="s">
        <v>43</v>
      </c>
      <c r="F21" s="42">
        <f t="shared" si="1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</row>
    <row r="22" spans="1:18" s="1" customFormat="1" ht="12.6" hidden="1" customHeight="1">
      <c r="A22" s="45">
        <v>0</v>
      </c>
      <c r="B22" s="45">
        <v>0</v>
      </c>
      <c r="C22" s="45">
        <v>0</v>
      </c>
      <c r="D22" s="34">
        <v>141001</v>
      </c>
      <c r="E22" s="35" t="s">
        <v>44</v>
      </c>
      <c r="F22" s="42">
        <f t="shared" si="1"/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</row>
    <row r="23" spans="1:18" s="1" customFormat="1" ht="11.25" hidden="1" customHeight="1">
      <c r="A23" s="45">
        <v>0</v>
      </c>
      <c r="B23" s="45">
        <v>0</v>
      </c>
      <c r="C23" s="45">
        <v>0</v>
      </c>
      <c r="D23" s="34">
        <v>142001</v>
      </c>
      <c r="E23" s="35" t="s">
        <v>45</v>
      </c>
      <c r="F23" s="42">
        <f t="shared" si="1"/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</row>
    <row r="24" spans="1:18" ht="12.75" hidden="1" customHeight="1">
      <c r="A24" s="45">
        <v>0</v>
      </c>
      <c r="B24" s="45">
        <v>0</v>
      </c>
      <c r="C24" s="45">
        <v>0</v>
      </c>
      <c r="D24" s="34">
        <v>143001</v>
      </c>
      <c r="E24" s="35" t="s">
        <v>46</v>
      </c>
      <c r="F24" s="42">
        <f t="shared" si="1"/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42">
        <f t="shared" si="1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42">
        <f t="shared" si="1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</row>
    <row r="27" spans="1:18" ht="12.75" hidden="1" customHeight="1">
      <c r="A27" s="45">
        <v>0</v>
      </c>
      <c r="B27" s="45">
        <v>0</v>
      </c>
      <c r="C27" s="45">
        <v>0</v>
      </c>
      <c r="D27" s="36">
        <v>154004</v>
      </c>
      <c r="E27" s="35" t="s">
        <v>49</v>
      </c>
      <c r="F27" s="42">
        <f t="shared" si="1"/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</row>
    <row r="28" spans="1:18" ht="12.75" hidden="1" customHeight="1">
      <c r="A28" s="45">
        <v>0</v>
      </c>
      <c r="B28" s="45">
        <v>0</v>
      </c>
      <c r="C28" s="45">
        <v>0</v>
      </c>
      <c r="D28" s="34">
        <v>159002</v>
      </c>
      <c r="E28" s="35" t="s">
        <v>50</v>
      </c>
      <c r="F28" s="42">
        <f t="shared" si="1"/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</row>
    <row r="29" spans="1:18" ht="12.75" hidden="1" customHeight="1">
      <c r="A29" s="45">
        <v>0</v>
      </c>
      <c r="B29" s="45">
        <v>0</v>
      </c>
      <c r="C29" s="45">
        <v>0</v>
      </c>
      <c r="D29" s="34">
        <v>161001</v>
      </c>
      <c r="E29" s="37" t="s">
        <v>51</v>
      </c>
      <c r="F29" s="42">
        <f t="shared" si="1"/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</row>
    <row r="30" spans="1:18" ht="12.75" hidden="1" customHeight="1">
      <c r="A30" s="45">
        <v>0</v>
      </c>
      <c r="B30" s="45">
        <v>0</v>
      </c>
      <c r="C30" s="45">
        <v>0</v>
      </c>
      <c r="D30" s="34">
        <v>171001</v>
      </c>
      <c r="E30" s="37" t="s">
        <v>52</v>
      </c>
      <c r="F30" s="42">
        <f t="shared" si="1"/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</row>
    <row r="31" spans="1:18">
      <c r="A31" s="42">
        <f>SUM(A32:A101)</f>
        <v>0</v>
      </c>
      <c r="B31" s="42">
        <f>SUM(B32:B99)</f>
        <v>11500</v>
      </c>
      <c r="C31" s="42">
        <f>SUM(C32:C99)</f>
        <v>11500</v>
      </c>
      <c r="D31" s="32">
        <v>2000</v>
      </c>
      <c r="E31" s="38" t="s">
        <v>53</v>
      </c>
      <c r="F31" s="42">
        <f>SUM(F32:F99)</f>
        <v>23000</v>
      </c>
      <c r="G31" s="109">
        <f>SUM(G32:G100)</f>
        <v>0</v>
      </c>
      <c r="H31" s="109">
        <f t="shared" ref="H31:R31" si="2">SUM(H32:H100)</f>
        <v>0</v>
      </c>
      <c r="I31" s="109">
        <f t="shared" si="2"/>
        <v>0</v>
      </c>
      <c r="J31" s="109">
        <f t="shared" si="2"/>
        <v>0</v>
      </c>
      <c r="K31" s="109">
        <f t="shared" si="2"/>
        <v>0</v>
      </c>
      <c r="L31" s="109">
        <f t="shared" si="2"/>
        <v>0</v>
      </c>
      <c r="M31" s="109">
        <f t="shared" si="2"/>
        <v>0</v>
      </c>
      <c r="N31" s="109">
        <f t="shared" si="2"/>
        <v>0</v>
      </c>
      <c r="O31" s="109">
        <f t="shared" si="2"/>
        <v>9000</v>
      </c>
      <c r="P31" s="109">
        <f t="shared" si="2"/>
        <v>500</v>
      </c>
      <c r="Q31" s="109">
        <f t="shared" si="2"/>
        <v>2000</v>
      </c>
      <c r="R31" s="109">
        <f t="shared" si="2"/>
        <v>0</v>
      </c>
    </row>
    <row r="32" spans="1:18" ht="12.75" customHeight="1">
      <c r="A32" s="45">
        <v>0</v>
      </c>
      <c r="B32" s="45">
        <v>1500</v>
      </c>
      <c r="C32" s="45">
        <v>1500</v>
      </c>
      <c r="D32" s="39">
        <v>211001</v>
      </c>
      <c r="E32" s="35" t="s">
        <v>54</v>
      </c>
      <c r="F32" s="42">
        <f>A32+B32+C32</f>
        <v>3000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46">
        <v>1500</v>
      </c>
      <c r="P32" s="146">
        <v>0</v>
      </c>
      <c r="Q32" s="146">
        <v>0</v>
      </c>
      <c r="R32" s="146">
        <v>0</v>
      </c>
    </row>
    <row r="33" spans="1:18" ht="12.75" hidden="1" customHeight="1">
      <c r="A33" s="45">
        <v>0</v>
      </c>
      <c r="B33" s="45">
        <v>0</v>
      </c>
      <c r="C33" s="45">
        <v>0</v>
      </c>
      <c r="D33" s="34">
        <v>211002</v>
      </c>
      <c r="E33" s="35" t="s">
        <v>55</v>
      </c>
      <c r="F33" s="42">
        <f t="shared" ref="F33:F80" si="3">A33+B33+C33</f>
        <v>0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0</v>
      </c>
      <c r="P33" s="109">
        <v>0</v>
      </c>
      <c r="Q33" s="109">
        <v>0</v>
      </c>
      <c r="R33" s="109">
        <v>0</v>
      </c>
    </row>
    <row r="34" spans="1:18" ht="12.75" hidden="1" customHeight="1">
      <c r="A34" s="45">
        <v>0</v>
      </c>
      <c r="B34" s="45">
        <v>0</v>
      </c>
      <c r="C34" s="45">
        <v>0</v>
      </c>
      <c r="D34" s="34">
        <v>211003</v>
      </c>
      <c r="E34" s="35" t="s">
        <v>520</v>
      </c>
      <c r="F34" s="42">
        <f t="shared" si="3"/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</row>
    <row r="35" spans="1:18" ht="12.75" hidden="1" customHeight="1">
      <c r="A35" s="45">
        <v>0</v>
      </c>
      <c r="B35" s="45">
        <v>0</v>
      </c>
      <c r="C35" s="45">
        <v>0</v>
      </c>
      <c r="D35" s="34">
        <v>212001</v>
      </c>
      <c r="E35" s="35" t="s">
        <v>56</v>
      </c>
      <c r="F35" s="42">
        <f t="shared" si="3"/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</row>
    <row r="36" spans="1:18" ht="12.75" hidden="1" customHeight="1">
      <c r="A36" s="45">
        <v>0</v>
      </c>
      <c r="B36" s="45">
        <v>0</v>
      </c>
      <c r="C36" s="45">
        <v>0</v>
      </c>
      <c r="D36" s="34">
        <v>212002</v>
      </c>
      <c r="E36" s="35" t="s">
        <v>57</v>
      </c>
      <c r="F36" s="42">
        <f t="shared" si="3"/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109">
        <v>0</v>
      </c>
    </row>
    <row r="37" spans="1:18" ht="12.75" hidden="1" customHeight="1">
      <c r="A37" s="45">
        <v>0</v>
      </c>
      <c r="B37" s="45">
        <v>0</v>
      </c>
      <c r="C37" s="45">
        <v>0</v>
      </c>
      <c r="D37" s="34">
        <v>213001</v>
      </c>
      <c r="E37" s="35" t="s">
        <v>58</v>
      </c>
      <c r="F37" s="42">
        <f t="shared" si="3"/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</row>
    <row r="38" spans="1:18" ht="12.75" customHeight="1">
      <c r="A38" s="45">
        <v>0</v>
      </c>
      <c r="B38" s="45">
        <v>6500</v>
      </c>
      <c r="C38" s="45">
        <v>6500</v>
      </c>
      <c r="D38" s="39">
        <v>214001</v>
      </c>
      <c r="E38" s="35" t="s">
        <v>59</v>
      </c>
      <c r="F38" s="42">
        <f t="shared" si="3"/>
        <v>13000</v>
      </c>
      <c r="G38" s="146">
        <v>0</v>
      </c>
      <c r="H38" s="146">
        <v>0</v>
      </c>
      <c r="I38" s="146">
        <v>0</v>
      </c>
      <c r="J38" s="146">
        <v>0</v>
      </c>
      <c r="K38" s="146">
        <v>0</v>
      </c>
      <c r="L38" s="146">
        <v>0</v>
      </c>
      <c r="M38" s="146">
        <v>0</v>
      </c>
      <c r="N38" s="146">
        <v>0</v>
      </c>
      <c r="O38" s="146">
        <v>5000</v>
      </c>
      <c r="P38" s="146">
        <v>0</v>
      </c>
      <c r="Q38" s="146">
        <v>1500</v>
      </c>
      <c r="R38" s="146">
        <v>0</v>
      </c>
    </row>
    <row r="39" spans="1:18" ht="12.75" hidden="1" customHeight="1">
      <c r="A39" s="45">
        <v>0</v>
      </c>
      <c r="B39" s="45">
        <v>0</v>
      </c>
      <c r="C39" s="45">
        <v>0</v>
      </c>
      <c r="D39" s="34">
        <v>214002</v>
      </c>
      <c r="E39" s="35" t="s">
        <v>60</v>
      </c>
      <c r="F39" s="42">
        <f t="shared" si="3"/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</row>
    <row r="40" spans="1:18" ht="12.75" hidden="1" customHeight="1">
      <c r="A40" s="45">
        <v>0</v>
      </c>
      <c r="B40" s="45">
        <v>0</v>
      </c>
      <c r="C40" s="45">
        <v>0</v>
      </c>
      <c r="D40" s="34">
        <v>215001</v>
      </c>
      <c r="E40" s="35" t="s">
        <v>61</v>
      </c>
      <c r="F40" s="42">
        <f t="shared" si="3"/>
        <v>0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09">
        <v>0</v>
      </c>
      <c r="N40" s="109">
        <v>0</v>
      </c>
      <c r="O40" s="109">
        <v>0</v>
      </c>
      <c r="P40" s="109">
        <v>0</v>
      </c>
      <c r="Q40" s="109">
        <v>0</v>
      </c>
      <c r="R40" s="109">
        <v>0</v>
      </c>
    </row>
    <row r="41" spans="1:18" ht="12.75" hidden="1" customHeight="1">
      <c r="A41" s="45">
        <v>0</v>
      </c>
      <c r="B41" s="45">
        <v>0</v>
      </c>
      <c r="C41" s="45">
        <v>0</v>
      </c>
      <c r="D41" s="40">
        <v>216001</v>
      </c>
      <c r="E41" s="41" t="s">
        <v>62</v>
      </c>
      <c r="F41" s="42">
        <f t="shared" si="3"/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</row>
    <row r="42" spans="1:18" ht="12.75" hidden="1" customHeight="1">
      <c r="A42" s="45">
        <v>0</v>
      </c>
      <c r="B42" s="45">
        <v>0</v>
      </c>
      <c r="C42" s="45">
        <v>0</v>
      </c>
      <c r="D42" s="34">
        <v>217001</v>
      </c>
      <c r="E42" s="35" t="s">
        <v>63</v>
      </c>
      <c r="F42" s="42">
        <f t="shared" si="3"/>
        <v>0</v>
      </c>
      <c r="G42" s="109">
        <v>0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9">
        <v>0</v>
      </c>
      <c r="P42" s="109">
        <v>0</v>
      </c>
      <c r="Q42" s="109">
        <v>0</v>
      </c>
      <c r="R42" s="109">
        <v>0</v>
      </c>
    </row>
    <row r="43" spans="1:18" ht="12.75" hidden="1" customHeight="1">
      <c r="A43" s="45">
        <v>0</v>
      </c>
      <c r="B43" s="45">
        <v>0</v>
      </c>
      <c r="C43" s="45">
        <v>0</v>
      </c>
      <c r="D43" s="34">
        <v>218001</v>
      </c>
      <c r="E43" s="35" t="s">
        <v>64</v>
      </c>
      <c r="F43" s="42">
        <f t="shared" si="3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</row>
    <row r="44" spans="1:18" ht="12.75" hidden="1" customHeight="1">
      <c r="A44" s="45">
        <v>0</v>
      </c>
      <c r="B44" s="45">
        <v>0</v>
      </c>
      <c r="C44" s="45">
        <v>0</v>
      </c>
      <c r="D44" s="34">
        <v>218002</v>
      </c>
      <c r="E44" s="35" t="s">
        <v>65</v>
      </c>
      <c r="F44" s="42">
        <f t="shared" si="3"/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</row>
    <row r="45" spans="1:18" hidden="1">
      <c r="A45" s="45">
        <v>0</v>
      </c>
      <c r="B45" s="45">
        <v>0</v>
      </c>
      <c r="C45" s="45">
        <v>0</v>
      </c>
      <c r="D45" s="34">
        <v>221001</v>
      </c>
      <c r="E45" s="35" t="s">
        <v>66</v>
      </c>
      <c r="F45" s="42">
        <f t="shared" si="3"/>
        <v>0</v>
      </c>
      <c r="G45" s="109">
        <v>0</v>
      </c>
      <c r="H45" s="109">
        <v>0</v>
      </c>
      <c r="I45" s="109">
        <v>0</v>
      </c>
      <c r="J45" s="109">
        <v>0</v>
      </c>
      <c r="K45" s="109">
        <v>0</v>
      </c>
      <c r="L45" s="109">
        <v>0</v>
      </c>
      <c r="M45" s="109">
        <v>0</v>
      </c>
      <c r="N45" s="109">
        <v>0</v>
      </c>
      <c r="O45" s="109">
        <v>0</v>
      </c>
      <c r="P45" s="109">
        <v>0</v>
      </c>
      <c r="Q45" s="109">
        <v>0</v>
      </c>
      <c r="R45" s="109">
        <v>0</v>
      </c>
    </row>
    <row r="46" spans="1:18" ht="12.75" hidden="1" customHeight="1">
      <c r="A46" s="45">
        <v>0</v>
      </c>
      <c r="B46" s="45">
        <v>0</v>
      </c>
      <c r="C46" s="45">
        <v>0</v>
      </c>
      <c r="D46" s="34">
        <v>221002</v>
      </c>
      <c r="E46" s="35" t="s">
        <v>67</v>
      </c>
      <c r="F46" s="42">
        <f t="shared" si="3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</row>
    <row r="47" spans="1:18" ht="12.75" hidden="1" customHeight="1">
      <c r="A47" s="45">
        <v>0</v>
      </c>
      <c r="B47" s="45">
        <v>0</v>
      </c>
      <c r="C47" s="45">
        <v>0</v>
      </c>
      <c r="D47" s="34">
        <v>221006</v>
      </c>
      <c r="E47" s="35" t="s">
        <v>68</v>
      </c>
      <c r="F47" s="42">
        <f t="shared" si="3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</row>
    <row r="48" spans="1:18" ht="12.75" hidden="1" customHeight="1">
      <c r="A48" s="45">
        <v>0</v>
      </c>
      <c r="B48" s="45">
        <v>0</v>
      </c>
      <c r="C48" s="45">
        <v>0</v>
      </c>
      <c r="D48" s="34">
        <v>221007</v>
      </c>
      <c r="E48" s="35" t="s">
        <v>523</v>
      </c>
      <c r="F48" s="42">
        <f t="shared" si="3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</row>
    <row r="49" spans="1:18" ht="12.75" hidden="1" customHeight="1">
      <c r="A49" s="45">
        <v>0</v>
      </c>
      <c r="B49" s="45">
        <v>0</v>
      </c>
      <c r="C49" s="45">
        <v>0</v>
      </c>
      <c r="D49" s="34">
        <v>222001</v>
      </c>
      <c r="E49" s="35" t="s">
        <v>69</v>
      </c>
      <c r="F49" s="42">
        <f t="shared" si="3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</row>
    <row r="50" spans="1:18" ht="12.75" hidden="1" customHeight="1">
      <c r="A50" s="45">
        <v>0</v>
      </c>
      <c r="B50" s="45">
        <v>0</v>
      </c>
      <c r="C50" s="45">
        <v>0</v>
      </c>
      <c r="D50" s="34">
        <v>223001</v>
      </c>
      <c r="E50" s="35" t="s">
        <v>70</v>
      </c>
      <c r="F50" s="42">
        <f t="shared" si="3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</row>
    <row r="51" spans="1:18" ht="12.75" hidden="1" customHeight="1">
      <c r="A51" s="45">
        <v>0</v>
      </c>
      <c r="B51" s="45">
        <v>0</v>
      </c>
      <c r="C51" s="45">
        <v>0</v>
      </c>
      <c r="D51" s="34">
        <v>231001</v>
      </c>
      <c r="E51" s="35" t="s">
        <v>71</v>
      </c>
      <c r="F51" s="42">
        <f t="shared" si="3"/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</row>
    <row r="52" spans="1:18" ht="12.75" hidden="1" customHeight="1">
      <c r="A52" s="45">
        <v>0</v>
      </c>
      <c r="B52" s="45">
        <v>0</v>
      </c>
      <c r="C52" s="45">
        <v>0</v>
      </c>
      <c r="D52" s="34">
        <v>231002</v>
      </c>
      <c r="E52" s="35" t="s">
        <v>72</v>
      </c>
      <c r="F52" s="42">
        <f t="shared" si="3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</row>
    <row r="53" spans="1:18" ht="12.75" hidden="1" customHeight="1">
      <c r="A53" s="45">
        <v>0</v>
      </c>
      <c r="B53" s="45">
        <v>0</v>
      </c>
      <c r="C53" s="45">
        <v>0</v>
      </c>
      <c r="D53" s="34">
        <v>231003</v>
      </c>
      <c r="E53" s="35" t="s">
        <v>73</v>
      </c>
      <c r="F53" s="42">
        <f t="shared" si="3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</row>
    <row r="54" spans="1:18" ht="12.75" hidden="1" customHeight="1">
      <c r="A54" s="45">
        <v>0</v>
      </c>
      <c r="B54" s="45">
        <v>0</v>
      </c>
      <c r="C54" s="45">
        <v>0</v>
      </c>
      <c r="D54" s="34">
        <v>231004</v>
      </c>
      <c r="E54" s="35" t="s">
        <v>74</v>
      </c>
      <c r="F54" s="42">
        <f t="shared" si="3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</row>
    <row r="55" spans="1:18" ht="12.75" hidden="1" customHeight="1">
      <c r="A55" s="45">
        <v>0</v>
      </c>
      <c r="B55" s="45">
        <v>0</v>
      </c>
      <c r="C55" s="45">
        <v>0</v>
      </c>
      <c r="D55" s="34">
        <v>232001</v>
      </c>
      <c r="E55" s="35" t="s">
        <v>75</v>
      </c>
      <c r="F55" s="42">
        <f t="shared" si="3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</row>
    <row r="56" spans="1:18" ht="12.75" hidden="1" customHeight="1">
      <c r="A56" s="45">
        <v>0</v>
      </c>
      <c r="B56" s="45">
        <v>0</v>
      </c>
      <c r="C56" s="45">
        <v>0</v>
      </c>
      <c r="D56" s="34">
        <v>233001</v>
      </c>
      <c r="E56" s="35" t="s">
        <v>76</v>
      </c>
      <c r="F56" s="42">
        <f t="shared" si="3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</row>
    <row r="57" spans="1:18" ht="12.75" hidden="1" customHeight="1">
      <c r="A57" s="45">
        <v>0</v>
      </c>
      <c r="B57" s="45">
        <v>0</v>
      </c>
      <c r="C57" s="45">
        <v>0</v>
      </c>
      <c r="D57" s="34">
        <v>234001</v>
      </c>
      <c r="E57" s="35" t="s">
        <v>77</v>
      </c>
      <c r="F57" s="42">
        <f t="shared" si="3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</row>
    <row r="58" spans="1:18" ht="12.75" hidden="1" customHeight="1">
      <c r="A58" s="45">
        <v>0</v>
      </c>
      <c r="B58" s="45">
        <v>0</v>
      </c>
      <c r="C58" s="45">
        <v>0</v>
      </c>
      <c r="D58" s="34">
        <v>235001</v>
      </c>
      <c r="E58" s="35" t="s">
        <v>78</v>
      </c>
      <c r="F58" s="42">
        <f t="shared" si="3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</row>
    <row r="59" spans="1:18" ht="12.75" hidden="1" customHeight="1">
      <c r="A59" s="45">
        <v>0</v>
      </c>
      <c r="B59" s="45">
        <v>0</v>
      </c>
      <c r="C59" s="45">
        <v>0</v>
      </c>
      <c r="D59" s="34">
        <v>236001</v>
      </c>
      <c r="E59" s="35" t="s">
        <v>79</v>
      </c>
      <c r="F59" s="42">
        <f t="shared" si="3"/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</row>
    <row r="60" spans="1:18" ht="12.75" hidden="1" customHeight="1">
      <c r="A60" s="45">
        <v>0</v>
      </c>
      <c r="B60" s="45">
        <v>0</v>
      </c>
      <c r="C60" s="45">
        <v>0</v>
      </c>
      <c r="D60" s="34">
        <v>237001</v>
      </c>
      <c r="E60" s="35" t="s">
        <v>80</v>
      </c>
      <c r="F60" s="42">
        <f t="shared" si="3"/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</row>
    <row r="61" spans="1:18" ht="12.75" hidden="1" customHeight="1">
      <c r="A61" s="45">
        <v>0</v>
      </c>
      <c r="B61" s="45">
        <v>0</v>
      </c>
      <c r="C61" s="45">
        <v>0</v>
      </c>
      <c r="D61" s="34">
        <v>238001</v>
      </c>
      <c r="E61" s="35" t="s">
        <v>81</v>
      </c>
      <c r="F61" s="42">
        <f t="shared" si="3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</row>
    <row r="62" spans="1:18" ht="12.75" hidden="1" customHeight="1">
      <c r="A62" s="45">
        <v>0</v>
      </c>
      <c r="B62" s="45">
        <v>0</v>
      </c>
      <c r="C62" s="45">
        <v>0</v>
      </c>
      <c r="D62" s="34">
        <v>239001</v>
      </c>
      <c r="E62" s="35" t="s">
        <v>82</v>
      </c>
      <c r="F62" s="42">
        <f t="shared" si="3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</row>
    <row r="63" spans="1:18" ht="12.75" hidden="1" customHeight="1">
      <c r="A63" s="45">
        <v>0</v>
      </c>
      <c r="B63" s="45">
        <v>0</v>
      </c>
      <c r="C63" s="45">
        <v>0</v>
      </c>
      <c r="D63" s="34">
        <v>241001</v>
      </c>
      <c r="E63" s="35" t="s">
        <v>83</v>
      </c>
      <c r="F63" s="42">
        <f t="shared" si="3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</row>
    <row r="64" spans="1:18" ht="12.75" hidden="1" customHeight="1">
      <c r="A64" s="45">
        <v>0</v>
      </c>
      <c r="B64" s="45">
        <v>0</v>
      </c>
      <c r="C64" s="45">
        <v>0</v>
      </c>
      <c r="D64" s="34">
        <v>242001</v>
      </c>
      <c r="E64" s="35" t="s">
        <v>84</v>
      </c>
      <c r="F64" s="42">
        <f t="shared" si="3"/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</row>
    <row r="65" spans="1:18" ht="12.75" hidden="1" customHeight="1">
      <c r="A65" s="45">
        <v>0</v>
      </c>
      <c r="B65" s="45">
        <v>0</v>
      </c>
      <c r="C65" s="45">
        <v>0</v>
      </c>
      <c r="D65" s="34">
        <v>243001</v>
      </c>
      <c r="E65" s="35" t="s">
        <v>85</v>
      </c>
      <c r="F65" s="42">
        <f t="shared" si="3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</row>
    <row r="66" spans="1:18" ht="12.75" hidden="1" customHeight="1">
      <c r="A66" s="45">
        <v>0</v>
      </c>
      <c r="B66" s="45">
        <v>0</v>
      </c>
      <c r="C66" s="45">
        <v>0</v>
      </c>
      <c r="D66" s="34">
        <v>244001</v>
      </c>
      <c r="E66" s="35" t="s">
        <v>86</v>
      </c>
      <c r="F66" s="42">
        <f t="shared" si="3"/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</row>
    <row r="67" spans="1:18" ht="12.75" hidden="1" customHeight="1">
      <c r="A67" s="45">
        <v>0</v>
      </c>
      <c r="B67" s="45">
        <v>0</v>
      </c>
      <c r="C67" s="45">
        <v>0</v>
      </c>
      <c r="D67" s="34">
        <v>245001</v>
      </c>
      <c r="E67" s="35" t="s">
        <v>87</v>
      </c>
      <c r="F67" s="42">
        <f t="shared" si="3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</row>
    <row r="68" spans="1:18" ht="12.75" hidden="1" customHeight="1">
      <c r="A68" s="45">
        <v>0</v>
      </c>
      <c r="B68" s="45">
        <v>0</v>
      </c>
      <c r="C68" s="45">
        <v>0</v>
      </c>
      <c r="D68" s="34">
        <v>246001</v>
      </c>
      <c r="E68" s="35" t="s">
        <v>88</v>
      </c>
      <c r="F68" s="42">
        <f t="shared" si="3"/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</row>
    <row r="69" spans="1:18" ht="12.75" hidden="1" customHeight="1">
      <c r="A69" s="45">
        <v>0</v>
      </c>
      <c r="B69" s="45">
        <v>0</v>
      </c>
      <c r="C69" s="45">
        <v>0</v>
      </c>
      <c r="D69" s="34">
        <v>246002</v>
      </c>
      <c r="E69" s="35" t="s">
        <v>89</v>
      </c>
      <c r="F69" s="42">
        <f t="shared" si="3"/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</row>
    <row r="70" spans="1:18" ht="12.75" hidden="1" customHeight="1">
      <c r="A70" s="45">
        <v>0</v>
      </c>
      <c r="B70" s="45">
        <v>0</v>
      </c>
      <c r="C70" s="45">
        <v>0</v>
      </c>
      <c r="D70" s="34">
        <v>247001</v>
      </c>
      <c r="E70" s="35" t="s">
        <v>90</v>
      </c>
      <c r="F70" s="42">
        <f t="shared" si="3"/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</row>
    <row r="71" spans="1:18" ht="12.75" hidden="1" customHeight="1">
      <c r="A71" s="45">
        <v>0</v>
      </c>
      <c r="B71" s="45">
        <v>0</v>
      </c>
      <c r="C71" s="45">
        <v>0</v>
      </c>
      <c r="D71" s="34">
        <v>248001</v>
      </c>
      <c r="E71" s="35" t="s">
        <v>91</v>
      </c>
      <c r="F71" s="42">
        <f t="shared" si="3"/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</row>
    <row r="72" spans="1:18" ht="12.75" hidden="1" customHeight="1">
      <c r="A72" s="45">
        <v>0</v>
      </c>
      <c r="B72" s="45">
        <v>0</v>
      </c>
      <c r="C72" s="45">
        <v>0</v>
      </c>
      <c r="D72" s="34">
        <v>249001</v>
      </c>
      <c r="E72" s="35" t="s">
        <v>92</v>
      </c>
      <c r="F72" s="42">
        <f t="shared" si="3"/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</row>
    <row r="73" spans="1:18" ht="12.75" hidden="1" customHeight="1">
      <c r="A73" s="45">
        <v>0</v>
      </c>
      <c r="B73" s="45">
        <v>0</v>
      </c>
      <c r="C73" s="45">
        <v>0</v>
      </c>
      <c r="D73" s="34">
        <v>251001</v>
      </c>
      <c r="E73" s="35" t="s">
        <v>93</v>
      </c>
      <c r="F73" s="42">
        <f t="shared" si="3"/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</row>
    <row r="74" spans="1:18" ht="12.75" hidden="1" customHeight="1">
      <c r="A74" s="45">
        <v>0</v>
      </c>
      <c r="B74" s="45">
        <v>0</v>
      </c>
      <c r="C74" s="45">
        <v>0</v>
      </c>
      <c r="D74" s="34">
        <v>252001</v>
      </c>
      <c r="E74" s="35" t="s">
        <v>94</v>
      </c>
      <c r="F74" s="42">
        <f t="shared" si="3"/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</row>
    <row r="75" spans="1:18" ht="12.75" hidden="1" customHeight="1">
      <c r="A75" s="45">
        <v>0</v>
      </c>
      <c r="B75" s="45">
        <v>0</v>
      </c>
      <c r="C75" s="45">
        <v>0</v>
      </c>
      <c r="D75" s="34">
        <v>253001</v>
      </c>
      <c r="E75" s="35" t="s">
        <v>95</v>
      </c>
      <c r="F75" s="42">
        <f t="shared" si="3"/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</row>
    <row r="76" spans="1:18" ht="12.75" hidden="1" customHeight="1">
      <c r="A76" s="45">
        <v>0</v>
      </c>
      <c r="B76" s="45">
        <v>0</v>
      </c>
      <c r="C76" s="45">
        <v>0</v>
      </c>
      <c r="D76" s="34">
        <v>254001</v>
      </c>
      <c r="E76" s="35" t="s">
        <v>96</v>
      </c>
      <c r="F76" s="42">
        <f t="shared" si="3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</row>
    <row r="77" spans="1:18" ht="12.75" hidden="1" customHeight="1">
      <c r="A77" s="45">
        <v>0</v>
      </c>
      <c r="B77" s="45">
        <v>0</v>
      </c>
      <c r="C77" s="45">
        <v>0</v>
      </c>
      <c r="D77" s="34">
        <v>255001</v>
      </c>
      <c r="E77" s="35" t="s">
        <v>97</v>
      </c>
      <c r="F77" s="42">
        <f t="shared" si="3"/>
        <v>0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</row>
    <row r="78" spans="1:18" ht="12.75" hidden="1" customHeight="1">
      <c r="A78" s="45">
        <v>0</v>
      </c>
      <c r="B78" s="45">
        <v>0</v>
      </c>
      <c r="C78" s="45">
        <v>0</v>
      </c>
      <c r="D78" s="34">
        <v>256001</v>
      </c>
      <c r="E78" s="35" t="s">
        <v>98</v>
      </c>
      <c r="F78" s="42">
        <f t="shared" si="3"/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</row>
    <row r="79" spans="1:18" ht="12.75" hidden="1" customHeight="1">
      <c r="A79" s="45">
        <v>0</v>
      </c>
      <c r="B79" s="45">
        <v>0</v>
      </c>
      <c r="C79" s="45">
        <v>0</v>
      </c>
      <c r="D79" s="39">
        <v>259001</v>
      </c>
      <c r="E79" s="35" t="s">
        <v>99</v>
      </c>
      <c r="F79" s="42">
        <f t="shared" si="3"/>
        <v>0</v>
      </c>
      <c r="G79" s="146">
        <v>0</v>
      </c>
      <c r="H79" s="146">
        <v>0</v>
      </c>
      <c r="I79" s="146">
        <v>0</v>
      </c>
      <c r="J79" s="146">
        <v>0</v>
      </c>
      <c r="K79" s="146">
        <v>0</v>
      </c>
      <c r="L79" s="146">
        <v>0</v>
      </c>
      <c r="M79" s="146">
        <v>0</v>
      </c>
      <c r="N79" s="146">
        <v>0</v>
      </c>
      <c r="O79" s="146">
        <v>0</v>
      </c>
      <c r="P79" s="146">
        <v>0</v>
      </c>
      <c r="Q79" s="146">
        <v>0</v>
      </c>
      <c r="R79" s="146">
        <v>0</v>
      </c>
    </row>
    <row r="80" spans="1:18">
      <c r="A80" s="45">
        <v>0</v>
      </c>
      <c r="B80" s="45">
        <v>3500</v>
      </c>
      <c r="C80" s="45">
        <v>3500</v>
      </c>
      <c r="D80" s="34">
        <v>261001</v>
      </c>
      <c r="E80" s="35" t="s">
        <v>100</v>
      </c>
      <c r="F80" s="42">
        <f t="shared" si="3"/>
        <v>7000</v>
      </c>
      <c r="G80" s="109">
        <v>0</v>
      </c>
      <c r="H80" s="109">
        <v>0</v>
      </c>
      <c r="I80" s="109">
        <v>0</v>
      </c>
      <c r="J80" s="109">
        <v>0</v>
      </c>
      <c r="K80" s="109">
        <v>0</v>
      </c>
      <c r="L80" s="109">
        <v>0</v>
      </c>
      <c r="M80" s="109">
        <v>0</v>
      </c>
      <c r="N80" s="109">
        <v>0</v>
      </c>
      <c r="O80" s="109">
        <v>2500</v>
      </c>
      <c r="P80" s="109">
        <v>500</v>
      </c>
      <c r="Q80" s="109">
        <v>500</v>
      </c>
      <c r="R80" s="109">
        <v>0</v>
      </c>
    </row>
    <row r="81" spans="1:18" ht="12.75" hidden="1" customHeight="1">
      <c r="A81" s="45">
        <v>0</v>
      </c>
      <c r="B81" s="45">
        <v>0</v>
      </c>
      <c r="C81" s="45">
        <v>0</v>
      </c>
      <c r="D81" s="34">
        <v>261002</v>
      </c>
      <c r="E81" s="35" t="s">
        <v>101</v>
      </c>
      <c r="F81" s="42">
        <f t="shared" ref="F81:F97" si="4">A81+B81+C81</f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</row>
    <row r="82" spans="1:18" ht="12.75" hidden="1" customHeight="1">
      <c r="A82" s="45">
        <v>0</v>
      </c>
      <c r="B82" s="45">
        <v>0</v>
      </c>
      <c r="C82" s="45">
        <v>0</v>
      </c>
      <c r="D82" s="34">
        <v>261003</v>
      </c>
      <c r="E82" s="35" t="s">
        <v>102</v>
      </c>
      <c r="F82" s="42">
        <f t="shared" si="4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</row>
    <row r="83" spans="1:18" ht="12.75" hidden="1" customHeight="1">
      <c r="A83" s="45">
        <v>0</v>
      </c>
      <c r="B83" s="45">
        <v>0</v>
      </c>
      <c r="C83" s="45">
        <v>0</v>
      </c>
      <c r="D83" s="34">
        <v>262001</v>
      </c>
      <c r="E83" s="35" t="s">
        <v>103</v>
      </c>
      <c r="F83" s="42">
        <f t="shared" si="4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</row>
    <row r="84" spans="1:18" ht="12.75" hidden="1" customHeight="1">
      <c r="A84" s="45">
        <v>0</v>
      </c>
      <c r="B84" s="45">
        <v>0</v>
      </c>
      <c r="C84" s="45">
        <v>0</v>
      </c>
      <c r="D84" s="34">
        <v>271001</v>
      </c>
      <c r="E84" s="35" t="s">
        <v>104</v>
      </c>
      <c r="F84" s="42">
        <f t="shared" si="4"/>
        <v>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9">
        <v>0</v>
      </c>
      <c r="P84" s="109">
        <v>0</v>
      </c>
      <c r="Q84" s="109">
        <v>0</v>
      </c>
      <c r="R84" s="109">
        <v>0</v>
      </c>
    </row>
    <row r="85" spans="1:18" ht="12.75" hidden="1" customHeight="1">
      <c r="A85" s="45">
        <v>0</v>
      </c>
      <c r="B85" s="45">
        <v>0</v>
      </c>
      <c r="C85" s="45">
        <v>0</v>
      </c>
      <c r="D85" s="34">
        <v>272001</v>
      </c>
      <c r="E85" s="35" t="s">
        <v>105</v>
      </c>
      <c r="F85" s="42">
        <f t="shared" si="4"/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0</v>
      </c>
    </row>
    <row r="86" spans="1:18" ht="12.75" hidden="1" customHeight="1">
      <c r="A86" s="45">
        <v>0</v>
      </c>
      <c r="B86" s="45">
        <v>0</v>
      </c>
      <c r="C86" s="45">
        <v>0</v>
      </c>
      <c r="D86" s="34">
        <v>273001</v>
      </c>
      <c r="E86" s="35" t="s">
        <v>106</v>
      </c>
      <c r="F86" s="42">
        <f t="shared" si="4"/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0</v>
      </c>
      <c r="P86" s="109">
        <v>0</v>
      </c>
      <c r="Q86" s="109">
        <v>0</v>
      </c>
      <c r="R86" s="109">
        <v>0</v>
      </c>
    </row>
    <row r="87" spans="1:18" ht="12.75" hidden="1" customHeight="1">
      <c r="A87" s="45">
        <v>0</v>
      </c>
      <c r="B87" s="45">
        <v>0</v>
      </c>
      <c r="C87" s="45">
        <v>0</v>
      </c>
      <c r="D87" s="34">
        <v>274001</v>
      </c>
      <c r="E87" s="35" t="s">
        <v>107</v>
      </c>
      <c r="F87" s="42">
        <f t="shared" si="4"/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</row>
    <row r="88" spans="1:18" ht="12.75" hidden="1" customHeight="1">
      <c r="A88" s="45">
        <v>0</v>
      </c>
      <c r="B88" s="45">
        <v>0</v>
      </c>
      <c r="C88" s="45">
        <v>0</v>
      </c>
      <c r="D88" s="34">
        <v>275001</v>
      </c>
      <c r="E88" s="35" t="s">
        <v>108</v>
      </c>
      <c r="F88" s="42">
        <f t="shared" si="4"/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9">
        <v>0</v>
      </c>
      <c r="P88" s="109">
        <v>0</v>
      </c>
      <c r="Q88" s="109">
        <v>0</v>
      </c>
      <c r="R88" s="109">
        <v>0</v>
      </c>
    </row>
    <row r="89" spans="1:18" ht="12.75" hidden="1" customHeight="1">
      <c r="A89" s="45">
        <v>0</v>
      </c>
      <c r="B89" s="45">
        <v>0</v>
      </c>
      <c r="C89" s="45">
        <v>0</v>
      </c>
      <c r="D89" s="34">
        <v>281001</v>
      </c>
      <c r="E89" s="35" t="s">
        <v>109</v>
      </c>
      <c r="F89" s="42">
        <f t="shared" si="4"/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</row>
    <row r="90" spans="1:18" ht="12.75" hidden="1" customHeight="1">
      <c r="A90" s="45">
        <v>0</v>
      </c>
      <c r="B90" s="45">
        <v>0</v>
      </c>
      <c r="C90" s="45">
        <v>0</v>
      </c>
      <c r="D90" s="34">
        <v>282001</v>
      </c>
      <c r="E90" s="35" t="s">
        <v>110</v>
      </c>
      <c r="F90" s="42">
        <f t="shared" si="4"/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</row>
    <row r="91" spans="1:18" ht="12.75" hidden="1" customHeight="1">
      <c r="A91" s="45">
        <v>0</v>
      </c>
      <c r="B91" s="45">
        <v>0</v>
      </c>
      <c r="C91" s="45">
        <v>0</v>
      </c>
      <c r="D91" s="34">
        <v>283001</v>
      </c>
      <c r="E91" s="35" t="s">
        <v>111</v>
      </c>
      <c r="F91" s="42">
        <f t="shared" si="4"/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</row>
    <row r="92" spans="1:18" ht="12.75" hidden="1" customHeight="1">
      <c r="A92" s="45">
        <v>0</v>
      </c>
      <c r="B92" s="45">
        <v>0</v>
      </c>
      <c r="C92" s="45">
        <v>0</v>
      </c>
      <c r="D92" s="34">
        <v>291001</v>
      </c>
      <c r="E92" s="35" t="s">
        <v>112</v>
      </c>
      <c r="F92" s="42">
        <f t="shared" si="4"/>
        <v>0</v>
      </c>
      <c r="G92" s="109">
        <v>0</v>
      </c>
      <c r="H92" s="109">
        <v>0</v>
      </c>
      <c r="I92" s="109">
        <v>0</v>
      </c>
      <c r="J92" s="109">
        <v>0</v>
      </c>
      <c r="K92" s="109">
        <v>0</v>
      </c>
      <c r="L92" s="109">
        <v>0</v>
      </c>
      <c r="M92" s="109">
        <v>0</v>
      </c>
      <c r="N92" s="109">
        <v>0</v>
      </c>
      <c r="O92" s="109">
        <v>0</v>
      </c>
      <c r="P92" s="109">
        <v>0</v>
      </c>
      <c r="Q92" s="109">
        <v>0</v>
      </c>
      <c r="R92" s="109">
        <v>0</v>
      </c>
    </row>
    <row r="93" spans="1:18" ht="12.75" hidden="1" customHeight="1">
      <c r="A93" s="45">
        <v>0</v>
      </c>
      <c r="B93" s="45">
        <v>0</v>
      </c>
      <c r="C93" s="45">
        <v>0</v>
      </c>
      <c r="D93" s="34">
        <v>292001</v>
      </c>
      <c r="E93" s="35" t="s">
        <v>113</v>
      </c>
      <c r="F93" s="42">
        <f t="shared" si="4"/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</row>
    <row r="94" spans="1:18" ht="12.75" hidden="1" customHeight="1">
      <c r="A94" s="45">
        <v>0</v>
      </c>
      <c r="B94" s="45">
        <v>0</v>
      </c>
      <c r="C94" s="45">
        <v>0</v>
      </c>
      <c r="D94" s="34">
        <v>293001</v>
      </c>
      <c r="E94" s="35" t="s">
        <v>114</v>
      </c>
      <c r="F94" s="42">
        <f t="shared" si="4"/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0</v>
      </c>
      <c r="R94" s="109">
        <v>0</v>
      </c>
    </row>
    <row r="95" spans="1:18" ht="12.75" hidden="1" customHeight="1">
      <c r="A95" s="45">
        <v>0</v>
      </c>
      <c r="B95" s="45">
        <v>0</v>
      </c>
      <c r="C95" s="45">
        <v>0</v>
      </c>
      <c r="D95" s="34">
        <v>294001</v>
      </c>
      <c r="E95" s="35" t="s">
        <v>115</v>
      </c>
      <c r="F95" s="42">
        <f t="shared" si="4"/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</row>
    <row r="96" spans="1:18" ht="12.75" hidden="1" customHeight="1">
      <c r="A96" s="45">
        <v>0</v>
      </c>
      <c r="B96" s="45">
        <v>0</v>
      </c>
      <c r="C96" s="45">
        <v>0</v>
      </c>
      <c r="D96" s="34">
        <v>295001</v>
      </c>
      <c r="E96" s="35" t="s">
        <v>116</v>
      </c>
      <c r="F96" s="42">
        <f t="shared" si="4"/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09">
        <v>0</v>
      </c>
      <c r="O96" s="109">
        <v>0</v>
      </c>
      <c r="P96" s="109">
        <v>0</v>
      </c>
      <c r="Q96" s="109">
        <v>0</v>
      </c>
      <c r="R96" s="109">
        <v>0</v>
      </c>
    </row>
    <row r="97" spans="1:18" ht="12.75" hidden="1" customHeight="1">
      <c r="A97" s="45">
        <v>0</v>
      </c>
      <c r="B97" s="45">
        <v>0</v>
      </c>
      <c r="C97" s="45">
        <v>0</v>
      </c>
      <c r="D97" s="34">
        <v>296001</v>
      </c>
      <c r="E97" s="35" t="s">
        <v>117</v>
      </c>
      <c r="F97" s="42">
        <f t="shared" si="4"/>
        <v>0</v>
      </c>
      <c r="G97" s="109">
        <v>0</v>
      </c>
      <c r="H97" s="109">
        <v>0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09">
        <v>0</v>
      </c>
      <c r="O97" s="109">
        <v>0</v>
      </c>
      <c r="P97" s="109">
        <v>0</v>
      </c>
      <c r="Q97" s="109">
        <v>0</v>
      </c>
      <c r="R97" s="109">
        <v>0</v>
      </c>
    </row>
    <row r="98" spans="1:18" ht="12.75" hidden="1" customHeight="1">
      <c r="A98" s="45">
        <v>0</v>
      </c>
      <c r="B98" s="45">
        <v>0</v>
      </c>
      <c r="C98" s="45">
        <v>0</v>
      </c>
      <c r="D98" s="34">
        <v>297001</v>
      </c>
      <c r="E98" s="35" t="s">
        <v>118</v>
      </c>
      <c r="F98" s="42">
        <f>A98+B98+C98</f>
        <v>0</v>
      </c>
      <c r="G98" s="109">
        <v>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9">
        <v>0</v>
      </c>
      <c r="P98" s="109">
        <v>0</v>
      </c>
      <c r="Q98" s="109">
        <v>0</v>
      </c>
      <c r="R98" s="109">
        <v>0</v>
      </c>
    </row>
    <row r="99" spans="1:18" ht="12.75" hidden="1" customHeight="1">
      <c r="A99" s="45">
        <v>0</v>
      </c>
      <c r="B99" s="45">
        <v>0</v>
      </c>
      <c r="C99" s="45">
        <v>0</v>
      </c>
      <c r="D99" s="34">
        <v>298001</v>
      </c>
      <c r="E99" s="35" t="s">
        <v>119</v>
      </c>
      <c r="F99" s="42">
        <f>A99+B99+C99</f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9">
        <v>0</v>
      </c>
      <c r="P99" s="109">
        <v>0</v>
      </c>
      <c r="Q99" s="109">
        <v>0</v>
      </c>
      <c r="R99" s="109">
        <v>0</v>
      </c>
    </row>
    <row r="100" spans="1:18" ht="12.75" hidden="1" customHeight="1">
      <c r="A100" s="45">
        <v>0</v>
      </c>
      <c r="B100" s="45">
        <v>0</v>
      </c>
      <c r="C100" s="45">
        <v>0</v>
      </c>
      <c r="D100" s="34">
        <v>299001</v>
      </c>
      <c r="E100" s="35" t="s">
        <v>120</v>
      </c>
      <c r="F100" s="42">
        <f>A100+B100+C100</f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09">
        <v>0</v>
      </c>
      <c r="O100" s="109">
        <v>0</v>
      </c>
      <c r="P100" s="109">
        <v>0</v>
      </c>
      <c r="Q100" s="109">
        <v>0</v>
      </c>
      <c r="R100" s="109">
        <v>0</v>
      </c>
    </row>
    <row r="101" spans="1:18" ht="12.75" customHeight="1">
      <c r="A101" s="42">
        <v>0</v>
      </c>
      <c r="B101" s="42">
        <f>SUM(B102:B211)</f>
        <v>12500</v>
      </c>
      <c r="C101" s="42">
        <f>SUM(C102:C211)</f>
        <v>12500</v>
      </c>
      <c r="D101" s="32">
        <v>3000</v>
      </c>
      <c r="E101" s="38" t="s">
        <v>121</v>
      </c>
      <c r="F101" s="42">
        <f>SUM(F102:F211)</f>
        <v>25000</v>
      </c>
      <c r="G101" s="147">
        <f>SUM(G102:G211)</f>
        <v>0</v>
      </c>
      <c r="H101" s="147">
        <f t="shared" ref="H101:R101" si="5">SUM(H102:H211)</f>
        <v>0</v>
      </c>
      <c r="I101" s="147">
        <f t="shared" si="5"/>
        <v>0</v>
      </c>
      <c r="J101" s="147">
        <f t="shared" si="5"/>
        <v>0</v>
      </c>
      <c r="K101" s="147">
        <f t="shared" si="5"/>
        <v>0</v>
      </c>
      <c r="L101" s="147">
        <f t="shared" si="5"/>
        <v>0</v>
      </c>
      <c r="M101" s="147">
        <f t="shared" si="5"/>
        <v>0</v>
      </c>
      <c r="N101" s="147">
        <f t="shared" si="5"/>
        <v>500</v>
      </c>
      <c r="O101" s="147">
        <f t="shared" si="5"/>
        <v>2500</v>
      </c>
      <c r="P101" s="147">
        <f t="shared" si="5"/>
        <v>9000</v>
      </c>
      <c r="Q101" s="147">
        <f t="shared" si="5"/>
        <v>500</v>
      </c>
      <c r="R101" s="147">
        <f t="shared" si="5"/>
        <v>0</v>
      </c>
    </row>
    <row r="102" spans="1:18" hidden="1">
      <c r="A102" s="45">
        <v>0</v>
      </c>
      <c r="B102" s="45">
        <v>0</v>
      </c>
      <c r="C102" s="45">
        <v>0</v>
      </c>
      <c r="D102" s="34">
        <v>311001</v>
      </c>
      <c r="E102" s="35" t="s">
        <v>122</v>
      </c>
      <c r="F102" s="42">
        <f>A102+B102+C102</f>
        <v>0</v>
      </c>
      <c r="G102" s="109">
        <v>0</v>
      </c>
      <c r="H102" s="109">
        <v>0</v>
      </c>
      <c r="I102" s="109">
        <v>0</v>
      </c>
      <c r="J102" s="109">
        <v>0</v>
      </c>
      <c r="K102" s="109">
        <v>0</v>
      </c>
      <c r="L102" s="109">
        <v>0</v>
      </c>
      <c r="M102" s="109">
        <v>0</v>
      </c>
      <c r="N102" s="109">
        <v>0</v>
      </c>
      <c r="O102" s="109">
        <v>0</v>
      </c>
      <c r="P102" s="109">
        <v>0</v>
      </c>
      <c r="Q102" s="109">
        <v>0</v>
      </c>
      <c r="R102" s="109">
        <v>0</v>
      </c>
    </row>
    <row r="103" spans="1:18" ht="12.75" hidden="1" customHeight="1">
      <c r="A103" s="45">
        <v>0</v>
      </c>
      <c r="B103" s="45">
        <v>0</v>
      </c>
      <c r="C103" s="45">
        <v>0</v>
      </c>
      <c r="D103" s="34">
        <v>312001</v>
      </c>
      <c r="E103" s="35" t="s">
        <v>123</v>
      </c>
      <c r="F103" s="42">
        <f>A103+B103+C103</f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0</v>
      </c>
      <c r="Q103" s="109">
        <v>0</v>
      </c>
      <c r="R103" s="109">
        <v>0</v>
      </c>
    </row>
    <row r="104" spans="1:18" ht="12.75" hidden="1" customHeight="1">
      <c r="A104" s="45">
        <v>0</v>
      </c>
      <c r="B104" s="45">
        <v>0</v>
      </c>
      <c r="C104" s="45">
        <v>0</v>
      </c>
      <c r="D104" s="34">
        <v>313001</v>
      </c>
      <c r="E104" s="35" t="s">
        <v>124</v>
      </c>
      <c r="F104" s="42">
        <f t="shared" ref="F104:F167" si="6">A104+B104+C104</f>
        <v>0</v>
      </c>
      <c r="G104" s="109">
        <v>0</v>
      </c>
      <c r="H104" s="109">
        <v>0</v>
      </c>
      <c r="I104" s="109">
        <v>0</v>
      </c>
      <c r="J104" s="109">
        <v>0</v>
      </c>
      <c r="K104" s="109">
        <v>0</v>
      </c>
      <c r="L104" s="109">
        <v>0</v>
      </c>
      <c r="M104" s="109">
        <v>0</v>
      </c>
      <c r="N104" s="109">
        <v>0</v>
      </c>
      <c r="O104" s="109">
        <v>0</v>
      </c>
      <c r="P104" s="109">
        <v>0</v>
      </c>
      <c r="Q104" s="109">
        <v>0</v>
      </c>
      <c r="R104" s="109">
        <v>0</v>
      </c>
    </row>
    <row r="105" spans="1:18" ht="12.75" hidden="1" customHeight="1">
      <c r="A105" s="45">
        <v>0</v>
      </c>
      <c r="B105" s="45">
        <v>0</v>
      </c>
      <c r="C105" s="45">
        <v>0</v>
      </c>
      <c r="D105" s="34">
        <v>314001</v>
      </c>
      <c r="E105" s="35" t="s">
        <v>125</v>
      </c>
      <c r="F105" s="42">
        <f t="shared" si="6"/>
        <v>0</v>
      </c>
      <c r="G105" s="109">
        <v>0</v>
      </c>
      <c r="H105" s="109">
        <v>0</v>
      </c>
      <c r="I105" s="109">
        <v>0</v>
      </c>
      <c r="J105" s="109">
        <v>0</v>
      </c>
      <c r="K105" s="109">
        <v>0</v>
      </c>
      <c r="L105" s="109">
        <v>0</v>
      </c>
      <c r="M105" s="109">
        <v>0</v>
      </c>
      <c r="N105" s="109">
        <v>0</v>
      </c>
      <c r="O105" s="109">
        <v>0</v>
      </c>
      <c r="P105" s="109">
        <v>0</v>
      </c>
      <c r="Q105" s="109">
        <v>0</v>
      </c>
      <c r="R105" s="109">
        <v>0</v>
      </c>
    </row>
    <row r="106" spans="1:18" ht="12.75" hidden="1" customHeight="1">
      <c r="A106" s="45">
        <v>0</v>
      </c>
      <c r="B106" s="45">
        <v>0</v>
      </c>
      <c r="C106" s="45">
        <v>0</v>
      </c>
      <c r="D106" s="34">
        <v>315001</v>
      </c>
      <c r="E106" s="35" t="s">
        <v>126</v>
      </c>
      <c r="F106" s="42">
        <f t="shared" si="6"/>
        <v>0</v>
      </c>
      <c r="G106" s="109">
        <v>0</v>
      </c>
      <c r="H106" s="109">
        <v>0</v>
      </c>
      <c r="I106" s="109">
        <v>0</v>
      </c>
      <c r="J106" s="109">
        <v>0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0</v>
      </c>
    </row>
    <row r="107" spans="1:18" ht="12.75" hidden="1" customHeight="1">
      <c r="A107" s="45">
        <v>0</v>
      </c>
      <c r="B107" s="45">
        <v>0</v>
      </c>
      <c r="C107" s="45">
        <v>0</v>
      </c>
      <c r="D107" s="34">
        <v>316001</v>
      </c>
      <c r="E107" s="35" t="s">
        <v>127</v>
      </c>
      <c r="F107" s="42">
        <f t="shared" si="6"/>
        <v>0</v>
      </c>
      <c r="G107" s="109">
        <v>0</v>
      </c>
      <c r="H107" s="109">
        <v>0</v>
      </c>
      <c r="I107" s="109">
        <v>0</v>
      </c>
      <c r="J107" s="109">
        <v>0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</row>
    <row r="108" spans="1:18" ht="12.75" hidden="1" customHeight="1">
      <c r="A108" s="45">
        <v>0</v>
      </c>
      <c r="B108" s="45">
        <v>0</v>
      </c>
      <c r="C108" s="45">
        <v>0</v>
      </c>
      <c r="D108" s="34">
        <v>316002</v>
      </c>
      <c r="E108" s="35" t="s">
        <v>128</v>
      </c>
      <c r="F108" s="42">
        <f t="shared" si="6"/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0</v>
      </c>
      <c r="P108" s="109">
        <v>0</v>
      </c>
      <c r="Q108" s="109">
        <v>0</v>
      </c>
      <c r="R108" s="109">
        <v>0</v>
      </c>
    </row>
    <row r="109" spans="1:18" ht="12.75" hidden="1" customHeight="1">
      <c r="A109" s="45">
        <v>0</v>
      </c>
      <c r="B109" s="45">
        <v>0</v>
      </c>
      <c r="C109" s="45">
        <v>0</v>
      </c>
      <c r="D109" s="34">
        <v>316003</v>
      </c>
      <c r="E109" s="35" t="s">
        <v>129</v>
      </c>
      <c r="F109" s="42">
        <f t="shared" si="6"/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</row>
    <row r="110" spans="1:18" ht="12.75" hidden="1" customHeight="1">
      <c r="A110" s="45">
        <v>0</v>
      </c>
      <c r="B110" s="45">
        <v>0</v>
      </c>
      <c r="C110" s="45">
        <v>0</v>
      </c>
      <c r="D110" s="34">
        <v>317001</v>
      </c>
      <c r="E110" s="35" t="s">
        <v>130</v>
      </c>
      <c r="F110" s="42">
        <f t="shared" si="6"/>
        <v>0</v>
      </c>
      <c r="G110" s="109">
        <v>0</v>
      </c>
      <c r="H110" s="109">
        <v>0</v>
      </c>
      <c r="I110" s="109">
        <v>0</v>
      </c>
      <c r="J110" s="109">
        <v>0</v>
      </c>
      <c r="K110" s="109">
        <v>0</v>
      </c>
      <c r="L110" s="109">
        <v>0</v>
      </c>
      <c r="M110" s="109">
        <v>0</v>
      </c>
      <c r="N110" s="109">
        <v>0</v>
      </c>
      <c r="O110" s="109">
        <v>0</v>
      </c>
      <c r="P110" s="109">
        <v>0</v>
      </c>
      <c r="Q110" s="109">
        <v>0</v>
      </c>
      <c r="R110" s="109">
        <v>0</v>
      </c>
    </row>
    <row r="111" spans="1:18" ht="12.75" hidden="1" customHeight="1">
      <c r="A111" s="45">
        <v>0</v>
      </c>
      <c r="B111" s="45">
        <v>0</v>
      </c>
      <c r="C111" s="45">
        <v>0</v>
      </c>
      <c r="D111" s="34">
        <v>318001</v>
      </c>
      <c r="E111" s="35" t="s">
        <v>131</v>
      </c>
      <c r="F111" s="42">
        <f t="shared" si="6"/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0</v>
      </c>
      <c r="P111" s="109">
        <v>0</v>
      </c>
      <c r="Q111" s="109">
        <v>0</v>
      </c>
      <c r="R111" s="109">
        <v>0</v>
      </c>
    </row>
    <row r="112" spans="1:18" ht="12.75" hidden="1" customHeight="1">
      <c r="A112" s="45">
        <v>0</v>
      </c>
      <c r="B112" s="45">
        <v>0</v>
      </c>
      <c r="C112" s="45">
        <v>0</v>
      </c>
      <c r="D112" s="34">
        <v>318002</v>
      </c>
      <c r="E112" s="35" t="s">
        <v>132</v>
      </c>
      <c r="F112" s="42">
        <f t="shared" si="6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</row>
    <row r="113" spans="1:18" ht="12.75" hidden="1" customHeight="1">
      <c r="A113" s="45">
        <v>0</v>
      </c>
      <c r="B113" s="45">
        <v>0</v>
      </c>
      <c r="C113" s="45">
        <v>0</v>
      </c>
      <c r="D113" s="34">
        <v>319001</v>
      </c>
      <c r="E113" s="35" t="s">
        <v>133</v>
      </c>
      <c r="F113" s="42">
        <f t="shared" si="6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</row>
    <row r="114" spans="1:18" ht="12.75" hidden="1" customHeight="1">
      <c r="A114" s="45">
        <v>0</v>
      </c>
      <c r="B114" s="45">
        <v>0</v>
      </c>
      <c r="C114" s="45">
        <v>0</v>
      </c>
      <c r="D114" s="34">
        <v>319004</v>
      </c>
      <c r="E114" s="35" t="s">
        <v>134</v>
      </c>
      <c r="F114" s="42">
        <f t="shared" si="6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</row>
    <row r="115" spans="1:18" ht="12.75" hidden="1" customHeight="1">
      <c r="A115" s="45">
        <v>0</v>
      </c>
      <c r="B115" s="45">
        <v>0</v>
      </c>
      <c r="C115" s="45">
        <v>0</v>
      </c>
      <c r="D115" s="34">
        <v>321001</v>
      </c>
      <c r="E115" s="35" t="s">
        <v>135</v>
      </c>
      <c r="F115" s="42">
        <f t="shared" si="6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</row>
    <row r="116" spans="1:18" ht="12.75" hidden="1" customHeight="1">
      <c r="A116" s="45">
        <v>0</v>
      </c>
      <c r="B116" s="45">
        <v>0</v>
      </c>
      <c r="C116" s="45">
        <v>0</v>
      </c>
      <c r="D116" s="34">
        <v>322001</v>
      </c>
      <c r="E116" s="35" t="s">
        <v>136</v>
      </c>
      <c r="F116" s="42">
        <f t="shared" si="6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</row>
    <row r="117" spans="1:18" ht="12.75" hidden="1" customHeight="1">
      <c r="A117" s="45">
        <v>0</v>
      </c>
      <c r="B117" s="45">
        <v>0</v>
      </c>
      <c r="C117" s="45">
        <v>0</v>
      </c>
      <c r="D117" s="34">
        <v>323001</v>
      </c>
      <c r="E117" s="35" t="s">
        <v>137</v>
      </c>
      <c r="F117" s="42">
        <f t="shared" si="6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</row>
    <row r="118" spans="1:18" ht="12.75" hidden="1" customHeight="1">
      <c r="A118" s="45">
        <v>0</v>
      </c>
      <c r="B118" s="45">
        <v>0</v>
      </c>
      <c r="C118" s="45">
        <v>0</v>
      </c>
      <c r="D118" s="34">
        <v>323002</v>
      </c>
      <c r="E118" s="35" t="s">
        <v>138</v>
      </c>
      <c r="F118" s="42">
        <f t="shared" si="6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</row>
    <row r="119" spans="1:18" ht="12.75" hidden="1" customHeight="1">
      <c r="A119" s="45">
        <v>0</v>
      </c>
      <c r="B119" s="45">
        <v>0</v>
      </c>
      <c r="C119" s="45">
        <v>0</v>
      </c>
      <c r="D119" s="34">
        <v>323004</v>
      </c>
      <c r="E119" s="35" t="s">
        <v>139</v>
      </c>
      <c r="F119" s="42">
        <f t="shared" si="6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</row>
    <row r="120" spans="1:18" ht="12.75" hidden="1" customHeight="1">
      <c r="A120" s="45">
        <v>0</v>
      </c>
      <c r="B120" s="45">
        <v>0</v>
      </c>
      <c r="C120" s="45">
        <v>0</v>
      </c>
      <c r="D120" s="34">
        <v>324001</v>
      </c>
      <c r="E120" s="35" t="s">
        <v>140</v>
      </c>
      <c r="F120" s="42">
        <f t="shared" si="6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</row>
    <row r="121" spans="1:18" ht="12.75" hidden="1" customHeight="1">
      <c r="A121" s="45">
        <v>0</v>
      </c>
      <c r="B121" s="45">
        <v>0</v>
      </c>
      <c r="C121" s="45">
        <v>0</v>
      </c>
      <c r="D121" s="34">
        <v>325001</v>
      </c>
      <c r="E121" s="35" t="s">
        <v>141</v>
      </c>
      <c r="F121" s="42">
        <f t="shared" si="6"/>
        <v>0</v>
      </c>
      <c r="G121" s="109"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0</v>
      </c>
      <c r="Q121" s="109">
        <v>0</v>
      </c>
      <c r="R121" s="109">
        <v>0</v>
      </c>
    </row>
    <row r="122" spans="1:18" ht="12.75" hidden="1" customHeight="1">
      <c r="A122" s="45">
        <v>0</v>
      </c>
      <c r="B122" s="45">
        <v>0</v>
      </c>
      <c r="C122" s="45">
        <v>0</v>
      </c>
      <c r="D122" s="34">
        <v>326001</v>
      </c>
      <c r="E122" s="35" t="s">
        <v>142</v>
      </c>
      <c r="F122" s="42">
        <f t="shared" si="6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</row>
    <row r="123" spans="1:18" ht="12.75" hidden="1" customHeight="1">
      <c r="A123" s="45">
        <v>0</v>
      </c>
      <c r="B123" s="45">
        <v>0</v>
      </c>
      <c r="C123" s="45">
        <v>0</v>
      </c>
      <c r="D123" s="34">
        <v>327001</v>
      </c>
      <c r="E123" s="35" t="s">
        <v>143</v>
      </c>
      <c r="F123" s="42">
        <f t="shared" si="6"/>
        <v>0</v>
      </c>
      <c r="G123" s="109">
        <v>0</v>
      </c>
      <c r="H123" s="109">
        <v>0</v>
      </c>
      <c r="I123" s="109">
        <v>0</v>
      </c>
      <c r="J123" s="109">
        <v>0</v>
      </c>
      <c r="K123" s="109">
        <v>0</v>
      </c>
      <c r="L123" s="109">
        <v>0</v>
      </c>
      <c r="M123" s="109">
        <v>0</v>
      </c>
      <c r="N123" s="109">
        <v>0</v>
      </c>
      <c r="O123" s="109">
        <v>0</v>
      </c>
      <c r="P123" s="109">
        <v>0</v>
      </c>
      <c r="Q123" s="109">
        <v>0</v>
      </c>
      <c r="R123" s="109">
        <v>0</v>
      </c>
    </row>
    <row r="124" spans="1:18" ht="12.75" hidden="1" customHeight="1">
      <c r="A124" s="45">
        <v>0</v>
      </c>
      <c r="B124" s="45">
        <v>0</v>
      </c>
      <c r="C124" s="45">
        <v>0</v>
      </c>
      <c r="D124" s="34">
        <v>328001</v>
      </c>
      <c r="E124" s="35" t="s">
        <v>144</v>
      </c>
      <c r="F124" s="42">
        <f t="shared" si="6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8" ht="12.75" hidden="1" customHeight="1">
      <c r="A125" s="45">
        <v>0</v>
      </c>
      <c r="B125" s="45">
        <v>0</v>
      </c>
      <c r="C125" s="45">
        <v>0</v>
      </c>
      <c r="D125" s="34">
        <v>329001</v>
      </c>
      <c r="E125" s="35" t="s">
        <v>145</v>
      </c>
      <c r="F125" s="42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</row>
    <row r="126" spans="1:18" ht="12.75" hidden="1" customHeight="1">
      <c r="A126" s="45">
        <v>0</v>
      </c>
      <c r="B126" s="45">
        <v>0</v>
      </c>
      <c r="C126" s="45">
        <v>0</v>
      </c>
      <c r="D126" s="34">
        <v>331001</v>
      </c>
      <c r="E126" s="35" t="s">
        <v>146</v>
      </c>
      <c r="F126" s="42">
        <f t="shared" si="6"/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</row>
    <row r="127" spans="1:18" ht="12.75" hidden="1" customHeight="1">
      <c r="A127" s="45">
        <v>0</v>
      </c>
      <c r="B127" s="45">
        <v>0</v>
      </c>
      <c r="C127" s="45">
        <v>0</v>
      </c>
      <c r="D127" s="34">
        <v>331002</v>
      </c>
      <c r="E127" s="35" t="s">
        <v>147</v>
      </c>
      <c r="F127" s="42">
        <f t="shared" si="6"/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</row>
    <row r="128" spans="1:18" ht="12.75" hidden="1" customHeight="1">
      <c r="A128" s="45">
        <v>0</v>
      </c>
      <c r="B128" s="45">
        <v>0</v>
      </c>
      <c r="C128" s="45">
        <v>0</v>
      </c>
      <c r="D128" s="34">
        <v>331003</v>
      </c>
      <c r="E128" s="35" t="s">
        <v>148</v>
      </c>
      <c r="F128" s="42">
        <f t="shared" si="6"/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</row>
    <row r="129" spans="1:18" ht="12.75" hidden="1" customHeight="1">
      <c r="A129" s="45">
        <v>0</v>
      </c>
      <c r="B129" s="45">
        <v>0</v>
      </c>
      <c r="C129" s="45">
        <v>0</v>
      </c>
      <c r="D129" s="34">
        <v>332001</v>
      </c>
      <c r="E129" s="35" t="s">
        <v>149</v>
      </c>
      <c r="F129" s="42">
        <f t="shared" si="6"/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</row>
    <row r="130" spans="1:18" ht="12.75" hidden="1" customHeight="1">
      <c r="A130" s="45">
        <v>0</v>
      </c>
      <c r="B130" s="45">
        <v>0</v>
      </c>
      <c r="C130" s="45">
        <v>0</v>
      </c>
      <c r="D130" s="34">
        <v>333001</v>
      </c>
      <c r="E130" s="35" t="s">
        <v>150</v>
      </c>
      <c r="F130" s="42">
        <f t="shared" si="6"/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</row>
    <row r="131" spans="1:18" ht="12.75" hidden="1" customHeight="1">
      <c r="A131" s="45">
        <v>0</v>
      </c>
      <c r="B131" s="45">
        <v>0</v>
      </c>
      <c r="C131" s="45">
        <v>0</v>
      </c>
      <c r="D131" s="34">
        <v>334001</v>
      </c>
      <c r="E131" s="35" t="s">
        <v>151</v>
      </c>
      <c r="F131" s="42">
        <f t="shared" si="6"/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</row>
    <row r="132" spans="1:18" hidden="1">
      <c r="A132" s="45">
        <v>0</v>
      </c>
      <c r="B132" s="45">
        <v>0</v>
      </c>
      <c r="C132" s="45">
        <v>0</v>
      </c>
      <c r="D132" s="34">
        <v>334002</v>
      </c>
      <c r="E132" s="35" t="s">
        <v>152</v>
      </c>
      <c r="F132" s="42">
        <f t="shared" si="6"/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</row>
    <row r="133" spans="1:18" ht="12.75" hidden="1" customHeight="1">
      <c r="A133" s="45">
        <v>0</v>
      </c>
      <c r="B133" s="45">
        <v>0</v>
      </c>
      <c r="C133" s="45">
        <v>0</v>
      </c>
      <c r="D133" s="34">
        <v>334003</v>
      </c>
      <c r="E133" s="35" t="s">
        <v>153</v>
      </c>
      <c r="F133" s="42">
        <f t="shared" si="6"/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</row>
    <row r="134" spans="1:18" ht="12.75" hidden="1" customHeight="1">
      <c r="A134" s="45">
        <v>0</v>
      </c>
      <c r="B134" s="45">
        <v>0</v>
      </c>
      <c r="C134" s="45">
        <v>0</v>
      </c>
      <c r="D134" s="34">
        <v>335001</v>
      </c>
      <c r="E134" s="35" t="s">
        <v>154</v>
      </c>
      <c r="F134" s="42">
        <f t="shared" si="6"/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</row>
    <row r="135" spans="1:18" ht="12.75" hidden="1" customHeight="1">
      <c r="A135" s="45">
        <v>0</v>
      </c>
      <c r="B135" s="45">
        <v>0</v>
      </c>
      <c r="C135" s="45">
        <v>0</v>
      </c>
      <c r="D135" s="34">
        <v>336001</v>
      </c>
      <c r="E135" s="35" t="s">
        <v>155</v>
      </c>
      <c r="F135" s="42">
        <f t="shared" si="6"/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</row>
    <row r="136" spans="1:18" ht="12.75" hidden="1" customHeight="1">
      <c r="A136" s="45">
        <v>0</v>
      </c>
      <c r="B136" s="45">
        <v>0</v>
      </c>
      <c r="C136" s="45">
        <v>0</v>
      </c>
      <c r="D136" s="34">
        <v>336002</v>
      </c>
      <c r="E136" s="35" t="s">
        <v>156</v>
      </c>
      <c r="F136" s="42">
        <f t="shared" si="6"/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</row>
    <row r="137" spans="1:18" ht="12.75" hidden="1" customHeight="1">
      <c r="A137" s="45">
        <v>0</v>
      </c>
      <c r="B137" s="45">
        <v>0</v>
      </c>
      <c r="C137" s="45">
        <v>0</v>
      </c>
      <c r="D137" s="34">
        <v>336003</v>
      </c>
      <c r="E137" s="35" t="s">
        <v>157</v>
      </c>
      <c r="F137" s="42">
        <f t="shared" si="6"/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</row>
    <row r="138" spans="1:18" ht="12.75" hidden="1" customHeight="1">
      <c r="A138" s="45">
        <v>0</v>
      </c>
      <c r="B138" s="45">
        <v>0</v>
      </c>
      <c r="C138" s="45">
        <v>0</v>
      </c>
      <c r="D138" s="34">
        <v>336006</v>
      </c>
      <c r="E138" s="35" t="s">
        <v>158</v>
      </c>
      <c r="F138" s="42">
        <f t="shared" si="6"/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</row>
    <row r="139" spans="1:18" ht="12.75" hidden="1" customHeight="1">
      <c r="A139" s="45">
        <v>0</v>
      </c>
      <c r="B139" s="45">
        <v>0</v>
      </c>
      <c r="C139" s="45">
        <v>0</v>
      </c>
      <c r="D139" s="34">
        <v>337001</v>
      </c>
      <c r="E139" s="35" t="s">
        <v>159</v>
      </c>
      <c r="F139" s="42">
        <f t="shared" si="6"/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</row>
    <row r="140" spans="1:18" ht="12.75" hidden="1" customHeight="1">
      <c r="A140" s="45">
        <v>0</v>
      </c>
      <c r="B140" s="45">
        <v>0</v>
      </c>
      <c r="C140" s="45">
        <v>0</v>
      </c>
      <c r="D140" s="34">
        <v>338001</v>
      </c>
      <c r="E140" s="35" t="s">
        <v>160</v>
      </c>
      <c r="F140" s="42">
        <f t="shared" si="6"/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</row>
    <row r="141" spans="1:18" ht="12.75" customHeight="1">
      <c r="A141" s="45">
        <v>0</v>
      </c>
      <c r="B141" s="45">
        <v>9000</v>
      </c>
      <c r="C141" s="45">
        <v>9000</v>
      </c>
      <c r="D141" s="34">
        <v>339001</v>
      </c>
      <c r="E141" s="35" t="s">
        <v>161</v>
      </c>
      <c r="F141" s="42">
        <f t="shared" si="6"/>
        <v>18000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9000</v>
      </c>
      <c r="Q141" s="129">
        <v>0</v>
      </c>
      <c r="R141" s="129">
        <v>0</v>
      </c>
    </row>
    <row r="142" spans="1:18" ht="12.75" hidden="1" customHeight="1">
      <c r="A142" s="45">
        <v>0</v>
      </c>
      <c r="B142" s="45">
        <v>0</v>
      </c>
      <c r="C142" s="45">
        <v>0</v>
      </c>
      <c r="D142" s="34">
        <v>339002</v>
      </c>
      <c r="E142" s="35" t="s">
        <v>162</v>
      </c>
      <c r="F142" s="42">
        <f t="shared" si="6"/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</row>
    <row r="143" spans="1:18" ht="12.75" hidden="1" customHeight="1">
      <c r="A143" s="45">
        <v>0</v>
      </c>
      <c r="B143" s="45">
        <v>0</v>
      </c>
      <c r="C143" s="45">
        <v>0</v>
      </c>
      <c r="D143" s="34">
        <v>339003</v>
      </c>
      <c r="E143" s="35" t="s">
        <v>163</v>
      </c>
      <c r="F143" s="42">
        <f t="shared" si="6"/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</row>
    <row r="144" spans="1:18" ht="12.75" hidden="1" customHeight="1">
      <c r="A144" s="45">
        <v>0</v>
      </c>
      <c r="B144" s="45">
        <v>0</v>
      </c>
      <c r="C144" s="45">
        <v>0</v>
      </c>
      <c r="D144" s="34">
        <v>341001</v>
      </c>
      <c r="E144" s="35" t="s">
        <v>164</v>
      </c>
      <c r="F144" s="42">
        <f t="shared" si="6"/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</row>
    <row r="145" spans="1:18" ht="12.75" hidden="1" customHeight="1">
      <c r="A145" s="45">
        <v>0</v>
      </c>
      <c r="B145" s="45">
        <v>0</v>
      </c>
      <c r="C145" s="45">
        <v>0</v>
      </c>
      <c r="D145" s="34">
        <v>342001</v>
      </c>
      <c r="E145" s="35" t="s">
        <v>165</v>
      </c>
      <c r="F145" s="42">
        <f t="shared" si="6"/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</row>
    <row r="146" spans="1:18" ht="12.75" hidden="1" customHeight="1">
      <c r="A146" s="45">
        <v>0</v>
      </c>
      <c r="B146" s="45">
        <v>0</v>
      </c>
      <c r="C146" s="45">
        <v>0</v>
      </c>
      <c r="D146" s="34">
        <v>343001</v>
      </c>
      <c r="E146" s="35" t="s">
        <v>166</v>
      </c>
      <c r="F146" s="42">
        <f t="shared" si="6"/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</row>
    <row r="147" spans="1:18" ht="12.75" hidden="1" customHeight="1">
      <c r="A147" s="45">
        <v>0</v>
      </c>
      <c r="B147" s="45">
        <v>0</v>
      </c>
      <c r="C147" s="45">
        <v>0</v>
      </c>
      <c r="D147" s="34">
        <v>344001</v>
      </c>
      <c r="E147" s="35" t="s">
        <v>167</v>
      </c>
      <c r="F147" s="42">
        <f t="shared" si="6"/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</row>
    <row r="148" spans="1:18" ht="12.75" hidden="1" customHeight="1">
      <c r="A148" s="45">
        <v>0</v>
      </c>
      <c r="B148" s="45">
        <v>0</v>
      </c>
      <c r="C148" s="45">
        <v>0</v>
      </c>
      <c r="D148" s="34">
        <v>345001</v>
      </c>
      <c r="E148" s="35" t="s">
        <v>168</v>
      </c>
      <c r="F148" s="42">
        <f t="shared" si="6"/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</row>
    <row r="149" spans="1:18" ht="12.75" hidden="1" customHeight="1">
      <c r="A149" s="45">
        <v>0</v>
      </c>
      <c r="B149" s="45">
        <v>0</v>
      </c>
      <c r="C149" s="45">
        <v>0</v>
      </c>
      <c r="D149" s="34">
        <v>345002</v>
      </c>
      <c r="E149" s="35" t="s">
        <v>169</v>
      </c>
      <c r="F149" s="42">
        <f t="shared" si="6"/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</row>
    <row r="150" spans="1:18" ht="12.75" hidden="1" customHeight="1">
      <c r="A150" s="45">
        <v>0</v>
      </c>
      <c r="B150" s="45">
        <v>0</v>
      </c>
      <c r="C150" s="45">
        <v>0</v>
      </c>
      <c r="D150" s="34">
        <v>345003</v>
      </c>
      <c r="E150" s="35" t="s">
        <v>170</v>
      </c>
      <c r="F150" s="42">
        <f t="shared" si="6"/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</row>
    <row r="151" spans="1:18" ht="12.75" hidden="1" customHeight="1">
      <c r="A151" s="45">
        <v>0</v>
      </c>
      <c r="B151" s="45">
        <v>0</v>
      </c>
      <c r="C151" s="45">
        <v>0</v>
      </c>
      <c r="D151" s="34">
        <v>345004</v>
      </c>
      <c r="E151" s="35" t="s">
        <v>171</v>
      </c>
      <c r="F151" s="42">
        <f t="shared" si="6"/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</row>
    <row r="152" spans="1:18" ht="12.75" hidden="1" customHeight="1">
      <c r="A152" s="45">
        <v>0</v>
      </c>
      <c r="B152" s="45">
        <v>0</v>
      </c>
      <c r="C152" s="45">
        <v>0</v>
      </c>
      <c r="D152" s="34">
        <v>346001</v>
      </c>
      <c r="E152" s="35" t="s">
        <v>172</v>
      </c>
      <c r="F152" s="42">
        <f t="shared" si="6"/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</row>
    <row r="153" spans="1:18" ht="12.75" hidden="1" customHeight="1">
      <c r="A153" s="45">
        <v>0</v>
      </c>
      <c r="B153" s="45">
        <v>0</v>
      </c>
      <c r="C153" s="45">
        <v>0</v>
      </c>
      <c r="D153" s="34">
        <v>347001</v>
      </c>
      <c r="E153" s="35" t="s">
        <v>173</v>
      </c>
      <c r="F153" s="42">
        <f t="shared" si="6"/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</row>
    <row r="154" spans="1:18" ht="12.75" hidden="1" customHeight="1">
      <c r="A154" s="45">
        <v>0</v>
      </c>
      <c r="B154" s="45">
        <v>0</v>
      </c>
      <c r="C154" s="45">
        <v>0</v>
      </c>
      <c r="D154" s="34">
        <v>348001</v>
      </c>
      <c r="E154" s="35" t="s">
        <v>174</v>
      </c>
      <c r="F154" s="42">
        <f t="shared" si="6"/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</row>
    <row r="155" spans="1:18" ht="12.75" hidden="1" customHeight="1">
      <c r="A155" s="45">
        <v>0</v>
      </c>
      <c r="B155" s="45">
        <v>0</v>
      </c>
      <c r="C155" s="45">
        <v>0</v>
      </c>
      <c r="D155" s="34">
        <v>349001</v>
      </c>
      <c r="E155" s="35" t="s">
        <v>175</v>
      </c>
      <c r="F155" s="42">
        <f t="shared" si="6"/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</row>
    <row r="156" spans="1:18" ht="12.75" hidden="1" customHeight="1">
      <c r="A156" s="45">
        <v>0</v>
      </c>
      <c r="B156" s="45">
        <v>0</v>
      </c>
      <c r="C156" s="45">
        <v>0</v>
      </c>
      <c r="D156" s="34">
        <v>351001</v>
      </c>
      <c r="E156" s="35" t="s">
        <v>176</v>
      </c>
      <c r="F156" s="42">
        <f t="shared" si="6"/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</row>
    <row r="157" spans="1:18" ht="12.75" hidden="1" customHeight="1">
      <c r="A157" s="45">
        <v>0</v>
      </c>
      <c r="B157" s="45">
        <v>0</v>
      </c>
      <c r="C157" s="45">
        <v>0</v>
      </c>
      <c r="D157" s="34">
        <v>352001</v>
      </c>
      <c r="E157" s="35" t="s">
        <v>177</v>
      </c>
      <c r="F157" s="42">
        <f t="shared" si="6"/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</row>
    <row r="158" spans="1:18" ht="12.75" hidden="1" customHeight="1">
      <c r="A158" s="45">
        <v>0</v>
      </c>
      <c r="B158" s="45">
        <v>0</v>
      </c>
      <c r="C158" s="45">
        <v>0</v>
      </c>
      <c r="D158" s="34">
        <v>352002</v>
      </c>
      <c r="E158" s="35" t="s">
        <v>178</v>
      </c>
      <c r="F158" s="42">
        <f t="shared" si="6"/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</row>
    <row r="159" spans="1:18" ht="12.75" hidden="1" customHeight="1">
      <c r="A159" s="45">
        <v>0</v>
      </c>
      <c r="B159" s="45">
        <v>0</v>
      </c>
      <c r="C159" s="45">
        <v>0</v>
      </c>
      <c r="D159" s="34">
        <v>353001</v>
      </c>
      <c r="E159" s="35" t="s">
        <v>179</v>
      </c>
      <c r="F159" s="42">
        <f t="shared" si="6"/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</row>
    <row r="160" spans="1:18" ht="12.75" hidden="1" customHeight="1">
      <c r="A160" s="45">
        <v>0</v>
      </c>
      <c r="B160" s="45">
        <v>0</v>
      </c>
      <c r="C160" s="45">
        <v>0</v>
      </c>
      <c r="D160" s="34">
        <v>354001</v>
      </c>
      <c r="E160" s="35" t="s">
        <v>180</v>
      </c>
      <c r="F160" s="42">
        <f t="shared" si="6"/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</row>
    <row r="161" spans="1:18" ht="12.75" hidden="1" customHeight="1">
      <c r="A161" s="45">
        <v>0</v>
      </c>
      <c r="B161" s="45">
        <v>0</v>
      </c>
      <c r="C161" s="45">
        <v>0</v>
      </c>
      <c r="D161" s="34">
        <v>355001</v>
      </c>
      <c r="E161" s="35" t="s">
        <v>181</v>
      </c>
      <c r="F161" s="42">
        <f t="shared" si="6"/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</row>
    <row r="162" spans="1:18" ht="12.75" hidden="1" customHeight="1">
      <c r="A162" s="45">
        <v>0</v>
      </c>
      <c r="B162" s="45">
        <v>0</v>
      </c>
      <c r="C162" s="45">
        <v>0</v>
      </c>
      <c r="D162" s="34">
        <v>355002</v>
      </c>
      <c r="E162" s="35" t="s">
        <v>182</v>
      </c>
      <c r="F162" s="42">
        <f t="shared" si="6"/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</row>
    <row r="163" spans="1:18" ht="12.75" hidden="1" customHeight="1">
      <c r="A163" s="45">
        <v>0</v>
      </c>
      <c r="B163" s="45">
        <v>0</v>
      </c>
      <c r="C163" s="45">
        <v>0</v>
      </c>
      <c r="D163" s="34">
        <v>355003</v>
      </c>
      <c r="E163" s="35" t="s">
        <v>183</v>
      </c>
      <c r="F163" s="42">
        <f t="shared" si="6"/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</row>
    <row r="164" spans="1:18" ht="12.75" hidden="1" customHeight="1">
      <c r="A164" s="45">
        <v>0</v>
      </c>
      <c r="B164" s="45">
        <v>0</v>
      </c>
      <c r="C164" s="45">
        <v>0</v>
      </c>
      <c r="D164" s="34">
        <v>356001</v>
      </c>
      <c r="E164" s="35" t="s">
        <v>184</v>
      </c>
      <c r="F164" s="42">
        <f t="shared" si="6"/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</row>
    <row r="165" spans="1:18" ht="12.75" hidden="1" customHeight="1">
      <c r="A165" s="45">
        <v>0</v>
      </c>
      <c r="B165" s="45">
        <v>0</v>
      </c>
      <c r="C165" s="45">
        <v>0</v>
      </c>
      <c r="D165" s="34">
        <v>357001</v>
      </c>
      <c r="E165" s="35" t="s">
        <v>185</v>
      </c>
      <c r="F165" s="42">
        <f t="shared" si="6"/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</row>
    <row r="166" spans="1:18" ht="12.75" hidden="1" customHeight="1">
      <c r="A166" s="45">
        <v>0</v>
      </c>
      <c r="B166" s="45">
        <v>0</v>
      </c>
      <c r="C166" s="45">
        <v>0</v>
      </c>
      <c r="D166" s="34">
        <v>357002</v>
      </c>
      <c r="E166" s="35" t="s">
        <v>186</v>
      </c>
      <c r="F166" s="42">
        <f t="shared" si="6"/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</row>
    <row r="167" spans="1:18" ht="12.75" hidden="1" customHeight="1">
      <c r="A167" s="45">
        <v>0</v>
      </c>
      <c r="B167" s="45">
        <v>0</v>
      </c>
      <c r="C167" s="45">
        <v>0</v>
      </c>
      <c r="D167" s="34">
        <v>357003</v>
      </c>
      <c r="E167" s="35" t="s">
        <v>187</v>
      </c>
      <c r="F167" s="42">
        <f t="shared" si="6"/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</row>
    <row r="168" spans="1:18" ht="12.75" hidden="1" customHeight="1">
      <c r="A168" s="45">
        <v>0</v>
      </c>
      <c r="B168" s="45">
        <v>0</v>
      </c>
      <c r="C168" s="45">
        <v>0</v>
      </c>
      <c r="D168" s="34">
        <v>358001</v>
      </c>
      <c r="E168" s="35" t="s">
        <v>188</v>
      </c>
      <c r="F168" s="42">
        <f t="shared" ref="F168:F211" si="7">A168+B168+C168</f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</row>
    <row r="169" spans="1:18" ht="12.75" hidden="1" customHeight="1">
      <c r="A169" s="45">
        <v>0</v>
      </c>
      <c r="B169" s="45">
        <v>0</v>
      </c>
      <c r="C169" s="45">
        <v>0</v>
      </c>
      <c r="D169" s="34">
        <v>359001</v>
      </c>
      <c r="E169" s="35" t="s">
        <v>189</v>
      </c>
      <c r="F169" s="42">
        <f t="shared" si="7"/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</row>
    <row r="170" spans="1:18" ht="12.75" hidden="1" customHeight="1">
      <c r="A170" s="45">
        <v>0</v>
      </c>
      <c r="B170" s="45">
        <v>0</v>
      </c>
      <c r="C170" s="45">
        <v>0</v>
      </c>
      <c r="D170" s="34">
        <v>361001</v>
      </c>
      <c r="E170" s="35" t="s">
        <v>190</v>
      </c>
      <c r="F170" s="42">
        <f t="shared" si="7"/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</row>
    <row r="171" spans="1:18" ht="12.75" hidden="1" customHeight="1">
      <c r="A171" s="45">
        <v>0</v>
      </c>
      <c r="B171" s="45">
        <v>0</v>
      </c>
      <c r="C171" s="45">
        <v>0</v>
      </c>
      <c r="D171" s="34">
        <v>361002</v>
      </c>
      <c r="E171" s="35" t="s">
        <v>191</v>
      </c>
      <c r="F171" s="42">
        <f>A171+B171+C171</f>
        <v>0</v>
      </c>
      <c r="G171" s="148">
        <v>0</v>
      </c>
      <c r="H171" s="148">
        <v>0</v>
      </c>
      <c r="I171" s="148">
        <v>0</v>
      </c>
      <c r="J171" s="148">
        <v>0</v>
      </c>
      <c r="K171" s="148">
        <v>0</v>
      </c>
      <c r="L171" s="148">
        <v>0</v>
      </c>
      <c r="M171" s="146">
        <v>0</v>
      </c>
      <c r="N171" s="146">
        <v>0</v>
      </c>
      <c r="O171" s="146">
        <v>0</v>
      </c>
      <c r="P171" s="146">
        <v>0</v>
      </c>
      <c r="Q171" s="146">
        <v>0</v>
      </c>
      <c r="R171" s="146">
        <v>0</v>
      </c>
    </row>
    <row r="172" spans="1:18" ht="12.75" hidden="1" customHeight="1">
      <c r="A172" s="45">
        <v>0</v>
      </c>
      <c r="B172" s="45">
        <v>0</v>
      </c>
      <c r="C172" s="45">
        <v>0</v>
      </c>
      <c r="D172" s="34">
        <v>362001</v>
      </c>
      <c r="E172" s="35" t="s">
        <v>192</v>
      </c>
      <c r="F172" s="42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</row>
    <row r="173" spans="1:18" ht="12.75" hidden="1" customHeight="1">
      <c r="A173" s="45">
        <v>0</v>
      </c>
      <c r="B173" s="45">
        <v>0</v>
      </c>
      <c r="C173" s="45">
        <v>0</v>
      </c>
      <c r="D173" s="34">
        <v>363001</v>
      </c>
      <c r="E173" s="35" t="s">
        <v>193</v>
      </c>
      <c r="F173" s="42">
        <f t="shared" si="7"/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</row>
    <row r="174" spans="1:18" ht="12.75" hidden="1" customHeight="1">
      <c r="A174" s="45">
        <v>0</v>
      </c>
      <c r="B174" s="45">
        <v>0</v>
      </c>
      <c r="C174" s="45">
        <v>0</v>
      </c>
      <c r="D174" s="34">
        <v>364001</v>
      </c>
      <c r="E174" s="35" t="s">
        <v>194</v>
      </c>
      <c r="F174" s="42">
        <f t="shared" si="7"/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</row>
    <row r="175" spans="1:18" ht="12.75" hidden="1" customHeight="1">
      <c r="A175" s="45">
        <v>0</v>
      </c>
      <c r="B175" s="45">
        <v>0</v>
      </c>
      <c r="C175" s="45">
        <v>0</v>
      </c>
      <c r="D175" s="34">
        <v>366001</v>
      </c>
      <c r="E175" s="35" t="s">
        <v>195</v>
      </c>
      <c r="F175" s="42">
        <f t="shared" si="7"/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</row>
    <row r="176" spans="1:18" ht="12.75" hidden="1" customHeight="1">
      <c r="A176" s="45">
        <v>0</v>
      </c>
      <c r="B176" s="45">
        <v>0</v>
      </c>
      <c r="C176" s="45">
        <v>0</v>
      </c>
      <c r="D176" s="34">
        <v>369001</v>
      </c>
      <c r="E176" s="35" t="s">
        <v>196</v>
      </c>
      <c r="F176" s="42">
        <f t="shared" si="7"/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</row>
    <row r="177" spans="1:18" ht="12.75" hidden="1" customHeight="1">
      <c r="A177" s="45">
        <v>0</v>
      </c>
      <c r="B177" s="45">
        <v>0</v>
      </c>
      <c r="C177" s="45">
        <v>0</v>
      </c>
      <c r="D177" s="34">
        <v>371001</v>
      </c>
      <c r="E177" s="35" t="s">
        <v>197</v>
      </c>
      <c r="F177" s="42">
        <f t="shared" si="7"/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</row>
    <row r="178" spans="1:18" ht="12.75" hidden="1" customHeight="1">
      <c r="A178" s="45">
        <v>0</v>
      </c>
      <c r="B178" s="45">
        <v>0</v>
      </c>
      <c r="C178" s="45">
        <v>0</v>
      </c>
      <c r="D178" s="34">
        <v>372001</v>
      </c>
      <c r="E178" s="35" t="s">
        <v>198</v>
      </c>
      <c r="F178" s="42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v>0</v>
      </c>
    </row>
    <row r="179" spans="1:18" ht="12.75" hidden="1" customHeight="1">
      <c r="A179" s="45">
        <v>0</v>
      </c>
      <c r="B179" s="45">
        <v>0</v>
      </c>
      <c r="C179" s="45">
        <v>0</v>
      </c>
      <c r="D179" s="34">
        <v>372007</v>
      </c>
      <c r="E179" s="35" t="s">
        <v>199</v>
      </c>
      <c r="F179" s="42">
        <f t="shared" si="7"/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</row>
    <row r="180" spans="1:18" ht="12.75" hidden="1" customHeight="1">
      <c r="A180" s="45">
        <v>0</v>
      </c>
      <c r="B180" s="45">
        <v>0</v>
      </c>
      <c r="C180" s="45">
        <v>0</v>
      </c>
      <c r="D180" s="34">
        <v>373001</v>
      </c>
      <c r="E180" s="35" t="s">
        <v>200</v>
      </c>
      <c r="F180" s="42">
        <f t="shared" si="7"/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</row>
    <row r="181" spans="1:18" ht="12.75" hidden="1" customHeight="1">
      <c r="A181" s="45">
        <v>0</v>
      </c>
      <c r="B181" s="45">
        <v>0</v>
      </c>
      <c r="C181" s="45">
        <v>0</v>
      </c>
      <c r="D181" s="34">
        <v>374001</v>
      </c>
      <c r="E181" s="35" t="s">
        <v>201</v>
      </c>
      <c r="F181" s="42">
        <f t="shared" si="7"/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</row>
    <row r="182" spans="1:18" ht="12.75" customHeight="1">
      <c r="A182" s="45">
        <v>0</v>
      </c>
      <c r="B182" s="45">
        <v>3500</v>
      </c>
      <c r="C182" s="45">
        <v>3500</v>
      </c>
      <c r="D182" s="39">
        <v>375001</v>
      </c>
      <c r="E182" s="35" t="s">
        <v>202</v>
      </c>
      <c r="F182" s="42">
        <f>A182+B182+C182</f>
        <v>7000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0</v>
      </c>
      <c r="N182" s="129">
        <v>500</v>
      </c>
      <c r="O182" s="129">
        <v>2500</v>
      </c>
      <c r="P182" s="129">
        <v>0</v>
      </c>
      <c r="Q182" s="129">
        <v>500</v>
      </c>
      <c r="R182" s="129">
        <v>0</v>
      </c>
    </row>
    <row r="183" spans="1:18" hidden="1">
      <c r="A183" s="45">
        <v>0</v>
      </c>
      <c r="B183" s="45">
        <v>0</v>
      </c>
      <c r="C183" s="45">
        <v>0</v>
      </c>
      <c r="D183" s="34">
        <v>376001</v>
      </c>
      <c r="E183" s="35" t="s">
        <v>203</v>
      </c>
      <c r="F183" s="42">
        <f t="shared" si="7"/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</row>
    <row r="184" spans="1:18" ht="12.75" hidden="1" customHeight="1">
      <c r="A184" s="45">
        <v>0</v>
      </c>
      <c r="B184" s="45">
        <v>0</v>
      </c>
      <c r="C184" s="45">
        <v>0</v>
      </c>
      <c r="D184" s="34">
        <v>377001</v>
      </c>
      <c r="E184" s="35" t="s">
        <v>204</v>
      </c>
      <c r="F184" s="42">
        <f t="shared" si="7"/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</row>
    <row r="185" spans="1:18" ht="12.75" hidden="1" customHeight="1">
      <c r="A185" s="45">
        <v>0</v>
      </c>
      <c r="B185" s="45">
        <v>0</v>
      </c>
      <c r="C185" s="45">
        <v>0</v>
      </c>
      <c r="D185" s="43">
        <v>378001</v>
      </c>
      <c r="E185" s="35" t="s">
        <v>205</v>
      </c>
      <c r="F185" s="42">
        <f t="shared" si="7"/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</row>
    <row r="186" spans="1:18" ht="12.75" hidden="1" customHeight="1">
      <c r="A186" s="45">
        <v>0</v>
      </c>
      <c r="B186" s="45">
        <v>0</v>
      </c>
      <c r="C186" s="45">
        <v>0</v>
      </c>
      <c r="D186" s="44">
        <v>379001</v>
      </c>
      <c r="E186" s="35" t="s">
        <v>206</v>
      </c>
      <c r="F186" s="42">
        <f t="shared" si="7"/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v>0</v>
      </c>
    </row>
    <row r="187" spans="1:18" ht="12.75" hidden="1" customHeight="1">
      <c r="A187" s="45">
        <v>0</v>
      </c>
      <c r="B187" s="45">
        <v>0</v>
      </c>
      <c r="C187" s="45">
        <v>0</v>
      </c>
      <c r="D187" s="44">
        <v>381001</v>
      </c>
      <c r="E187" s="35" t="s">
        <v>207</v>
      </c>
      <c r="F187" s="42">
        <f t="shared" si="7"/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</row>
    <row r="188" spans="1:18" ht="12.75" hidden="1" customHeight="1">
      <c r="A188" s="45">
        <v>0</v>
      </c>
      <c r="B188" s="45">
        <v>0</v>
      </c>
      <c r="C188" s="45">
        <v>0</v>
      </c>
      <c r="D188" s="44">
        <v>382001</v>
      </c>
      <c r="E188" s="35" t="s">
        <v>208</v>
      </c>
      <c r="F188" s="42">
        <f t="shared" si="7"/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</row>
    <row r="189" spans="1:18" ht="12.75" hidden="1" customHeight="1">
      <c r="A189" s="45">
        <v>0</v>
      </c>
      <c r="B189" s="45">
        <v>0</v>
      </c>
      <c r="C189" s="45">
        <v>0</v>
      </c>
      <c r="D189" s="34">
        <v>382002</v>
      </c>
      <c r="E189" s="35" t="s">
        <v>209</v>
      </c>
      <c r="F189" s="42">
        <f t="shared" si="7"/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</row>
    <row r="190" spans="1:18" ht="12.75" hidden="1" customHeight="1">
      <c r="A190" s="45">
        <v>0</v>
      </c>
      <c r="B190" s="45">
        <v>0</v>
      </c>
      <c r="C190" s="45">
        <v>0</v>
      </c>
      <c r="D190" s="34">
        <v>383001</v>
      </c>
      <c r="E190" s="35" t="s">
        <v>210</v>
      </c>
      <c r="F190" s="42">
        <f t="shared" si="7"/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29">
        <v>0</v>
      </c>
    </row>
    <row r="191" spans="1:18" ht="12.75" hidden="1" customHeight="1">
      <c r="A191" s="45">
        <v>0</v>
      </c>
      <c r="B191" s="45">
        <v>0</v>
      </c>
      <c r="C191" s="45">
        <v>0</v>
      </c>
      <c r="D191" s="34">
        <v>384001</v>
      </c>
      <c r="E191" s="35" t="s">
        <v>211</v>
      </c>
      <c r="F191" s="42">
        <f t="shared" si="7"/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v>0</v>
      </c>
    </row>
    <row r="192" spans="1:18" ht="12.75" hidden="1" customHeight="1">
      <c r="A192" s="45">
        <v>0</v>
      </c>
      <c r="B192" s="45">
        <v>0</v>
      </c>
      <c r="C192" s="45">
        <v>0</v>
      </c>
      <c r="D192" s="34">
        <v>385001</v>
      </c>
      <c r="E192" s="35" t="s">
        <v>212</v>
      </c>
      <c r="F192" s="42">
        <f t="shared" si="7"/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v>0</v>
      </c>
    </row>
    <row r="193" spans="1:18" ht="12.75" hidden="1" customHeight="1">
      <c r="A193" s="45">
        <v>0</v>
      </c>
      <c r="B193" s="45">
        <v>0</v>
      </c>
      <c r="C193" s="45">
        <v>0</v>
      </c>
      <c r="D193" s="34">
        <v>391001</v>
      </c>
      <c r="E193" s="35" t="s">
        <v>213</v>
      </c>
      <c r="F193" s="42">
        <f t="shared" si="7"/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v>0</v>
      </c>
    </row>
    <row r="194" spans="1:18" ht="12.75" hidden="1" customHeight="1">
      <c r="A194" s="45">
        <v>0</v>
      </c>
      <c r="B194" s="45">
        <v>0</v>
      </c>
      <c r="C194" s="45">
        <v>0</v>
      </c>
      <c r="D194" s="34">
        <v>392001</v>
      </c>
      <c r="E194" s="35" t="s">
        <v>214</v>
      </c>
      <c r="F194" s="42">
        <f t="shared" si="7"/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v>0</v>
      </c>
    </row>
    <row r="195" spans="1:18" ht="12.75" hidden="1" customHeight="1">
      <c r="A195" s="45">
        <v>0</v>
      </c>
      <c r="B195" s="45">
        <v>0</v>
      </c>
      <c r="C195" s="45">
        <v>0</v>
      </c>
      <c r="D195" s="34">
        <v>392002</v>
      </c>
      <c r="E195" s="35" t="s">
        <v>215</v>
      </c>
      <c r="F195" s="42">
        <f t="shared" si="7"/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v>0</v>
      </c>
    </row>
    <row r="196" spans="1:18" ht="12.75" hidden="1" customHeight="1">
      <c r="A196" s="45">
        <v>0</v>
      </c>
      <c r="B196" s="45">
        <v>0</v>
      </c>
      <c r="C196" s="45">
        <v>0</v>
      </c>
      <c r="D196" s="34">
        <v>392003</v>
      </c>
      <c r="E196" s="35" t="s">
        <v>216</v>
      </c>
      <c r="F196" s="42">
        <f t="shared" si="7"/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v>0</v>
      </c>
    </row>
    <row r="197" spans="1:18" ht="12.75" hidden="1" customHeight="1">
      <c r="A197" s="45">
        <v>0</v>
      </c>
      <c r="B197" s="45">
        <v>0</v>
      </c>
      <c r="C197" s="45">
        <v>0</v>
      </c>
      <c r="D197" s="34">
        <v>392004</v>
      </c>
      <c r="E197" s="35" t="s">
        <v>217</v>
      </c>
      <c r="F197" s="42">
        <f t="shared" si="7"/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</row>
    <row r="198" spans="1:18" ht="12.75" hidden="1" customHeight="1">
      <c r="A198" s="45">
        <v>0</v>
      </c>
      <c r="B198" s="45">
        <v>0</v>
      </c>
      <c r="C198" s="45">
        <v>0</v>
      </c>
      <c r="D198" s="34">
        <v>392005</v>
      </c>
      <c r="E198" s="35" t="s">
        <v>218</v>
      </c>
      <c r="F198" s="42">
        <f t="shared" si="7"/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</row>
    <row r="199" spans="1:18" ht="12.75" hidden="1" customHeight="1">
      <c r="A199" s="45">
        <v>0</v>
      </c>
      <c r="B199" s="45">
        <v>0</v>
      </c>
      <c r="C199" s="45">
        <v>0</v>
      </c>
      <c r="D199" s="34">
        <v>392006</v>
      </c>
      <c r="E199" s="35" t="s">
        <v>219</v>
      </c>
      <c r="F199" s="42">
        <f t="shared" si="7"/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</row>
    <row r="200" spans="1:18" ht="12.75" hidden="1" customHeight="1">
      <c r="A200" s="45">
        <v>0</v>
      </c>
      <c r="B200" s="45">
        <v>0</v>
      </c>
      <c r="C200" s="45">
        <v>0</v>
      </c>
      <c r="D200" s="34">
        <v>393001</v>
      </c>
      <c r="E200" s="35" t="s">
        <v>220</v>
      </c>
      <c r="F200" s="42">
        <f t="shared" si="7"/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</row>
    <row r="201" spans="1:18" ht="12.75" hidden="1" customHeight="1">
      <c r="A201" s="45">
        <v>0</v>
      </c>
      <c r="B201" s="45">
        <v>0</v>
      </c>
      <c r="C201" s="45">
        <v>0</v>
      </c>
      <c r="D201" s="34">
        <v>394001</v>
      </c>
      <c r="E201" s="35" t="s">
        <v>221</v>
      </c>
      <c r="F201" s="42">
        <f t="shared" si="7"/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</row>
    <row r="202" spans="1:18" ht="12.75" hidden="1" customHeight="1">
      <c r="A202" s="45">
        <v>0</v>
      </c>
      <c r="B202" s="45">
        <v>0</v>
      </c>
      <c r="C202" s="45">
        <v>0</v>
      </c>
      <c r="D202" s="34">
        <v>395001</v>
      </c>
      <c r="E202" s="35" t="s">
        <v>222</v>
      </c>
      <c r="F202" s="42">
        <f t="shared" si="7"/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</row>
    <row r="203" spans="1:18" ht="12.75" hidden="1" customHeight="1">
      <c r="A203" s="45">
        <v>0</v>
      </c>
      <c r="B203" s="45">
        <v>0</v>
      </c>
      <c r="C203" s="45">
        <v>0</v>
      </c>
      <c r="D203" s="34">
        <v>396001</v>
      </c>
      <c r="E203" s="35" t="s">
        <v>223</v>
      </c>
      <c r="F203" s="42">
        <f t="shared" si="7"/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</row>
    <row r="204" spans="1:18" ht="12.75" hidden="1" customHeight="1">
      <c r="A204" s="45">
        <v>0</v>
      </c>
      <c r="B204" s="45">
        <v>0</v>
      </c>
      <c r="C204" s="45">
        <v>0</v>
      </c>
      <c r="D204" s="34">
        <v>397001</v>
      </c>
      <c r="E204" s="35" t="s">
        <v>224</v>
      </c>
      <c r="F204" s="42">
        <f t="shared" si="7"/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</row>
    <row r="205" spans="1:18" ht="12.75" hidden="1" customHeight="1">
      <c r="A205" s="45">
        <v>0</v>
      </c>
      <c r="B205" s="45">
        <v>0</v>
      </c>
      <c r="C205" s="45">
        <v>0</v>
      </c>
      <c r="D205" s="34">
        <v>398001</v>
      </c>
      <c r="E205" s="35" t="s">
        <v>225</v>
      </c>
      <c r="F205" s="42">
        <f t="shared" si="7"/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v>0</v>
      </c>
    </row>
    <row r="206" spans="1:18" ht="12.75" hidden="1" customHeight="1">
      <c r="A206" s="45">
        <v>0</v>
      </c>
      <c r="B206" s="45">
        <v>0</v>
      </c>
      <c r="C206" s="45">
        <v>0</v>
      </c>
      <c r="D206" s="34">
        <v>399001</v>
      </c>
      <c r="E206" s="35" t="s">
        <v>226</v>
      </c>
      <c r="F206" s="42">
        <f t="shared" si="7"/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</row>
    <row r="207" spans="1:18" ht="12.75" hidden="1" customHeight="1">
      <c r="A207" s="45">
        <v>0</v>
      </c>
      <c r="B207" s="45">
        <v>0</v>
      </c>
      <c r="C207" s="45">
        <v>0</v>
      </c>
      <c r="D207" s="34">
        <v>399002</v>
      </c>
      <c r="E207" s="35" t="s">
        <v>227</v>
      </c>
      <c r="F207" s="42">
        <f t="shared" si="7"/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</row>
    <row r="208" spans="1:18" ht="12.75" hidden="1" customHeight="1">
      <c r="A208" s="45">
        <v>0</v>
      </c>
      <c r="B208" s="45">
        <v>0</v>
      </c>
      <c r="C208" s="45">
        <v>0</v>
      </c>
      <c r="D208" s="34">
        <v>399003</v>
      </c>
      <c r="E208" s="35" t="s">
        <v>228</v>
      </c>
      <c r="F208" s="42">
        <f t="shared" si="7"/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</row>
    <row r="209" spans="1:18" ht="12.75" hidden="1" customHeight="1">
      <c r="A209" s="45">
        <v>0</v>
      </c>
      <c r="B209" s="45">
        <v>0</v>
      </c>
      <c r="C209" s="45">
        <v>0</v>
      </c>
      <c r="D209" s="34">
        <v>399004</v>
      </c>
      <c r="E209" s="35" t="s">
        <v>229</v>
      </c>
      <c r="F209" s="42">
        <f t="shared" si="7"/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</row>
    <row r="210" spans="1:18" ht="12.75" hidden="1" customHeight="1">
      <c r="A210" s="45">
        <v>0</v>
      </c>
      <c r="B210" s="45">
        <v>0</v>
      </c>
      <c r="C210" s="45">
        <v>0</v>
      </c>
      <c r="D210" s="34">
        <v>399005</v>
      </c>
      <c r="E210" s="35" t="s">
        <v>230</v>
      </c>
      <c r="F210" s="42">
        <f t="shared" si="7"/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</row>
    <row r="211" spans="1:18" ht="12.75" hidden="1" customHeight="1">
      <c r="A211" s="45">
        <v>0</v>
      </c>
      <c r="B211" s="45">
        <v>0</v>
      </c>
      <c r="C211" s="45">
        <v>0</v>
      </c>
      <c r="D211" s="34">
        <v>399006</v>
      </c>
      <c r="E211" s="35" t="s">
        <v>231</v>
      </c>
      <c r="F211" s="42">
        <f t="shared" si="7"/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</row>
    <row r="212" spans="1:18" ht="12.75" customHeight="1">
      <c r="A212" s="42">
        <f>A213</f>
        <v>0</v>
      </c>
      <c r="B212" s="42">
        <v>0</v>
      </c>
      <c r="C212" s="42">
        <v>0</v>
      </c>
      <c r="D212" s="32">
        <v>4000</v>
      </c>
      <c r="E212" s="38" t="s">
        <v>232</v>
      </c>
      <c r="F212" s="42">
        <f>SUM(F213)</f>
        <v>0</v>
      </c>
      <c r="G212" s="109">
        <f>SUM(G213)</f>
        <v>0</v>
      </c>
      <c r="H212" s="109">
        <f t="shared" ref="H212:R212" si="8">SUM(H213)</f>
        <v>0</v>
      </c>
      <c r="I212" s="109">
        <f t="shared" si="8"/>
        <v>0</v>
      </c>
      <c r="J212" s="109">
        <f t="shared" si="8"/>
        <v>0</v>
      </c>
      <c r="K212" s="109">
        <f t="shared" si="8"/>
        <v>0</v>
      </c>
      <c r="L212" s="109">
        <f t="shared" si="8"/>
        <v>0</v>
      </c>
      <c r="M212" s="109">
        <f t="shared" si="8"/>
        <v>0</v>
      </c>
      <c r="N212" s="109">
        <f t="shared" si="8"/>
        <v>0</v>
      </c>
      <c r="O212" s="109">
        <f t="shared" si="8"/>
        <v>0</v>
      </c>
      <c r="P212" s="109">
        <f t="shared" si="8"/>
        <v>0</v>
      </c>
      <c r="Q212" s="109">
        <f t="shared" si="8"/>
        <v>0</v>
      </c>
      <c r="R212" s="109">
        <f t="shared" si="8"/>
        <v>0</v>
      </c>
    </row>
    <row r="213" spans="1:18" ht="12.75" hidden="1" customHeight="1">
      <c r="A213" s="45">
        <f>SUM(A214)</f>
        <v>0</v>
      </c>
      <c r="B213" s="45">
        <v>0</v>
      </c>
      <c r="C213" s="45">
        <v>0</v>
      </c>
      <c r="D213" s="34">
        <v>442001</v>
      </c>
      <c r="E213" s="35" t="s">
        <v>233</v>
      </c>
      <c r="F213" s="42">
        <f>A213+B213+C213</f>
        <v>0</v>
      </c>
      <c r="G213" s="109">
        <v>0</v>
      </c>
      <c r="H213" s="109">
        <v>0</v>
      </c>
      <c r="I213" s="109">
        <v>0</v>
      </c>
      <c r="J213" s="109">
        <v>0</v>
      </c>
      <c r="K213" s="109">
        <v>0</v>
      </c>
      <c r="L213" s="109">
        <v>0</v>
      </c>
      <c r="M213" s="109">
        <v>0</v>
      </c>
      <c r="N213" s="109">
        <v>0</v>
      </c>
      <c r="O213" s="109">
        <v>0</v>
      </c>
      <c r="P213" s="109">
        <v>0</v>
      </c>
      <c r="Q213" s="109">
        <v>0</v>
      </c>
      <c r="R213" s="109">
        <v>0</v>
      </c>
    </row>
    <row r="214" spans="1:18" ht="12.75" customHeight="1">
      <c r="A214" s="42">
        <f>SUM(A215:A247)</f>
        <v>0</v>
      </c>
      <c r="B214" s="42">
        <v>0</v>
      </c>
      <c r="C214" s="42">
        <v>0</v>
      </c>
      <c r="D214" s="32">
        <v>5000</v>
      </c>
      <c r="E214" s="38" t="s">
        <v>234</v>
      </c>
      <c r="F214" s="42">
        <f>SUM(F215:F247)</f>
        <v>0</v>
      </c>
      <c r="G214" s="109">
        <f>SUM(G215:G247)</f>
        <v>0</v>
      </c>
      <c r="H214" s="109">
        <f t="shared" ref="H214:R214" si="9">SUM(H215:H247)</f>
        <v>0</v>
      </c>
      <c r="I214" s="109">
        <f t="shared" si="9"/>
        <v>0</v>
      </c>
      <c r="J214" s="109">
        <f t="shared" si="9"/>
        <v>0</v>
      </c>
      <c r="K214" s="109">
        <f t="shared" si="9"/>
        <v>0</v>
      </c>
      <c r="L214" s="109">
        <f t="shared" si="9"/>
        <v>0</v>
      </c>
      <c r="M214" s="109">
        <f t="shared" si="9"/>
        <v>0</v>
      </c>
      <c r="N214" s="109">
        <f t="shared" si="9"/>
        <v>0</v>
      </c>
      <c r="O214" s="109">
        <f t="shared" si="9"/>
        <v>0</v>
      </c>
      <c r="P214" s="109">
        <f t="shared" si="9"/>
        <v>0</v>
      </c>
      <c r="Q214" s="109">
        <f t="shared" si="9"/>
        <v>0</v>
      </c>
      <c r="R214" s="109">
        <f t="shared" si="9"/>
        <v>0</v>
      </c>
    </row>
    <row r="215" spans="1:18" ht="12.75" hidden="1" customHeight="1">
      <c r="A215" s="45">
        <f>SUM(A216:A247)</f>
        <v>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42">
        <f>A215+B215+C215</f>
        <v>0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09">
        <v>0</v>
      </c>
      <c r="N215" s="109">
        <v>0</v>
      </c>
      <c r="O215" s="109">
        <v>0</v>
      </c>
      <c r="P215" s="109">
        <v>0</v>
      </c>
      <c r="Q215" s="109">
        <v>0</v>
      </c>
      <c r="R215" s="109"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42">
        <f>A216+B216+C216</f>
        <v>0</v>
      </c>
      <c r="G216" s="109">
        <v>0</v>
      </c>
      <c r="H216" s="109">
        <v>0</v>
      </c>
      <c r="I216" s="109">
        <v>0</v>
      </c>
      <c r="J216" s="109">
        <v>0</v>
      </c>
      <c r="K216" s="109">
        <v>0</v>
      </c>
      <c r="L216" s="109">
        <v>0</v>
      </c>
      <c r="M216" s="109">
        <v>0</v>
      </c>
      <c r="N216" s="109">
        <v>0</v>
      </c>
      <c r="O216" s="109">
        <v>0</v>
      </c>
      <c r="P216" s="109">
        <v>0</v>
      </c>
      <c r="Q216" s="109">
        <v>0</v>
      </c>
      <c r="R216" s="109"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42">
        <f t="shared" ref="F217:F247" si="10">A217+B217+C217</f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09">
        <v>0</v>
      </c>
      <c r="O217" s="109">
        <v>0</v>
      </c>
      <c r="P217" s="109">
        <v>0</v>
      </c>
      <c r="Q217" s="109">
        <v>0</v>
      </c>
      <c r="R217" s="109"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42">
        <f t="shared" si="10"/>
        <v>0</v>
      </c>
      <c r="G218" s="109">
        <v>0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>
        <v>0</v>
      </c>
      <c r="N218" s="109">
        <v>0</v>
      </c>
      <c r="O218" s="109">
        <v>0</v>
      </c>
      <c r="P218" s="109">
        <v>0</v>
      </c>
      <c r="Q218" s="109">
        <v>0</v>
      </c>
      <c r="R218" s="109">
        <v>0</v>
      </c>
    </row>
    <row r="219" spans="1:18" ht="12.75" hidden="1" customHeight="1">
      <c r="A219" s="45">
        <v>0</v>
      </c>
      <c r="B219" s="45">
        <v>0</v>
      </c>
      <c r="C219" s="45">
        <v>0</v>
      </c>
      <c r="D219" s="34">
        <v>515001</v>
      </c>
      <c r="E219" s="35" t="s">
        <v>239</v>
      </c>
      <c r="F219" s="42">
        <f t="shared" si="10"/>
        <v>0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</v>
      </c>
      <c r="O219" s="109">
        <v>0</v>
      </c>
      <c r="P219" s="109">
        <v>0</v>
      </c>
      <c r="Q219" s="109">
        <v>0</v>
      </c>
      <c r="R219" s="109">
        <v>0</v>
      </c>
    </row>
    <row r="220" spans="1:18" ht="12.75" hidden="1" customHeight="1">
      <c r="A220" s="45">
        <v>0</v>
      </c>
      <c r="B220" s="45">
        <v>0</v>
      </c>
      <c r="C220" s="45">
        <v>0</v>
      </c>
      <c r="D220" s="34">
        <v>519001</v>
      </c>
      <c r="E220" s="35" t="s">
        <v>240</v>
      </c>
      <c r="F220" s="42">
        <f t="shared" si="10"/>
        <v>0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09">
        <v>0</v>
      </c>
      <c r="N220" s="109">
        <v>0</v>
      </c>
      <c r="O220" s="109">
        <v>0</v>
      </c>
      <c r="P220" s="109">
        <v>0</v>
      </c>
      <c r="Q220" s="109">
        <v>0</v>
      </c>
      <c r="R220" s="109"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42">
        <f t="shared" si="10"/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42">
        <f t="shared" si="10"/>
        <v>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09">
        <v>0</v>
      </c>
      <c r="O222" s="109">
        <v>0</v>
      </c>
      <c r="P222" s="109">
        <v>0</v>
      </c>
      <c r="Q222" s="109">
        <v>0</v>
      </c>
      <c r="R222" s="109"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42">
        <f t="shared" si="10"/>
        <v>0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0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42">
        <f t="shared" si="10"/>
        <v>0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42">
        <f t="shared" si="10"/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42">
        <f t="shared" si="10"/>
        <v>0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42">
        <f t="shared" si="10"/>
        <v>0</v>
      </c>
      <c r="G227" s="109">
        <v>0</v>
      </c>
      <c r="H227" s="109">
        <v>0</v>
      </c>
      <c r="I227" s="109">
        <v>0</v>
      </c>
      <c r="J227" s="109">
        <v>0</v>
      </c>
      <c r="K227" s="109">
        <v>0</v>
      </c>
      <c r="L227" s="109">
        <v>0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42">
        <f t="shared" si="10"/>
        <v>0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</v>
      </c>
      <c r="R228" s="109"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42">
        <f t="shared" si="10"/>
        <v>0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42">
        <f t="shared" si="10"/>
        <v>0</v>
      </c>
      <c r="G230" s="109">
        <v>0</v>
      </c>
      <c r="H230" s="109">
        <v>0</v>
      </c>
      <c r="I230" s="109">
        <v>0</v>
      </c>
      <c r="J230" s="109">
        <v>0</v>
      </c>
      <c r="K230" s="109">
        <v>0</v>
      </c>
      <c r="L230" s="109">
        <v>0</v>
      </c>
      <c r="M230" s="109">
        <v>0</v>
      </c>
      <c r="N230" s="109">
        <v>0</v>
      </c>
      <c r="O230" s="109">
        <v>0</v>
      </c>
      <c r="P230" s="109">
        <v>0</v>
      </c>
      <c r="Q230" s="109">
        <v>0</v>
      </c>
      <c r="R230" s="109"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42">
        <f t="shared" si="10"/>
        <v>0</v>
      </c>
      <c r="G231" s="109">
        <v>0</v>
      </c>
      <c r="H231" s="109">
        <v>0</v>
      </c>
      <c r="I231" s="109">
        <v>0</v>
      </c>
      <c r="J231" s="109">
        <v>0</v>
      </c>
      <c r="K231" s="109">
        <v>0</v>
      </c>
      <c r="L231" s="109">
        <v>0</v>
      </c>
      <c r="M231" s="109">
        <v>0</v>
      </c>
      <c r="N231" s="109">
        <v>0</v>
      </c>
      <c r="O231" s="109">
        <v>0</v>
      </c>
      <c r="P231" s="109">
        <v>0</v>
      </c>
      <c r="Q231" s="109">
        <v>0</v>
      </c>
      <c r="R231" s="109"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42">
        <f t="shared" si="10"/>
        <v>0</v>
      </c>
      <c r="G232" s="109">
        <v>0</v>
      </c>
      <c r="H232" s="109">
        <v>0</v>
      </c>
      <c r="I232" s="109">
        <v>0</v>
      </c>
      <c r="J232" s="109">
        <v>0</v>
      </c>
      <c r="K232" s="109">
        <v>0</v>
      </c>
      <c r="L232" s="109">
        <v>0</v>
      </c>
      <c r="M232" s="109">
        <v>0</v>
      </c>
      <c r="N232" s="109">
        <v>0</v>
      </c>
      <c r="O232" s="109">
        <v>0</v>
      </c>
      <c r="P232" s="109">
        <v>0</v>
      </c>
      <c r="Q232" s="109">
        <v>0</v>
      </c>
      <c r="R232" s="109"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42">
        <f t="shared" si="10"/>
        <v>0</v>
      </c>
      <c r="G233" s="109">
        <v>0</v>
      </c>
      <c r="H233" s="109">
        <v>0</v>
      </c>
      <c r="I233" s="109">
        <v>0</v>
      </c>
      <c r="J233" s="109">
        <v>0</v>
      </c>
      <c r="K233" s="109">
        <v>0</v>
      </c>
      <c r="L233" s="109">
        <v>0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42">
        <f t="shared" si="10"/>
        <v>0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09">
        <v>0</v>
      </c>
      <c r="O234" s="109">
        <v>0</v>
      </c>
      <c r="P234" s="109">
        <v>0</v>
      </c>
      <c r="Q234" s="109">
        <v>0</v>
      </c>
      <c r="R234" s="109"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42">
        <f t="shared" si="10"/>
        <v>0</v>
      </c>
      <c r="G235" s="109">
        <v>0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09">
        <v>0</v>
      </c>
      <c r="N235" s="109">
        <v>0</v>
      </c>
      <c r="O235" s="109">
        <v>0</v>
      </c>
      <c r="P235" s="109">
        <v>0</v>
      </c>
      <c r="Q235" s="109">
        <v>0</v>
      </c>
      <c r="R235" s="109"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42">
        <f t="shared" si="10"/>
        <v>0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</v>
      </c>
      <c r="Q236" s="109">
        <v>0</v>
      </c>
      <c r="R236" s="109"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42">
        <f t="shared" si="10"/>
        <v>0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09">
        <v>0</v>
      </c>
      <c r="N237" s="109">
        <v>0</v>
      </c>
      <c r="O237" s="109">
        <v>0</v>
      </c>
      <c r="P237" s="109">
        <v>0</v>
      </c>
      <c r="Q237" s="109">
        <v>0</v>
      </c>
      <c r="R237" s="109"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42">
        <f t="shared" si="10"/>
        <v>0</v>
      </c>
      <c r="G238" s="109">
        <v>0</v>
      </c>
      <c r="H238" s="109">
        <v>0</v>
      </c>
      <c r="I238" s="109">
        <v>0</v>
      </c>
      <c r="J238" s="109">
        <v>0</v>
      </c>
      <c r="K238" s="109">
        <v>0</v>
      </c>
      <c r="L238" s="109">
        <v>0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42">
        <f t="shared" si="10"/>
        <v>0</v>
      </c>
      <c r="G239" s="109">
        <v>0</v>
      </c>
      <c r="H239" s="109">
        <v>0</v>
      </c>
      <c r="I239" s="109">
        <v>0</v>
      </c>
      <c r="J239" s="109">
        <v>0</v>
      </c>
      <c r="K239" s="109">
        <v>0</v>
      </c>
      <c r="L239" s="109">
        <v>0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42">
        <f t="shared" si="10"/>
        <v>0</v>
      </c>
      <c r="G240" s="109">
        <v>0</v>
      </c>
      <c r="H240" s="109">
        <v>0</v>
      </c>
      <c r="I240" s="109">
        <v>0</v>
      </c>
      <c r="J240" s="109">
        <v>0</v>
      </c>
      <c r="K240" s="109">
        <v>0</v>
      </c>
      <c r="L240" s="109">
        <v>0</v>
      </c>
      <c r="M240" s="109">
        <v>0</v>
      </c>
      <c r="N240" s="109">
        <v>0</v>
      </c>
      <c r="O240" s="109">
        <v>0</v>
      </c>
      <c r="P240" s="109">
        <v>0</v>
      </c>
      <c r="Q240" s="109">
        <v>0</v>
      </c>
      <c r="R240" s="109">
        <v>0</v>
      </c>
    </row>
    <row r="241" spans="1:18" ht="12.75" hidden="1" customHeight="1">
      <c r="A241" s="45">
        <v>0</v>
      </c>
      <c r="B241" s="45">
        <v>0</v>
      </c>
      <c r="C241" s="45">
        <v>0</v>
      </c>
      <c r="D241" s="34">
        <v>569001</v>
      </c>
      <c r="E241" s="35" t="s">
        <v>261</v>
      </c>
      <c r="F241" s="42">
        <f t="shared" si="10"/>
        <v>0</v>
      </c>
      <c r="G241" s="109">
        <v>0</v>
      </c>
      <c r="H241" s="109">
        <v>0</v>
      </c>
      <c r="I241" s="109">
        <v>0</v>
      </c>
      <c r="J241" s="109">
        <v>0</v>
      </c>
      <c r="K241" s="109">
        <v>0</v>
      </c>
      <c r="L241" s="109">
        <v>0</v>
      </c>
      <c r="M241" s="109">
        <v>0</v>
      </c>
      <c r="N241" s="109">
        <v>0</v>
      </c>
      <c r="O241" s="109">
        <v>0</v>
      </c>
      <c r="P241" s="109">
        <v>0</v>
      </c>
      <c r="Q241" s="109">
        <v>0</v>
      </c>
      <c r="R241" s="109"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42">
        <f t="shared" si="10"/>
        <v>0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09">
        <v>0</v>
      </c>
      <c r="N242" s="109">
        <v>0</v>
      </c>
      <c r="O242" s="109">
        <v>0</v>
      </c>
      <c r="P242" s="109">
        <v>0</v>
      </c>
      <c r="Q242" s="109">
        <v>0</v>
      </c>
      <c r="R242" s="109"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42">
        <f t="shared" si="10"/>
        <v>0</v>
      </c>
      <c r="G243" s="109">
        <v>0</v>
      </c>
      <c r="H243" s="109">
        <v>0</v>
      </c>
      <c r="I243" s="109">
        <v>0</v>
      </c>
      <c r="J243" s="109">
        <v>0</v>
      </c>
      <c r="K243" s="109">
        <v>0</v>
      </c>
      <c r="L243" s="109">
        <v>0</v>
      </c>
      <c r="M243" s="109">
        <v>0</v>
      </c>
      <c r="N243" s="109">
        <v>0</v>
      </c>
      <c r="O243" s="109">
        <v>0</v>
      </c>
      <c r="P243" s="109">
        <v>0</v>
      </c>
      <c r="Q243" s="109">
        <v>0</v>
      </c>
      <c r="R243" s="109"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42">
        <f t="shared" si="10"/>
        <v>0</v>
      </c>
      <c r="G244" s="109">
        <v>0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09">
        <v>0</v>
      </c>
      <c r="O244" s="109">
        <v>0</v>
      </c>
      <c r="P244" s="109">
        <v>0</v>
      </c>
      <c r="Q244" s="109">
        <v>0</v>
      </c>
      <c r="R244" s="109"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42">
        <f t="shared" si="10"/>
        <v>0</v>
      </c>
      <c r="G245" s="109">
        <v>0</v>
      </c>
      <c r="H245" s="109">
        <v>0</v>
      </c>
      <c r="I245" s="109">
        <v>0</v>
      </c>
      <c r="J245" s="109">
        <v>0</v>
      </c>
      <c r="K245" s="109">
        <v>0</v>
      </c>
      <c r="L245" s="109">
        <v>0</v>
      </c>
      <c r="M245" s="109">
        <v>0</v>
      </c>
      <c r="N245" s="109">
        <v>0</v>
      </c>
      <c r="O245" s="109">
        <v>0</v>
      </c>
      <c r="P245" s="109">
        <v>0</v>
      </c>
      <c r="Q245" s="109">
        <v>0</v>
      </c>
      <c r="R245" s="109"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42">
        <f t="shared" si="10"/>
        <v>0</v>
      </c>
      <c r="G246" s="109">
        <v>0</v>
      </c>
      <c r="H246" s="109">
        <v>0</v>
      </c>
      <c r="I246" s="109">
        <v>0</v>
      </c>
      <c r="J246" s="109">
        <v>0</v>
      </c>
      <c r="K246" s="109">
        <v>0</v>
      </c>
      <c r="L246" s="109">
        <v>0</v>
      </c>
      <c r="M246" s="109">
        <v>0</v>
      </c>
      <c r="N246" s="109">
        <v>0</v>
      </c>
      <c r="O246" s="109">
        <v>0</v>
      </c>
      <c r="P246" s="109">
        <v>0</v>
      </c>
      <c r="Q246" s="109">
        <v>0</v>
      </c>
      <c r="R246" s="109"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42">
        <f t="shared" si="10"/>
        <v>0</v>
      </c>
      <c r="G247" s="109">
        <v>0</v>
      </c>
      <c r="H247" s="109">
        <v>0</v>
      </c>
      <c r="I247" s="109">
        <v>0</v>
      </c>
      <c r="J247" s="109">
        <v>0</v>
      </c>
      <c r="K247" s="109">
        <v>0</v>
      </c>
      <c r="L247" s="109">
        <v>0</v>
      </c>
      <c r="M247" s="109">
        <v>0</v>
      </c>
      <c r="N247" s="109">
        <v>0</v>
      </c>
      <c r="O247" s="109">
        <v>0</v>
      </c>
      <c r="P247" s="109">
        <v>0</v>
      </c>
      <c r="Q247" s="109">
        <v>0</v>
      </c>
      <c r="R247" s="109">
        <v>0</v>
      </c>
    </row>
    <row r="248" spans="1:18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A12+A31+A101+A212+A214</f>
        <v>0</v>
      </c>
      <c r="B249" s="42">
        <f>B12+B31+B101+B212+B214</f>
        <v>24000</v>
      </c>
      <c r="C249" s="42">
        <f>C12+C31+C101+C212+C214</f>
        <v>24000</v>
      </c>
      <c r="D249" s="42"/>
      <c r="E249" s="42"/>
      <c r="F249" s="42">
        <f>F12+F31+F101+F212+F214</f>
        <v>48000</v>
      </c>
      <c r="G249" s="42">
        <f t="shared" ref="G249:R249" si="11">G12+G31+G101+G212+G214</f>
        <v>0</v>
      </c>
      <c r="H249" s="42">
        <f t="shared" si="11"/>
        <v>0</v>
      </c>
      <c r="I249" s="42">
        <f t="shared" si="11"/>
        <v>0</v>
      </c>
      <c r="J249" s="42">
        <f t="shared" si="11"/>
        <v>0</v>
      </c>
      <c r="K249" s="42">
        <f t="shared" si="11"/>
        <v>0</v>
      </c>
      <c r="L249" s="42">
        <f t="shared" si="11"/>
        <v>0</v>
      </c>
      <c r="M249" s="42">
        <f t="shared" si="11"/>
        <v>0</v>
      </c>
      <c r="N249" s="42">
        <f t="shared" si="11"/>
        <v>500</v>
      </c>
      <c r="O249" s="42">
        <f t="shared" si="11"/>
        <v>11500</v>
      </c>
      <c r="P249" s="42">
        <f t="shared" si="11"/>
        <v>9500</v>
      </c>
      <c r="Q249" s="42">
        <f t="shared" si="11"/>
        <v>2500</v>
      </c>
      <c r="R249" s="42">
        <f t="shared" si="11"/>
        <v>0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</sheetData>
  <mergeCells count="5">
    <mergeCell ref="O1:Q2"/>
    <mergeCell ref="A3:R3"/>
    <mergeCell ref="A5:R5"/>
    <mergeCell ref="A6:R6"/>
    <mergeCell ref="C9:L9"/>
  </mergeCells>
  <pageMargins left="0.74803149606299213" right="0.15748031496062992" top="0.74803149606299213" bottom="0.74803149606299213" header="0.31496062992125984" footer="0.31496062992125984"/>
  <pageSetup scale="57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R256"/>
  <sheetViews>
    <sheetView zoomScaleNormal="100" workbookViewId="0">
      <selection activeCell="E267" sqref="E266:E267"/>
    </sheetView>
  </sheetViews>
  <sheetFormatPr baseColWidth="10" defaultRowHeight="12.75"/>
  <cols>
    <col min="2" max="2" width="14" customWidth="1"/>
    <col min="5" max="5" width="24.140625" customWidth="1"/>
    <col min="6" max="6" width="13.28515625" customWidth="1"/>
    <col min="7" max="18" width="11.7109375" customWidth="1"/>
  </cols>
  <sheetData>
    <row r="1" spans="1:18">
      <c r="L1" s="1"/>
      <c r="M1" s="1"/>
      <c r="N1" s="1"/>
      <c r="O1" s="169"/>
      <c r="P1" s="169"/>
      <c r="Q1" s="169"/>
    </row>
    <row r="2" spans="1:18" ht="28.5" customHeight="1">
      <c r="B2" s="155"/>
      <c r="F2" s="25"/>
      <c r="L2" s="1"/>
      <c r="M2" s="1"/>
      <c r="N2" s="1"/>
      <c r="O2" s="169"/>
      <c r="P2" s="169"/>
      <c r="Q2" s="169"/>
    </row>
    <row r="3" spans="1:18" ht="18">
      <c r="A3" s="170" t="s">
        <v>268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35" customHeight="1">
      <c r="A5" s="171" t="s">
        <v>622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</row>
    <row r="6" spans="1:18" ht="15.75">
      <c r="A6" s="172" t="s">
        <v>29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</row>
    <row r="8" spans="1:18" s="1" customFormat="1" ht="15.75" customHeight="1">
      <c r="A8" s="4" t="s">
        <v>509</v>
      </c>
      <c r="B8" s="107"/>
      <c r="C8" s="107" t="s">
        <v>635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5.75" customHeight="1">
      <c r="A9" s="4" t="s">
        <v>510</v>
      </c>
      <c r="B9" s="7"/>
      <c r="C9" s="173" t="s">
        <v>543</v>
      </c>
      <c r="D9" s="173"/>
      <c r="E9" s="173"/>
      <c r="F9" s="173"/>
      <c r="G9" s="173"/>
      <c r="H9" s="173"/>
      <c r="I9" s="173"/>
      <c r="J9" s="173"/>
      <c r="K9" s="173"/>
      <c r="L9" s="173"/>
    </row>
    <row r="11" spans="1:18" s="3" customFormat="1" ht="4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3" t="s">
        <v>1</v>
      </c>
      <c r="H11" s="23" t="s">
        <v>2</v>
      </c>
      <c r="I11" s="23" t="s">
        <v>3</v>
      </c>
      <c r="J11" s="23" t="s">
        <v>4</v>
      </c>
      <c r="K11" s="23" t="s">
        <v>5</v>
      </c>
      <c r="L11" s="23" t="s">
        <v>6</v>
      </c>
      <c r="M11" s="23" t="s">
        <v>7</v>
      </c>
      <c r="N11" s="23" t="s">
        <v>8</v>
      </c>
      <c r="O11" s="23" t="s">
        <v>9</v>
      </c>
      <c r="P11" s="23" t="s">
        <v>10</v>
      </c>
      <c r="Q11" s="23" t="s">
        <v>11</v>
      </c>
      <c r="R11" s="23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f>SUM(G13:G30)</f>
        <v>0</v>
      </c>
      <c r="H12" s="109">
        <f t="shared" ref="H12:R12" si="0">SUM(H13:H30)</f>
        <v>0</v>
      </c>
      <c r="I12" s="109">
        <f t="shared" si="0"/>
        <v>0</v>
      </c>
      <c r="J12" s="109">
        <f t="shared" si="0"/>
        <v>0</v>
      </c>
      <c r="K12" s="109">
        <f t="shared" si="0"/>
        <v>0</v>
      </c>
      <c r="L12" s="109">
        <f t="shared" si="0"/>
        <v>0</v>
      </c>
      <c r="M12" s="109">
        <f t="shared" si="0"/>
        <v>0</v>
      </c>
      <c r="N12" s="109">
        <f t="shared" si="0"/>
        <v>0</v>
      </c>
      <c r="O12" s="109">
        <f t="shared" si="0"/>
        <v>0</v>
      </c>
      <c r="P12" s="109">
        <f t="shared" si="0"/>
        <v>0</v>
      </c>
      <c r="Q12" s="109">
        <f t="shared" si="0"/>
        <v>0</v>
      </c>
      <c r="R12" s="109">
        <f t="shared" si="0"/>
        <v>0</v>
      </c>
    </row>
    <row r="13" spans="1:18" s="1" customFormat="1" ht="12.6" hidden="1" customHeight="1">
      <c r="A13" s="45">
        <v>0</v>
      </c>
      <c r="B13" s="45">
        <v>0</v>
      </c>
      <c r="C13" s="45">
        <v>0</v>
      </c>
      <c r="D13" s="34">
        <v>113001</v>
      </c>
      <c r="E13" s="35" t="s">
        <v>35</v>
      </c>
      <c r="F13" s="42">
        <f>A13+B13+C13</f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1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42">
        <f t="shared" si="1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42">
        <f t="shared" si="1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</row>
    <row r="17" spans="1:18" s="1" customFormat="1" ht="12.6" hidden="1" customHeight="1">
      <c r="A17" s="45">
        <v>0</v>
      </c>
      <c r="B17" s="45">
        <v>0</v>
      </c>
      <c r="C17" s="45">
        <v>0</v>
      </c>
      <c r="D17" s="34">
        <v>131003</v>
      </c>
      <c r="E17" s="35" t="s">
        <v>39</v>
      </c>
      <c r="F17" s="42">
        <f t="shared" si="1"/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</row>
    <row r="18" spans="1:18" s="1" customFormat="1" ht="12.6" hidden="1" customHeight="1">
      <c r="A18" s="45">
        <v>0</v>
      </c>
      <c r="B18" s="45">
        <v>0</v>
      </c>
      <c r="C18" s="45">
        <v>0</v>
      </c>
      <c r="D18" s="34">
        <v>132001</v>
      </c>
      <c r="E18" s="35" t="s">
        <v>40</v>
      </c>
      <c r="F18" s="42">
        <f t="shared" si="1"/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</row>
    <row r="19" spans="1:18" s="1" customFormat="1" ht="12.6" hidden="1" customHeight="1">
      <c r="A19" s="45">
        <v>0</v>
      </c>
      <c r="B19" s="45">
        <v>0</v>
      </c>
      <c r="C19" s="45">
        <v>0</v>
      </c>
      <c r="D19" s="34">
        <v>132002</v>
      </c>
      <c r="E19" s="35" t="s">
        <v>41</v>
      </c>
      <c r="F19" s="42">
        <f t="shared" si="1"/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42">
        <f t="shared" si="1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</row>
    <row r="21" spans="1:18" s="1" customFormat="1" ht="12.6" hidden="1" customHeight="1">
      <c r="A21" s="45">
        <v>0</v>
      </c>
      <c r="B21" s="45">
        <v>0</v>
      </c>
      <c r="C21" s="45">
        <v>0</v>
      </c>
      <c r="D21" s="34">
        <v>134001</v>
      </c>
      <c r="E21" s="35" t="s">
        <v>43</v>
      </c>
      <c r="F21" s="42">
        <f t="shared" si="1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</row>
    <row r="22" spans="1:18" s="1" customFormat="1" ht="12.6" hidden="1" customHeight="1">
      <c r="A22" s="45">
        <v>0</v>
      </c>
      <c r="B22" s="45">
        <v>0</v>
      </c>
      <c r="C22" s="45">
        <v>0</v>
      </c>
      <c r="D22" s="34">
        <v>141001</v>
      </c>
      <c r="E22" s="35" t="s">
        <v>44</v>
      </c>
      <c r="F22" s="42">
        <f t="shared" si="1"/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</row>
    <row r="23" spans="1:18" s="1" customFormat="1" ht="11.25" hidden="1" customHeight="1">
      <c r="A23" s="45">
        <v>0</v>
      </c>
      <c r="B23" s="45">
        <v>0</v>
      </c>
      <c r="C23" s="45">
        <v>0</v>
      </c>
      <c r="D23" s="34">
        <v>142001</v>
      </c>
      <c r="E23" s="35" t="s">
        <v>45</v>
      </c>
      <c r="F23" s="42">
        <f t="shared" si="1"/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</row>
    <row r="24" spans="1:18" ht="12.75" hidden="1" customHeight="1">
      <c r="A24" s="45">
        <v>0</v>
      </c>
      <c r="B24" s="45">
        <v>0</v>
      </c>
      <c r="C24" s="45">
        <v>0</v>
      </c>
      <c r="D24" s="34">
        <v>143001</v>
      </c>
      <c r="E24" s="35" t="s">
        <v>46</v>
      </c>
      <c r="F24" s="42">
        <f t="shared" si="1"/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42">
        <f t="shared" si="1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42">
        <f t="shared" si="1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</row>
    <row r="27" spans="1:18" ht="12.75" hidden="1" customHeight="1">
      <c r="A27" s="45">
        <v>0</v>
      </c>
      <c r="B27" s="45">
        <v>0</v>
      </c>
      <c r="C27" s="45">
        <v>0</v>
      </c>
      <c r="D27" s="36">
        <v>154004</v>
      </c>
      <c r="E27" s="35" t="s">
        <v>49</v>
      </c>
      <c r="F27" s="42">
        <f t="shared" si="1"/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</row>
    <row r="28" spans="1:18" ht="12.75" hidden="1" customHeight="1">
      <c r="A28" s="45">
        <v>0</v>
      </c>
      <c r="B28" s="45">
        <v>0</v>
      </c>
      <c r="C28" s="45">
        <v>0</v>
      </c>
      <c r="D28" s="34">
        <v>159002</v>
      </c>
      <c r="E28" s="35" t="s">
        <v>50</v>
      </c>
      <c r="F28" s="42">
        <f t="shared" si="1"/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</row>
    <row r="29" spans="1:18" ht="12.75" hidden="1" customHeight="1">
      <c r="A29" s="45">
        <v>0</v>
      </c>
      <c r="B29" s="45">
        <v>0</v>
      </c>
      <c r="C29" s="45">
        <v>0</v>
      </c>
      <c r="D29" s="34">
        <v>161001</v>
      </c>
      <c r="E29" s="37" t="s">
        <v>51</v>
      </c>
      <c r="F29" s="42">
        <f t="shared" si="1"/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</row>
    <row r="30" spans="1:18" ht="12.75" hidden="1" customHeight="1">
      <c r="A30" s="45">
        <v>0</v>
      </c>
      <c r="B30" s="45">
        <v>0</v>
      </c>
      <c r="C30" s="45">
        <v>0</v>
      </c>
      <c r="D30" s="34">
        <v>171001</v>
      </c>
      <c r="E30" s="37" t="s">
        <v>52</v>
      </c>
      <c r="F30" s="42">
        <f t="shared" si="1"/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</row>
    <row r="31" spans="1:18">
      <c r="A31" s="42">
        <f>SUM(A32:A101)</f>
        <v>0</v>
      </c>
      <c r="B31" s="42">
        <f>SUM(B32:B99)</f>
        <v>0</v>
      </c>
      <c r="C31" s="42">
        <f>SUM(C32:C99)</f>
        <v>0</v>
      </c>
      <c r="D31" s="32">
        <v>2000</v>
      </c>
      <c r="E31" s="38" t="s">
        <v>53</v>
      </c>
      <c r="F31" s="42">
        <f>SUM(F32:F99)</f>
        <v>0</v>
      </c>
      <c r="G31" s="109">
        <f>SUM(G32:G100)</f>
        <v>0</v>
      </c>
      <c r="H31" s="109">
        <f t="shared" ref="H31:R31" si="2">SUM(H32:H79)</f>
        <v>0</v>
      </c>
      <c r="I31" s="109">
        <f t="shared" si="2"/>
        <v>0</v>
      </c>
      <c r="J31" s="109">
        <f t="shared" si="2"/>
        <v>0</v>
      </c>
      <c r="K31" s="109">
        <f t="shared" si="2"/>
        <v>0</v>
      </c>
      <c r="L31" s="109">
        <f t="shared" si="2"/>
        <v>0</v>
      </c>
      <c r="M31" s="109">
        <f t="shared" si="2"/>
        <v>0</v>
      </c>
      <c r="N31" s="109">
        <f t="shared" si="2"/>
        <v>0</v>
      </c>
      <c r="O31" s="109">
        <f t="shared" si="2"/>
        <v>0</v>
      </c>
      <c r="P31" s="109">
        <f t="shared" si="2"/>
        <v>0</v>
      </c>
      <c r="Q31" s="109">
        <f t="shared" si="2"/>
        <v>0</v>
      </c>
      <c r="R31" s="109">
        <f t="shared" si="2"/>
        <v>0</v>
      </c>
    </row>
    <row r="32" spans="1:18" ht="12.75" hidden="1" customHeight="1">
      <c r="A32" s="45">
        <v>0</v>
      </c>
      <c r="B32" s="45">
        <v>0</v>
      </c>
      <c r="C32" s="45">
        <v>0</v>
      </c>
      <c r="D32" s="39">
        <v>211001</v>
      </c>
      <c r="E32" s="35" t="s">
        <v>54</v>
      </c>
      <c r="F32" s="42">
        <f>A32+B32+C32</f>
        <v>0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46">
        <v>0</v>
      </c>
      <c r="P32" s="146">
        <v>0</v>
      </c>
      <c r="Q32" s="146">
        <v>0</v>
      </c>
      <c r="R32" s="146">
        <v>0</v>
      </c>
    </row>
    <row r="33" spans="1:18" ht="12.75" hidden="1" customHeight="1">
      <c r="A33" s="45">
        <v>0</v>
      </c>
      <c r="B33" s="45">
        <v>0</v>
      </c>
      <c r="C33" s="45">
        <v>0</v>
      </c>
      <c r="D33" s="34">
        <v>211002</v>
      </c>
      <c r="E33" s="35" t="s">
        <v>55</v>
      </c>
      <c r="F33" s="42">
        <f t="shared" ref="F33:F79" si="3">A33+B33+C33</f>
        <v>0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0</v>
      </c>
      <c r="P33" s="109">
        <v>0</v>
      </c>
      <c r="Q33" s="109">
        <v>0</v>
      </c>
      <c r="R33" s="109">
        <v>0</v>
      </c>
    </row>
    <row r="34" spans="1:18" ht="12.75" hidden="1" customHeight="1">
      <c r="A34" s="45">
        <v>0</v>
      </c>
      <c r="B34" s="45">
        <v>0</v>
      </c>
      <c r="C34" s="45">
        <v>0</v>
      </c>
      <c r="D34" s="34">
        <v>211003</v>
      </c>
      <c r="E34" s="35" t="s">
        <v>520</v>
      </c>
      <c r="F34" s="42">
        <f t="shared" si="3"/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</row>
    <row r="35" spans="1:18" ht="12.75" hidden="1" customHeight="1">
      <c r="A35" s="45">
        <v>0</v>
      </c>
      <c r="B35" s="45">
        <v>0</v>
      </c>
      <c r="C35" s="45">
        <v>0</v>
      </c>
      <c r="D35" s="34">
        <v>212001</v>
      </c>
      <c r="E35" s="35" t="s">
        <v>56</v>
      </c>
      <c r="F35" s="42">
        <f t="shared" si="3"/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</row>
    <row r="36" spans="1:18" ht="12.75" hidden="1" customHeight="1">
      <c r="A36" s="45">
        <v>0</v>
      </c>
      <c r="B36" s="45">
        <v>0</v>
      </c>
      <c r="C36" s="45">
        <v>0</v>
      </c>
      <c r="D36" s="34">
        <v>212002</v>
      </c>
      <c r="E36" s="35" t="s">
        <v>57</v>
      </c>
      <c r="F36" s="42">
        <f t="shared" si="3"/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109">
        <v>0</v>
      </c>
    </row>
    <row r="37" spans="1:18" ht="12.75" hidden="1" customHeight="1">
      <c r="A37" s="45">
        <v>0</v>
      </c>
      <c r="B37" s="45">
        <v>0</v>
      </c>
      <c r="C37" s="45">
        <v>0</v>
      </c>
      <c r="D37" s="34">
        <v>213001</v>
      </c>
      <c r="E37" s="35" t="s">
        <v>58</v>
      </c>
      <c r="F37" s="42">
        <f t="shared" si="3"/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</row>
    <row r="38" spans="1:18" ht="12.75" hidden="1" customHeight="1">
      <c r="A38" s="45">
        <v>0</v>
      </c>
      <c r="B38" s="45">
        <v>0</v>
      </c>
      <c r="C38" s="45">
        <v>0</v>
      </c>
      <c r="D38" s="39">
        <v>214001</v>
      </c>
      <c r="E38" s="35" t="s">
        <v>59</v>
      </c>
      <c r="F38" s="42">
        <f t="shared" si="3"/>
        <v>0</v>
      </c>
      <c r="G38" s="146">
        <v>0</v>
      </c>
      <c r="H38" s="146">
        <v>0</v>
      </c>
      <c r="I38" s="146">
        <v>0</v>
      </c>
      <c r="J38" s="146">
        <v>0</v>
      </c>
      <c r="K38" s="146">
        <v>0</v>
      </c>
      <c r="L38" s="146">
        <v>0</v>
      </c>
      <c r="M38" s="146">
        <v>0</v>
      </c>
      <c r="N38" s="146">
        <v>0</v>
      </c>
      <c r="O38" s="146">
        <v>0</v>
      </c>
      <c r="P38" s="146">
        <v>0</v>
      </c>
      <c r="Q38" s="146">
        <v>0</v>
      </c>
      <c r="R38" s="146">
        <v>0</v>
      </c>
    </row>
    <row r="39" spans="1:18" ht="12.75" hidden="1" customHeight="1">
      <c r="A39" s="45">
        <v>0</v>
      </c>
      <c r="B39" s="45">
        <v>0</v>
      </c>
      <c r="C39" s="45">
        <v>0</v>
      </c>
      <c r="D39" s="34">
        <v>214002</v>
      </c>
      <c r="E39" s="35" t="s">
        <v>60</v>
      </c>
      <c r="F39" s="42">
        <f t="shared" si="3"/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</row>
    <row r="40" spans="1:18" ht="12.75" hidden="1" customHeight="1">
      <c r="A40" s="45">
        <v>0</v>
      </c>
      <c r="B40" s="45">
        <v>0</v>
      </c>
      <c r="C40" s="45">
        <v>0</v>
      </c>
      <c r="D40" s="34">
        <v>215001</v>
      </c>
      <c r="E40" s="35" t="s">
        <v>61</v>
      </c>
      <c r="F40" s="42">
        <f t="shared" si="3"/>
        <v>0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09">
        <v>0</v>
      </c>
      <c r="N40" s="109">
        <v>0</v>
      </c>
      <c r="O40" s="109">
        <v>0</v>
      </c>
      <c r="P40" s="109">
        <v>0</v>
      </c>
      <c r="Q40" s="109">
        <v>0</v>
      </c>
      <c r="R40" s="109">
        <v>0</v>
      </c>
    </row>
    <row r="41" spans="1:18" ht="12.75" hidden="1" customHeight="1">
      <c r="A41" s="45">
        <v>0</v>
      </c>
      <c r="B41" s="45">
        <v>0</v>
      </c>
      <c r="C41" s="45">
        <v>0</v>
      </c>
      <c r="D41" s="40">
        <v>216001</v>
      </c>
      <c r="E41" s="41" t="s">
        <v>62</v>
      </c>
      <c r="F41" s="42">
        <f t="shared" si="3"/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</row>
    <row r="42" spans="1:18" ht="12.75" hidden="1" customHeight="1">
      <c r="A42" s="45">
        <v>0</v>
      </c>
      <c r="B42" s="45">
        <v>0</v>
      </c>
      <c r="C42" s="45">
        <v>0</v>
      </c>
      <c r="D42" s="34">
        <v>217001</v>
      </c>
      <c r="E42" s="35" t="s">
        <v>63</v>
      </c>
      <c r="F42" s="42">
        <f t="shared" si="3"/>
        <v>0</v>
      </c>
      <c r="G42" s="109">
        <v>0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9">
        <v>0</v>
      </c>
      <c r="P42" s="109">
        <v>0</v>
      </c>
      <c r="Q42" s="109">
        <v>0</v>
      </c>
      <c r="R42" s="109">
        <v>0</v>
      </c>
    </row>
    <row r="43" spans="1:18" ht="12.75" hidden="1" customHeight="1">
      <c r="A43" s="45">
        <v>0</v>
      </c>
      <c r="B43" s="45">
        <v>0</v>
      </c>
      <c r="C43" s="45">
        <v>0</v>
      </c>
      <c r="D43" s="34">
        <v>218001</v>
      </c>
      <c r="E43" s="35" t="s">
        <v>64</v>
      </c>
      <c r="F43" s="42">
        <f t="shared" si="3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</row>
    <row r="44" spans="1:18" ht="12.75" hidden="1" customHeight="1">
      <c r="A44" s="45">
        <v>0</v>
      </c>
      <c r="B44" s="45">
        <v>0</v>
      </c>
      <c r="C44" s="45">
        <v>0</v>
      </c>
      <c r="D44" s="34">
        <v>218002</v>
      </c>
      <c r="E44" s="35" t="s">
        <v>65</v>
      </c>
      <c r="F44" s="42">
        <f t="shared" si="3"/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</row>
    <row r="45" spans="1:18" hidden="1">
      <c r="A45" s="45">
        <v>0</v>
      </c>
      <c r="B45" s="45">
        <v>0</v>
      </c>
      <c r="C45" s="45">
        <v>0</v>
      </c>
      <c r="D45" s="34">
        <v>221001</v>
      </c>
      <c r="E45" s="35" t="s">
        <v>66</v>
      </c>
      <c r="F45" s="42">
        <f t="shared" si="3"/>
        <v>0</v>
      </c>
      <c r="G45" s="109">
        <v>0</v>
      </c>
      <c r="H45" s="109">
        <v>0</v>
      </c>
      <c r="I45" s="109">
        <v>0</v>
      </c>
      <c r="J45" s="109">
        <v>0</v>
      </c>
      <c r="K45" s="109">
        <v>0</v>
      </c>
      <c r="L45" s="109">
        <v>0</v>
      </c>
      <c r="M45" s="109">
        <v>0</v>
      </c>
      <c r="N45" s="109">
        <v>0</v>
      </c>
      <c r="O45" s="109">
        <v>0</v>
      </c>
      <c r="P45" s="109">
        <v>0</v>
      </c>
      <c r="Q45" s="109">
        <v>0</v>
      </c>
      <c r="R45" s="109">
        <v>0</v>
      </c>
    </row>
    <row r="46" spans="1:18" ht="12.75" hidden="1" customHeight="1">
      <c r="A46" s="45">
        <v>0</v>
      </c>
      <c r="B46" s="45">
        <v>0</v>
      </c>
      <c r="C46" s="45">
        <v>0</v>
      </c>
      <c r="D46" s="34">
        <v>221002</v>
      </c>
      <c r="E46" s="35" t="s">
        <v>67</v>
      </c>
      <c r="F46" s="42">
        <f t="shared" si="3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</row>
    <row r="47" spans="1:18" ht="12.75" hidden="1" customHeight="1">
      <c r="A47" s="45">
        <v>0</v>
      </c>
      <c r="B47" s="45">
        <v>0</v>
      </c>
      <c r="C47" s="45">
        <v>0</v>
      </c>
      <c r="D47" s="34">
        <v>221006</v>
      </c>
      <c r="E47" s="35" t="s">
        <v>68</v>
      </c>
      <c r="F47" s="42">
        <f t="shared" si="3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</row>
    <row r="48" spans="1:18" ht="12.75" hidden="1" customHeight="1">
      <c r="A48" s="45">
        <v>0</v>
      </c>
      <c r="B48" s="45">
        <v>0</v>
      </c>
      <c r="C48" s="45">
        <v>0</v>
      </c>
      <c r="D48" s="34">
        <v>221007</v>
      </c>
      <c r="E48" s="35" t="s">
        <v>523</v>
      </c>
      <c r="F48" s="42">
        <f t="shared" si="3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</row>
    <row r="49" spans="1:18" ht="12.75" hidden="1" customHeight="1">
      <c r="A49" s="45">
        <v>0</v>
      </c>
      <c r="B49" s="45">
        <v>0</v>
      </c>
      <c r="C49" s="45">
        <v>0</v>
      </c>
      <c r="D49" s="34">
        <v>222001</v>
      </c>
      <c r="E49" s="35" t="s">
        <v>69</v>
      </c>
      <c r="F49" s="42">
        <f t="shared" si="3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</row>
    <row r="50" spans="1:18" ht="12.75" hidden="1" customHeight="1">
      <c r="A50" s="45">
        <v>0</v>
      </c>
      <c r="B50" s="45">
        <v>0</v>
      </c>
      <c r="C50" s="45">
        <v>0</v>
      </c>
      <c r="D50" s="34">
        <v>223001</v>
      </c>
      <c r="E50" s="35" t="s">
        <v>70</v>
      </c>
      <c r="F50" s="42">
        <f t="shared" si="3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</row>
    <row r="51" spans="1:18" ht="12.75" hidden="1" customHeight="1">
      <c r="A51" s="45">
        <v>0</v>
      </c>
      <c r="B51" s="45">
        <v>0</v>
      </c>
      <c r="C51" s="45">
        <v>0</v>
      </c>
      <c r="D51" s="34">
        <v>231001</v>
      </c>
      <c r="E51" s="35" t="s">
        <v>71</v>
      </c>
      <c r="F51" s="42">
        <f t="shared" si="3"/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</row>
    <row r="52" spans="1:18" ht="12.75" hidden="1" customHeight="1">
      <c r="A52" s="45">
        <v>0</v>
      </c>
      <c r="B52" s="45">
        <v>0</v>
      </c>
      <c r="C52" s="45">
        <v>0</v>
      </c>
      <c r="D52" s="34">
        <v>231002</v>
      </c>
      <c r="E52" s="35" t="s">
        <v>72</v>
      </c>
      <c r="F52" s="42">
        <f t="shared" si="3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</row>
    <row r="53" spans="1:18" ht="12.75" hidden="1" customHeight="1">
      <c r="A53" s="45">
        <v>0</v>
      </c>
      <c r="B53" s="45">
        <v>0</v>
      </c>
      <c r="C53" s="45">
        <v>0</v>
      </c>
      <c r="D53" s="34">
        <v>231003</v>
      </c>
      <c r="E53" s="35" t="s">
        <v>73</v>
      </c>
      <c r="F53" s="42">
        <f t="shared" si="3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</row>
    <row r="54" spans="1:18" ht="12.75" hidden="1" customHeight="1">
      <c r="A54" s="45">
        <v>0</v>
      </c>
      <c r="B54" s="45">
        <v>0</v>
      </c>
      <c r="C54" s="45">
        <v>0</v>
      </c>
      <c r="D54" s="34">
        <v>231004</v>
      </c>
      <c r="E54" s="35" t="s">
        <v>74</v>
      </c>
      <c r="F54" s="42">
        <f t="shared" si="3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</row>
    <row r="55" spans="1:18" ht="12.75" hidden="1" customHeight="1">
      <c r="A55" s="45">
        <v>0</v>
      </c>
      <c r="B55" s="45">
        <v>0</v>
      </c>
      <c r="C55" s="45">
        <v>0</v>
      </c>
      <c r="D55" s="34">
        <v>232001</v>
      </c>
      <c r="E55" s="35" t="s">
        <v>75</v>
      </c>
      <c r="F55" s="42">
        <f t="shared" si="3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</row>
    <row r="56" spans="1:18" ht="12.75" hidden="1" customHeight="1">
      <c r="A56" s="45">
        <v>0</v>
      </c>
      <c r="B56" s="45">
        <v>0</v>
      </c>
      <c r="C56" s="45">
        <v>0</v>
      </c>
      <c r="D56" s="34">
        <v>233001</v>
      </c>
      <c r="E56" s="35" t="s">
        <v>76</v>
      </c>
      <c r="F56" s="42">
        <f t="shared" si="3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</row>
    <row r="57" spans="1:18" ht="12.75" hidden="1" customHeight="1">
      <c r="A57" s="45">
        <v>0</v>
      </c>
      <c r="B57" s="45">
        <v>0</v>
      </c>
      <c r="C57" s="45">
        <v>0</v>
      </c>
      <c r="D57" s="34">
        <v>234001</v>
      </c>
      <c r="E57" s="35" t="s">
        <v>77</v>
      </c>
      <c r="F57" s="42">
        <f t="shared" si="3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</row>
    <row r="58" spans="1:18" ht="12.75" hidden="1" customHeight="1">
      <c r="A58" s="45">
        <v>0</v>
      </c>
      <c r="B58" s="45">
        <v>0</v>
      </c>
      <c r="C58" s="45">
        <v>0</v>
      </c>
      <c r="D58" s="34">
        <v>235001</v>
      </c>
      <c r="E58" s="35" t="s">
        <v>78</v>
      </c>
      <c r="F58" s="42">
        <f t="shared" si="3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</row>
    <row r="59" spans="1:18" ht="12.75" hidden="1" customHeight="1">
      <c r="A59" s="45">
        <v>0</v>
      </c>
      <c r="B59" s="45">
        <v>0</v>
      </c>
      <c r="C59" s="45">
        <v>0</v>
      </c>
      <c r="D59" s="34">
        <v>236001</v>
      </c>
      <c r="E59" s="35" t="s">
        <v>79</v>
      </c>
      <c r="F59" s="42">
        <f t="shared" si="3"/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</row>
    <row r="60" spans="1:18" ht="12.75" hidden="1" customHeight="1">
      <c r="A60" s="45">
        <v>0</v>
      </c>
      <c r="B60" s="45">
        <v>0</v>
      </c>
      <c r="C60" s="45">
        <v>0</v>
      </c>
      <c r="D60" s="34">
        <v>237001</v>
      </c>
      <c r="E60" s="35" t="s">
        <v>80</v>
      </c>
      <c r="F60" s="42">
        <f t="shared" si="3"/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</row>
    <row r="61" spans="1:18" ht="12.75" hidden="1" customHeight="1">
      <c r="A61" s="45">
        <v>0</v>
      </c>
      <c r="B61" s="45">
        <v>0</v>
      </c>
      <c r="C61" s="45">
        <v>0</v>
      </c>
      <c r="D61" s="34">
        <v>238001</v>
      </c>
      <c r="E61" s="35" t="s">
        <v>81</v>
      </c>
      <c r="F61" s="42">
        <f t="shared" si="3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</row>
    <row r="62" spans="1:18" ht="12.75" hidden="1" customHeight="1">
      <c r="A62" s="45">
        <v>0</v>
      </c>
      <c r="B62" s="45">
        <v>0</v>
      </c>
      <c r="C62" s="45">
        <v>0</v>
      </c>
      <c r="D62" s="34">
        <v>239001</v>
      </c>
      <c r="E62" s="35" t="s">
        <v>82</v>
      </c>
      <c r="F62" s="42">
        <f t="shared" si="3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</row>
    <row r="63" spans="1:18" ht="12.75" hidden="1" customHeight="1">
      <c r="A63" s="45">
        <v>0</v>
      </c>
      <c r="B63" s="45">
        <v>0</v>
      </c>
      <c r="C63" s="45">
        <v>0</v>
      </c>
      <c r="D63" s="34">
        <v>241001</v>
      </c>
      <c r="E63" s="35" t="s">
        <v>83</v>
      </c>
      <c r="F63" s="42">
        <f t="shared" si="3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</row>
    <row r="64" spans="1:18" ht="12.75" hidden="1" customHeight="1">
      <c r="A64" s="45">
        <v>0</v>
      </c>
      <c r="B64" s="45">
        <v>0</v>
      </c>
      <c r="C64" s="45">
        <v>0</v>
      </c>
      <c r="D64" s="34">
        <v>242001</v>
      </c>
      <c r="E64" s="35" t="s">
        <v>84</v>
      </c>
      <c r="F64" s="42">
        <f t="shared" si="3"/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</row>
    <row r="65" spans="1:18" ht="12.75" hidden="1" customHeight="1">
      <c r="A65" s="45">
        <v>0</v>
      </c>
      <c r="B65" s="45">
        <v>0</v>
      </c>
      <c r="C65" s="45">
        <v>0</v>
      </c>
      <c r="D65" s="34">
        <v>243001</v>
      </c>
      <c r="E65" s="35" t="s">
        <v>85</v>
      </c>
      <c r="F65" s="42">
        <f t="shared" si="3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</row>
    <row r="66" spans="1:18" ht="12.75" hidden="1" customHeight="1">
      <c r="A66" s="45">
        <v>0</v>
      </c>
      <c r="B66" s="45">
        <v>0</v>
      </c>
      <c r="C66" s="45">
        <v>0</v>
      </c>
      <c r="D66" s="34">
        <v>244001</v>
      </c>
      <c r="E66" s="35" t="s">
        <v>86</v>
      </c>
      <c r="F66" s="42">
        <f t="shared" si="3"/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</row>
    <row r="67" spans="1:18" ht="12.75" hidden="1" customHeight="1">
      <c r="A67" s="45">
        <v>0</v>
      </c>
      <c r="B67" s="45">
        <v>0</v>
      </c>
      <c r="C67" s="45">
        <v>0</v>
      </c>
      <c r="D67" s="34">
        <v>245001</v>
      </c>
      <c r="E67" s="35" t="s">
        <v>87</v>
      </c>
      <c r="F67" s="42">
        <f t="shared" si="3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</row>
    <row r="68" spans="1:18" ht="12.75" hidden="1" customHeight="1">
      <c r="A68" s="45">
        <v>0</v>
      </c>
      <c r="B68" s="45">
        <v>0</v>
      </c>
      <c r="C68" s="45">
        <v>0</v>
      </c>
      <c r="D68" s="34">
        <v>246001</v>
      </c>
      <c r="E68" s="35" t="s">
        <v>88</v>
      </c>
      <c r="F68" s="42">
        <f t="shared" si="3"/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</row>
    <row r="69" spans="1:18" ht="12.75" hidden="1" customHeight="1">
      <c r="A69" s="45">
        <v>0</v>
      </c>
      <c r="B69" s="45">
        <v>0</v>
      </c>
      <c r="C69" s="45">
        <v>0</v>
      </c>
      <c r="D69" s="34">
        <v>246002</v>
      </c>
      <c r="E69" s="35" t="s">
        <v>89</v>
      </c>
      <c r="F69" s="42">
        <f t="shared" si="3"/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</row>
    <row r="70" spans="1:18" ht="12.75" hidden="1" customHeight="1">
      <c r="A70" s="45">
        <v>0</v>
      </c>
      <c r="B70" s="45">
        <v>0</v>
      </c>
      <c r="C70" s="45">
        <v>0</v>
      </c>
      <c r="D70" s="34">
        <v>247001</v>
      </c>
      <c r="E70" s="35" t="s">
        <v>90</v>
      </c>
      <c r="F70" s="42">
        <f t="shared" si="3"/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</row>
    <row r="71" spans="1:18" ht="12.75" hidden="1" customHeight="1">
      <c r="A71" s="45">
        <v>0</v>
      </c>
      <c r="B71" s="45">
        <v>0</v>
      </c>
      <c r="C71" s="45">
        <v>0</v>
      </c>
      <c r="D71" s="34">
        <v>248001</v>
      </c>
      <c r="E71" s="35" t="s">
        <v>91</v>
      </c>
      <c r="F71" s="42">
        <f t="shared" si="3"/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</row>
    <row r="72" spans="1:18" ht="12.75" hidden="1" customHeight="1">
      <c r="A72" s="45">
        <v>0</v>
      </c>
      <c r="B72" s="45">
        <v>0</v>
      </c>
      <c r="C72" s="45">
        <v>0</v>
      </c>
      <c r="D72" s="34">
        <v>249001</v>
      </c>
      <c r="E72" s="35" t="s">
        <v>92</v>
      </c>
      <c r="F72" s="42">
        <f t="shared" si="3"/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</row>
    <row r="73" spans="1:18" ht="12.75" hidden="1" customHeight="1">
      <c r="A73" s="45">
        <v>0</v>
      </c>
      <c r="B73" s="45">
        <v>0</v>
      </c>
      <c r="C73" s="45">
        <v>0</v>
      </c>
      <c r="D73" s="34">
        <v>251001</v>
      </c>
      <c r="E73" s="35" t="s">
        <v>93</v>
      </c>
      <c r="F73" s="42">
        <f t="shared" si="3"/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</row>
    <row r="74" spans="1:18" ht="12.75" hidden="1" customHeight="1">
      <c r="A74" s="45">
        <v>0</v>
      </c>
      <c r="B74" s="45">
        <v>0</v>
      </c>
      <c r="C74" s="45">
        <v>0</v>
      </c>
      <c r="D74" s="34">
        <v>252001</v>
      </c>
      <c r="E74" s="35" t="s">
        <v>94</v>
      </c>
      <c r="F74" s="42">
        <f t="shared" si="3"/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</row>
    <row r="75" spans="1:18" ht="12.75" hidden="1" customHeight="1">
      <c r="A75" s="45">
        <v>0</v>
      </c>
      <c r="B75" s="45">
        <v>0</v>
      </c>
      <c r="C75" s="45">
        <v>0</v>
      </c>
      <c r="D75" s="34">
        <v>253001</v>
      </c>
      <c r="E75" s="35" t="s">
        <v>95</v>
      </c>
      <c r="F75" s="42">
        <f t="shared" si="3"/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</row>
    <row r="76" spans="1:18" ht="12.75" hidden="1" customHeight="1">
      <c r="A76" s="45">
        <v>0</v>
      </c>
      <c r="B76" s="45">
        <v>0</v>
      </c>
      <c r="C76" s="45">
        <v>0</v>
      </c>
      <c r="D76" s="34">
        <v>254001</v>
      </c>
      <c r="E76" s="35" t="s">
        <v>96</v>
      </c>
      <c r="F76" s="42">
        <f t="shared" si="3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</row>
    <row r="77" spans="1:18" ht="12.75" hidden="1" customHeight="1">
      <c r="A77" s="45">
        <v>0</v>
      </c>
      <c r="B77" s="45">
        <v>0</v>
      </c>
      <c r="C77" s="45">
        <v>0</v>
      </c>
      <c r="D77" s="34">
        <v>255001</v>
      </c>
      <c r="E77" s="35" t="s">
        <v>97</v>
      </c>
      <c r="F77" s="42">
        <f t="shared" si="3"/>
        <v>0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</row>
    <row r="78" spans="1:18" ht="12.75" hidden="1" customHeight="1">
      <c r="A78" s="45">
        <v>0</v>
      </c>
      <c r="B78" s="45">
        <v>0</v>
      </c>
      <c r="C78" s="45">
        <v>0</v>
      </c>
      <c r="D78" s="34">
        <v>256001</v>
      </c>
      <c r="E78" s="35" t="s">
        <v>98</v>
      </c>
      <c r="F78" s="42">
        <f t="shared" si="3"/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</row>
    <row r="79" spans="1:18" ht="12.75" hidden="1" customHeight="1">
      <c r="A79" s="45">
        <v>0</v>
      </c>
      <c r="B79" s="45">
        <v>0</v>
      </c>
      <c r="C79" s="45">
        <v>0</v>
      </c>
      <c r="D79" s="39">
        <v>259001</v>
      </c>
      <c r="E79" s="35" t="s">
        <v>99</v>
      </c>
      <c r="F79" s="42">
        <f t="shared" si="3"/>
        <v>0</v>
      </c>
      <c r="G79" s="146">
        <v>0</v>
      </c>
      <c r="H79" s="146">
        <v>0</v>
      </c>
      <c r="I79" s="146">
        <v>0</v>
      </c>
      <c r="J79" s="146">
        <v>0</v>
      </c>
      <c r="K79" s="146">
        <v>0</v>
      </c>
      <c r="L79" s="146">
        <v>0</v>
      </c>
      <c r="M79" s="146">
        <v>0</v>
      </c>
      <c r="N79" s="146">
        <v>0</v>
      </c>
      <c r="O79" s="146">
        <v>0</v>
      </c>
      <c r="P79" s="146">
        <v>0</v>
      </c>
      <c r="Q79" s="146">
        <v>0</v>
      </c>
      <c r="R79" s="146">
        <v>0</v>
      </c>
    </row>
    <row r="80" spans="1:18" hidden="1">
      <c r="A80" s="45">
        <v>0</v>
      </c>
      <c r="B80" s="45">
        <v>0</v>
      </c>
      <c r="C80" s="45">
        <v>0</v>
      </c>
      <c r="D80" s="34">
        <v>261001</v>
      </c>
      <c r="E80" s="35" t="s">
        <v>100</v>
      </c>
      <c r="F80" s="42">
        <v>0</v>
      </c>
      <c r="G80" s="109">
        <v>0</v>
      </c>
      <c r="H80" s="109">
        <v>0</v>
      </c>
      <c r="I80" s="109">
        <v>0</v>
      </c>
      <c r="J80" s="109">
        <v>0</v>
      </c>
      <c r="K80" s="109">
        <v>0</v>
      </c>
      <c r="L80" s="109">
        <v>0</v>
      </c>
      <c r="M80" s="109">
        <v>0</v>
      </c>
      <c r="N80" s="109">
        <v>0</v>
      </c>
      <c r="O80" s="109">
        <v>0</v>
      </c>
      <c r="P80" s="109">
        <v>0</v>
      </c>
      <c r="Q80" s="109">
        <v>0</v>
      </c>
      <c r="R80" s="109">
        <v>0</v>
      </c>
    </row>
    <row r="81" spans="1:18" ht="12.75" hidden="1" customHeight="1">
      <c r="A81" s="45">
        <v>0</v>
      </c>
      <c r="B81" s="45">
        <v>0</v>
      </c>
      <c r="C81" s="45">
        <v>0</v>
      </c>
      <c r="D81" s="34">
        <v>261002</v>
      </c>
      <c r="E81" s="35" t="s">
        <v>101</v>
      </c>
      <c r="F81" s="42">
        <f t="shared" ref="F81:F97" si="4">A81+B81+C81</f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</row>
    <row r="82" spans="1:18" ht="12.75" hidden="1" customHeight="1">
      <c r="A82" s="45">
        <v>0</v>
      </c>
      <c r="B82" s="45">
        <v>0</v>
      </c>
      <c r="C82" s="45">
        <v>0</v>
      </c>
      <c r="D82" s="34">
        <v>261003</v>
      </c>
      <c r="E82" s="35" t="s">
        <v>102</v>
      </c>
      <c r="F82" s="42">
        <f t="shared" si="4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</row>
    <row r="83" spans="1:18" ht="12.75" hidden="1" customHeight="1">
      <c r="A83" s="45">
        <v>0</v>
      </c>
      <c r="B83" s="45">
        <v>0</v>
      </c>
      <c r="C83" s="45">
        <v>0</v>
      </c>
      <c r="D83" s="34">
        <v>262001</v>
      </c>
      <c r="E83" s="35" t="s">
        <v>103</v>
      </c>
      <c r="F83" s="42">
        <f t="shared" si="4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</row>
    <row r="84" spans="1:18" ht="12.75" hidden="1" customHeight="1">
      <c r="A84" s="45">
        <v>0</v>
      </c>
      <c r="B84" s="45">
        <v>0</v>
      </c>
      <c r="C84" s="45">
        <v>0</v>
      </c>
      <c r="D84" s="34">
        <v>271001</v>
      </c>
      <c r="E84" s="35" t="s">
        <v>104</v>
      </c>
      <c r="F84" s="42">
        <f t="shared" si="4"/>
        <v>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9">
        <v>0</v>
      </c>
      <c r="P84" s="109">
        <v>0</v>
      </c>
      <c r="Q84" s="109">
        <v>0</v>
      </c>
      <c r="R84" s="109">
        <v>0</v>
      </c>
    </row>
    <row r="85" spans="1:18" ht="12.75" hidden="1" customHeight="1">
      <c r="A85" s="45">
        <v>0</v>
      </c>
      <c r="B85" s="45">
        <v>0</v>
      </c>
      <c r="C85" s="45">
        <v>0</v>
      </c>
      <c r="D85" s="34">
        <v>272001</v>
      </c>
      <c r="E85" s="35" t="s">
        <v>105</v>
      </c>
      <c r="F85" s="42">
        <f t="shared" si="4"/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0</v>
      </c>
    </row>
    <row r="86" spans="1:18" ht="12.75" hidden="1" customHeight="1">
      <c r="A86" s="45">
        <v>0</v>
      </c>
      <c r="B86" s="45">
        <v>0</v>
      </c>
      <c r="C86" s="45">
        <v>0</v>
      </c>
      <c r="D86" s="34">
        <v>273001</v>
      </c>
      <c r="E86" s="35" t="s">
        <v>106</v>
      </c>
      <c r="F86" s="42">
        <f t="shared" si="4"/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0</v>
      </c>
      <c r="P86" s="109">
        <v>0</v>
      </c>
      <c r="Q86" s="109">
        <v>0</v>
      </c>
      <c r="R86" s="109">
        <v>0</v>
      </c>
    </row>
    <row r="87" spans="1:18" ht="12.75" hidden="1" customHeight="1">
      <c r="A87" s="45">
        <v>0</v>
      </c>
      <c r="B87" s="45">
        <v>0</v>
      </c>
      <c r="C87" s="45">
        <v>0</v>
      </c>
      <c r="D87" s="34">
        <v>274001</v>
      </c>
      <c r="E87" s="35" t="s">
        <v>107</v>
      </c>
      <c r="F87" s="42">
        <f t="shared" si="4"/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</row>
    <row r="88" spans="1:18" ht="12.75" hidden="1" customHeight="1">
      <c r="A88" s="45">
        <v>0</v>
      </c>
      <c r="B88" s="45">
        <v>0</v>
      </c>
      <c r="C88" s="45">
        <v>0</v>
      </c>
      <c r="D88" s="34">
        <v>275001</v>
      </c>
      <c r="E88" s="35" t="s">
        <v>108</v>
      </c>
      <c r="F88" s="42">
        <f t="shared" si="4"/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9">
        <v>0</v>
      </c>
      <c r="P88" s="109">
        <v>0</v>
      </c>
      <c r="Q88" s="109">
        <v>0</v>
      </c>
      <c r="R88" s="109">
        <v>0</v>
      </c>
    </row>
    <row r="89" spans="1:18" ht="12.75" hidden="1" customHeight="1">
      <c r="A89" s="45">
        <v>0</v>
      </c>
      <c r="B89" s="45">
        <v>0</v>
      </c>
      <c r="C89" s="45">
        <v>0</v>
      </c>
      <c r="D89" s="34">
        <v>281001</v>
      </c>
      <c r="E89" s="35" t="s">
        <v>109</v>
      </c>
      <c r="F89" s="42">
        <f t="shared" si="4"/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</row>
    <row r="90" spans="1:18" ht="12.75" hidden="1" customHeight="1">
      <c r="A90" s="45">
        <v>0</v>
      </c>
      <c r="B90" s="45">
        <v>0</v>
      </c>
      <c r="C90" s="45">
        <v>0</v>
      </c>
      <c r="D90" s="34">
        <v>282001</v>
      </c>
      <c r="E90" s="35" t="s">
        <v>110</v>
      </c>
      <c r="F90" s="42">
        <f t="shared" si="4"/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</row>
    <row r="91" spans="1:18" ht="12.75" hidden="1" customHeight="1">
      <c r="A91" s="45">
        <v>0</v>
      </c>
      <c r="B91" s="45">
        <v>0</v>
      </c>
      <c r="C91" s="45">
        <v>0</v>
      </c>
      <c r="D91" s="34">
        <v>283001</v>
      </c>
      <c r="E91" s="35" t="s">
        <v>111</v>
      </c>
      <c r="F91" s="42">
        <f t="shared" si="4"/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</row>
    <row r="92" spans="1:18" ht="12.75" hidden="1" customHeight="1">
      <c r="A92" s="45">
        <v>0</v>
      </c>
      <c r="B92" s="45">
        <v>0</v>
      </c>
      <c r="C92" s="45">
        <v>0</v>
      </c>
      <c r="D92" s="34">
        <v>291001</v>
      </c>
      <c r="E92" s="35" t="s">
        <v>112</v>
      </c>
      <c r="F92" s="42">
        <f t="shared" si="4"/>
        <v>0</v>
      </c>
      <c r="G92" s="109">
        <v>0</v>
      </c>
      <c r="H92" s="109">
        <v>0</v>
      </c>
      <c r="I92" s="109">
        <v>0</v>
      </c>
      <c r="J92" s="109">
        <v>0</v>
      </c>
      <c r="K92" s="109">
        <v>0</v>
      </c>
      <c r="L92" s="109">
        <v>0</v>
      </c>
      <c r="M92" s="109">
        <v>0</v>
      </c>
      <c r="N92" s="109">
        <v>0</v>
      </c>
      <c r="O92" s="109">
        <v>0</v>
      </c>
      <c r="P92" s="109">
        <v>0</v>
      </c>
      <c r="Q92" s="109">
        <v>0</v>
      </c>
      <c r="R92" s="109">
        <v>0</v>
      </c>
    </row>
    <row r="93" spans="1:18" ht="12.75" hidden="1" customHeight="1">
      <c r="A93" s="45">
        <v>0</v>
      </c>
      <c r="B93" s="45">
        <v>0</v>
      </c>
      <c r="C93" s="45">
        <v>0</v>
      </c>
      <c r="D93" s="34">
        <v>292001</v>
      </c>
      <c r="E93" s="35" t="s">
        <v>113</v>
      </c>
      <c r="F93" s="42">
        <f t="shared" si="4"/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</row>
    <row r="94" spans="1:18" ht="12.75" hidden="1" customHeight="1">
      <c r="A94" s="45">
        <v>0</v>
      </c>
      <c r="B94" s="45">
        <v>0</v>
      </c>
      <c r="C94" s="45">
        <v>0</v>
      </c>
      <c r="D94" s="34">
        <v>293001</v>
      </c>
      <c r="E94" s="35" t="s">
        <v>114</v>
      </c>
      <c r="F94" s="42">
        <f t="shared" si="4"/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0</v>
      </c>
      <c r="R94" s="109">
        <v>0</v>
      </c>
    </row>
    <row r="95" spans="1:18" ht="12.75" hidden="1" customHeight="1">
      <c r="A95" s="45">
        <v>0</v>
      </c>
      <c r="B95" s="45">
        <v>0</v>
      </c>
      <c r="C95" s="45">
        <v>0</v>
      </c>
      <c r="D95" s="34">
        <v>294001</v>
      </c>
      <c r="E95" s="35" t="s">
        <v>115</v>
      </c>
      <c r="F95" s="42">
        <f t="shared" si="4"/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</row>
    <row r="96" spans="1:18" ht="12.75" hidden="1" customHeight="1">
      <c r="A96" s="45">
        <v>0</v>
      </c>
      <c r="B96" s="45">
        <v>0</v>
      </c>
      <c r="C96" s="45">
        <v>0</v>
      </c>
      <c r="D96" s="34">
        <v>295001</v>
      </c>
      <c r="E96" s="35" t="s">
        <v>116</v>
      </c>
      <c r="F96" s="42">
        <f t="shared" si="4"/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09">
        <v>0</v>
      </c>
      <c r="O96" s="109">
        <v>0</v>
      </c>
      <c r="P96" s="109">
        <v>0</v>
      </c>
      <c r="Q96" s="109">
        <v>0</v>
      </c>
      <c r="R96" s="109">
        <v>0</v>
      </c>
    </row>
    <row r="97" spans="1:18" ht="12.75" hidden="1" customHeight="1">
      <c r="A97" s="45">
        <v>0</v>
      </c>
      <c r="B97" s="45">
        <v>0</v>
      </c>
      <c r="C97" s="45">
        <v>0</v>
      </c>
      <c r="D97" s="34">
        <v>296001</v>
      </c>
      <c r="E97" s="35" t="s">
        <v>117</v>
      </c>
      <c r="F97" s="42">
        <f t="shared" si="4"/>
        <v>0</v>
      </c>
      <c r="G97" s="109">
        <v>0</v>
      </c>
      <c r="H97" s="109">
        <v>0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09">
        <v>0</v>
      </c>
      <c r="O97" s="109">
        <v>0</v>
      </c>
      <c r="P97" s="109">
        <v>0</v>
      </c>
      <c r="Q97" s="109">
        <v>0</v>
      </c>
      <c r="R97" s="109">
        <v>0</v>
      </c>
    </row>
    <row r="98" spans="1:18" ht="12.75" hidden="1" customHeight="1">
      <c r="A98" s="45">
        <v>0</v>
      </c>
      <c r="B98" s="45">
        <v>0</v>
      </c>
      <c r="C98" s="45">
        <v>0</v>
      </c>
      <c r="D98" s="34">
        <v>297001</v>
      </c>
      <c r="E98" s="35" t="s">
        <v>118</v>
      </c>
      <c r="F98" s="42">
        <f>A98+B98+C98</f>
        <v>0</v>
      </c>
      <c r="G98" s="109">
        <v>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9">
        <v>0</v>
      </c>
      <c r="P98" s="109">
        <v>0</v>
      </c>
      <c r="Q98" s="109">
        <v>0</v>
      </c>
      <c r="R98" s="109">
        <v>0</v>
      </c>
    </row>
    <row r="99" spans="1:18" ht="12.75" hidden="1" customHeight="1">
      <c r="A99" s="45">
        <v>0</v>
      </c>
      <c r="B99" s="45">
        <v>0</v>
      </c>
      <c r="C99" s="45">
        <v>0</v>
      </c>
      <c r="D99" s="34">
        <v>298001</v>
      </c>
      <c r="E99" s="35" t="s">
        <v>119</v>
      </c>
      <c r="F99" s="42">
        <f>A99+B99+C99</f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9">
        <v>0</v>
      </c>
      <c r="P99" s="109">
        <v>0</v>
      </c>
      <c r="Q99" s="109">
        <v>0</v>
      </c>
      <c r="R99" s="109">
        <v>0</v>
      </c>
    </row>
    <row r="100" spans="1:18" ht="12.75" hidden="1" customHeight="1">
      <c r="A100" s="45">
        <v>0</v>
      </c>
      <c r="B100" s="45">
        <v>0</v>
      </c>
      <c r="C100" s="45">
        <v>0</v>
      </c>
      <c r="D100" s="34">
        <v>299001</v>
      </c>
      <c r="E100" s="35" t="s">
        <v>120</v>
      </c>
      <c r="F100" s="42">
        <f>A100+B100+C100</f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09">
        <v>0</v>
      </c>
      <c r="O100" s="109">
        <v>0</v>
      </c>
      <c r="P100" s="109">
        <v>0</v>
      </c>
      <c r="Q100" s="109">
        <v>0</v>
      </c>
      <c r="R100" s="109">
        <v>0</v>
      </c>
    </row>
    <row r="101" spans="1:18" ht="12.75" customHeight="1">
      <c r="A101" s="42">
        <v>0</v>
      </c>
      <c r="B101" s="42">
        <f>SUM(B102:B211)</f>
        <v>0</v>
      </c>
      <c r="C101" s="42">
        <f>SUM(C102:C211)</f>
        <v>0</v>
      </c>
      <c r="D101" s="32">
        <v>3000</v>
      </c>
      <c r="E101" s="38" t="s">
        <v>121</v>
      </c>
      <c r="F101" s="42">
        <f>SUM(F102:F211)</f>
        <v>0</v>
      </c>
      <c r="G101" s="147">
        <f>SUM(G102:G211)</f>
        <v>0</v>
      </c>
      <c r="H101" s="147">
        <f t="shared" ref="H101:R101" si="5">SUM(H102:H211)</f>
        <v>0</v>
      </c>
      <c r="I101" s="147">
        <f t="shared" si="5"/>
        <v>0</v>
      </c>
      <c r="J101" s="147">
        <f t="shared" si="5"/>
        <v>0</v>
      </c>
      <c r="K101" s="147">
        <f t="shared" si="5"/>
        <v>0</v>
      </c>
      <c r="L101" s="147">
        <f t="shared" si="5"/>
        <v>0</v>
      </c>
      <c r="M101" s="147">
        <f t="shared" si="5"/>
        <v>0</v>
      </c>
      <c r="N101" s="147">
        <f t="shared" si="5"/>
        <v>0</v>
      </c>
      <c r="O101" s="147">
        <f t="shared" si="5"/>
        <v>0</v>
      </c>
      <c r="P101" s="147">
        <f t="shared" si="5"/>
        <v>0</v>
      </c>
      <c r="Q101" s="147">
        <f t="shared" si="5"/>
        <v>0</v>
      </c>
      <c r="R101" s="147">
        <f t="shared" si="5"/>
        <v>0</v>
      </c>
    </row>
    <row r="102" spans="1:18" hidden="1">
      <c r="A102" s="45">
        <v>0</v>
      </c>
      <c r="B102" s="45">
        <v>0</v>
      </c>
      <c r="C102" s="45">
        <v>0</v>
      </c>
      <c r="D102" s="34">
        <v>311001</v>
      </c>
      <c r="E102" s="35" t="s">
        <v>122</v>
      </c>
      <c r="F102" s="42">
        <f>A102+B102+C102</f>
        <v>0</v>
      </c>
      <c r="G102" s="109">
        <v>0</v>
      </c>
      <c r="H102" s="109">
        <v>0</v>
      </c>
      <c r="I102" s="109">
        <v>0</v>
      </c>
      <c r="J102" s="109">
        <v>0</v>
      </c>
      <c r="K102" s="109">
        <v>0</v>
      </c>
      <c r="L102" s="109">
        <v>0</v>
      </c>
      <c r="M102" s="109">
        <v>0</v>
      </c>
      <c r="N102" s="109">
        <v>0</v>
      </c>
      <c r="O102" s="109">
        <v>0</v>
      </c>
      <c r="P102" s="109">
        <v>0</v>
      </c>
      <c r="Q102" s="109">
        <v>0</v>
      </c>
      <c r="R102" s="109">
        <v>0</v>
      </c>
    </row>
    <row r="103" spans="1:18" ht="12.75" hidden="1" customHeight="1">
      <c r="A103" s="45">
        <v>0</v>
      </c>
      <c r="B103" s="45">
        <v>0</v>
      </c>
      <c r="C103" s="45">
        <v>0</v>
      </c>
      <c r="D103" s="34">
        <v>312001</v>
      </c>
      <c r="E103" s="35" t="s">
        <v>123</v>
      </c>
      <c r="F103" s="42">
        <f>A103+B103+C103</f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0</v>
      </c>
      <c r="Q103" s="109">
        <v>0</v>
      </c>
      <c r="R103" s="109">
        <v>0</v>
      </c>
    </row>
    <row r="104" spans="1:18" ht="12.75" hidden="1" customHeight="1">
      <c r="A104" s="45">
        <v>0</v>
      </c>
      <c r="B104" s="45">
        <v>0</v>
      </c>
      <c r="C104" s="45">
        <v>0</v>
      </c>
      <c r="D104" s="34">
        <v>313001</v>
      </c>
      <c r="E104" s="35" t="s">
        <v>124</v>
      </c>
      <c r="F104" s="42">
        <f t="shared" ref="F104:F167" si="6">A104+B104+C104</f>
        <v>0</v>
      </c>
      <c r="G104" s="109">
        <v>0</v>
      </c>
      <c r="H104" s="109">
        <v>0</v>
      </c>
      <c r="I104" s="109">
        <v>0</v>
      </c>
      <c r="J104" s="109">
        <v>0</v>
      </c>
      <c r="K104" s="109">
        <v>0</v>
      </c>
      <c r="L104" s="109">
        <v>0</v>
      </c>
      <c r="M104" s="109">
        <v>0</v>
      </c>
      <c r="N104" s="109">
        <v>0</v>
      </c>
      <c r="O104" s="109">
        <v>0</v>
      </c>
      <c r="P104" s="109">
        <v>0</v>
      </c>
      <c r="Q104" s="109">
        <v>0</v>
      </c>
      <c r="R104" s="109">
        <v>0</v>
      </c>
    </row>
    <row r="105" spans="1:18" ht="12.75" hidden="1" customHeight="1">
      <c r="A105" s="45">
        <v>0</v>
      </c>
      <c r="B105" s="45">
        <v>0</v>
      </c>
      <c r="C105" s="45">
        <v>0</v>
      </c>
      <c r="D105" s="34">
        <v>314001</v>
      </c>
      <c r="E105" s="35" t="s">
        <v>125</v>
      </c>
      <c r="F105" s="42">
        <f t="shared" si="6"/>
        <v>0</v>
      </c>
      <c r="G105" s="109">
        <v>0</v>
      </c>
      <c r="H105" s="109">
        <v>0</v>
      </c>
      <c r="I105" s="109">
        <v>0</v>
      </c>
      <c r="J105" s="109">
        <v>0</v>
      </c>
      <c r="K105" s="109">
        <v>0</v>
      </c>
      <c r="L105" s="109">
        <v>0</v>
      </c>
      <c r="M105" s="109">
        <v>0</v>
      </c>
      <c r="N105" s="109">
        <v>0</v>
      </c>
      <c r="O105" s="109">
        <v>0</v>
      </c>
      <c r="P105" s="109">
        <v>0</v>
      </c>
      <c r="Q105" s="109">
        <v>0</v>
      </c>
      <c r="R105" s="109">
        <v>0</v>
      </c>
    </row>
    <row r="106" spans="1:18" ht="12.75" hidden="1" customHeight="1">
      <c r="A106" s="45">
        <v>0</v>
      </c>
      <c r="B106" s="45">
        <v>0</v>
      </c>
      <c r="C106" s="45">
        <v>0</v>
      </c>
      <c r="D106" s="34">
        <v>315001</v>
      </c>
      <c r="E106" s="35" t="s">
        <v>126</v>
      </c>
      <c r="F106" s="42">
        <f t="shared" si="6"/>
        <v>0</v>
      </c>
      <c r="G106" s="109">
        <v>0</v>
      </c>
      <c r="H106" s="109">
        <v>0</v>
      </c>
      <c r="I106" s="109">
        <v>0</v>
      </c>
      <c r="J106" s="109">
        <v>0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0</v>
      </c>
    </row>
    <row r="107" spans="1:18" ht="12.75" hidden="1" customHeight="1">
      <c r="A107" s="45">
        <v>0</v>
      </c>
      <c r="B107" s="45">
        <v>0</v>
      </c>
      <c r="C107" s="45">
        <v>0</v>
      </c>
      <c r="D107" s="34">
        <v>316001</v>
      </c>
      <c r="E107" s="35" t="s">
        <v>127</v>
      </c>
      <c r="F107" s="42">
        <f t="shared" si="6"/>
        <v>0</v>
      </c>
      <c r="G107" s="109">
        <v>0</v>
      </c>
      <c r="H107" s="109">
        <v>0</v>
      </c>
      <c r="I107" s="109">
        <v>0</v>
      </c>
      <c r="J107" s="109">
        <v>0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</row>
    <row r="108" spans="1:18" ht="12.75" hidden="1" customHeight="1">
      <c r="A108" s="45">
        <v>0</v>
      </c>
      <c r="B108" s="45">
        <v>0</v>
      </c>
      <c r="C108" s="45">
        <v>0</v>
      </c>
      <c r="D108" s="34">
        <v>316002</v>
      </c>
      <c r="E108" s="35" t="s">
        <v>128</v>
      </c>
      <c r="F108" s="42">
        <f t="shared" si="6"/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0</v>
      </c>
      <c r="P108" s="109">
        <v>0</v>
      </c>
      <c r="Q108" s="109">
        <v>0</v>
      </c>
      <c r="R108" s="109">
        <v>0</v>
      </c>
    </row>
    <row r="109" spans="1:18" ht="12.75" hidden="1" customHeight="1">
      <c r="A109" s="45">
        <v>0</v>
      </c>
      <c r="B109" s="45">
        <v>0</v>
      </c>
      <c r="C109" s="45">
        <v>0</v>
      </c>
      <c r="D109" s="34">
        <v>316003</v>
      </c>
      <c r="E109" s="35" t="s">
        <v>129</v>
      </c>
      <c r="F109" s="42">
        <f t="shared" si="6"/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</row>
    <row r="110" spans="1:18" ht="12.75" hidden="1" customHeight="1">
      <c r="A110" s="45">
        <v>0</v>
      </c>
      <c r="B110" s="45">
        <v>0</v>
      </c>
      <c r="C110" s="45">
        <v>0</v>
      </c>
      <c r="D110" s="34">
        <v>317001</v>
      </c>
      <c r="E110" s="35" t="s">
        <v>130</v>
      </c>
      <c r="F110" s="42">
        <f t="shared" si="6"/>
        <v>0</v>
      </c>
      <c r="G110" s="109">
        <v>0</v>
      </c>
      <c r="H110" s="109">
        <v>0</v>
      </c>
      <c r="I110" s="109">
        <v>0</v>
      </c>
      <c r="J110" s="109">
        <v>0</v>
      </c>
      <c r="K110" s="109">
        <v>0</v>
      </c>
      <c r="L110" s="109">
        <v>0</v>
      </c>
      <c r="M110" s="109">
        <v>0</v>
      </c>
      <c r="N110" s="109">
        <v>0</v>
      </c>
      <c r="O110" s="109">
        <v>0</v>
      </c>
      <c r="P110" s="109">
        <v>0</v>
      </c>
      <c r="Q110" s="109">
        <v>0</v>
      </c>
      <c r="R110" s="109">
        <v>0</v>
      </c>
    </row>
    <row r="111" spans="1:18" ht="12.75" hidden="1" customHeight="1">
      <c r="A111" s="45">
        <v>0</v>
      </c>
      <c r="B111" s="45">
        <v>0</v>
      </c>
      <c r="C111" s="45">
        <v>0</v>
      </c>
      <c r="D111" s="34">
        <v>318001</v>
      </c>
      <c r="E111" s="35" t="s">
        <v>131</v>
      </c>
      <c r="F111" s="42">
        <f t="shared" si="6"/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0</v>
      </c>
      <c r="P111" s="109">
        <v>0</v>
      </c>
      <c r="Q111" s="109">
        <v>0</v>
      </c>
      <c r="R111" s="109">
        <v>0</v>
      </c>
    </row>
    <row r="112" spans="1:18" ht="12.75" hidden="1" customHeight="1">
      <c r="A112" s="45">
        <v>0</v>
      </c>
      <c r="B112" s="45">
        <v>0</v>
      </c>
      <c r="C112" s="45">
        <v>0</v>
      </c>
      <c r="D112" s="34">
        <v>318002</v>
      </c>
      <c r="E112" s="35" t="s">
        <v>132</v>
      </c>
      <c r="F112" s="42">
        <f t="shared" si="6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</row>
    <row r="113" spans="1:18" ht="12.75" hidden="1" customHeight="1">
      <c r="A113" s="45">
        <v>0</v>
      </c>
      <c r="B113" s="45">
        <v>0</v>
      </c>
      <c r="C113" s="45">
        <v>0</v>
      </c>
      <c r="D113" s="34">
        <v>319001</v>
      </c>
      <c r="E113" s="35" t="s">
        <v>133</v>
      </c>
      <c r="F113" s="42">
        <f t="shared" si="6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</row>
    <row r="114" spans="1:18" ht="12.75" hidden="1" customHeight="1">
      <c r="A114" s="45">
        <v>0</v>
      </c>
      <c r="B114" s="45">
        <v>0</v>
      </c>
      <c r="C114" s="45">
        <v>0</v>
      </c>
      <c r="D114" s="34">
        <v>319004</v>
      </c>
      <c r="E114" s="35" t="s">
        <v>134</v>
      </c>
      <c r="F114" s="42">
        <f t="shared" si="6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</row>
    <row r="115" spans="1:18" ht="12.75" hidden="1" customHeight="1">
      <c r="A115" s="45">
        <v>0</v>
      </c>
      <c r="B115" s="45">
        <v>0</v>
      </c>
      <c r="C115" s="45">
        <v>0</v>
      </c>
      <c r="D115" s="34">
        <v>321001</v>
      </c>
      <c r="E115" s="35" t="s">
        <v>135</v>
      </c>
      <c r="F115" s="42">
        <f t="shared" si="6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</row>
    <row r="116" spans="1:18" ht="12.75" hidden="1" customHeight="1">
      <c r="A116" s="45">
        <v>0</v>
      </c>
      <c r="B116" s="45">
        <v>0</v>
      </c>
      <c r="C116" s="45">
        <v>0</v>
      </c>
      <c r="D116" s="34">
        <v>322001</v>
      </c>
      <c r="E116" s="35" t="s">
        <v>136</v>
      </c>
      <c r="F116" s="42">
        <f t="shared" si="6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</row>
    <row r="117" spans="1:18" ht="12.75" hidden="1" customHeight="1">
      <c r="A117" s="45">
        <v>0</v>
      </c>
      <c r="B117" s="45">
        <v>0</v>
      </c>
      <c r="C117" s="45">
        <v>0</v>
      </c>
      <c r="D117" s="34">
        <v>323001</v>
      </c>
      <c r="E117" s="35" t="s">
        <v>137</v>
      </c>
      <c r="F117" s="42">
        <f t="shared" si="6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</row>
    <row r="118" spans="1:18" ht="12.75" hidden="1" customHeight="1">
      <c r="A118" s="45">
        <v>0</v>
      </c>
      <c r="B118" s="45">
        <v>0</v>
      </c>
      <c r="C118" s="45">
        <v>0</v>
      </c>
      <c r="D118" s="34">
        <v>323002</v>
      </c>
      <c r="E118" s="35" t="s">
        <v>138</v>
      </c>
      <c r="F118" s="42">
        <f t="shared" si="6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</row>
    <row r="119" spans="1:18" ht="12.75" hidden="1" customHeight="1">
      <c r="A119" s="45">
        <v>0</v>
      </c>
      <c r="B119" s="45">
        <v>0</v>
      </c>
      <c r="C119" s="45">
        <v>0</v>
      </c>
      <c r="D119" s="34">
        <v>323004</v>
      </c>
      <c r="E119" s="35" t="s">
        <v>139</v>
      </c>
      <c r="F119" s="42">
        <f t="shared" si="6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</row>
    <row r="120" spans="1:18" ht="12.75" hidden="1" customHeight="1">
      <c r="A120" s="45">
        <v>0</v>
      </c>
      <c r="B120" s="45">
        <v>0</v>
      </c>
      <c r="C120" s="45">
        <v>0</v>
      </c>
      <c r="D120" s="34">
        <v>324001</v>
      </c>
      <c r="E120" s="35" t="s">
        <v>140</v>
      </c>
      <c r="F120" s="42">
        <f t="shared" si="6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</row>
    <row r="121" spans="1:18" ht="12.75" hidden="1" customHeight="1">
      <c r="A121" s="45">
        <v>0</v>
      </c>
      <c r="B121" s="45">
        <v>0</v>
      </c>
      <c r="C121" s="45">
        <v>0</v>
      </c>
      <c r="D121" s="34">
        <v>325001</v>
      </c>
      <c r="E121" s="35" t="s">
        <v>141</v>
      </c>
      <c r="F121" s="42">
        <f t="shared" si="6"/>
        <v>0</v>
      </c>
      <c r="G121" s="109"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0</v>
      </c>
      <c r="Q121" s="109">
        <v>0</v>
      </c>
      <c r="R121" s="109">
        <v>0</v>
      </c>
    </row>
    <row r="122" spans="1:18" ht="12.75" hidden="1" customHeight="1">
      <c r="A122" s="45">
        <v>0</v>
      </c>
      <c r="B122" s="45">
        <v>0</v>
      </c>
      <c r="C122" s="45">
        <v>0</v>
      </c>
      <c r="D122" s="34">
        <v>326001</v>
      </c>
      <c r="E122" s="35" t="s">
        <v>142</v>
      </c>
      <c r="F122" s="42">
        <f t="shared" si="6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</row>
    <row r="123" spans="1:18" ht="12.75" hidden="1" customHeight="1">
      <c r="A123" s="45">
        <v>0</v>
      </c>
      <c r="B123" s="45">
        <v>0</v>
      </c>
      <c r="C123" s="45">
        <v>0</v>
      </c>
      <c r="D123" s="34">
        <v>327001</v>
      </c>
      <c r="E123" s="35" t="s">
        <v>143</v>
      </c>
      <c r="F123" s="42">
        <f t="shared" si="6"/>
        <v>0</v>
      </c>
      <c r="G123" s="109">
        <v>0</v>
      </c>
      <c r="H123" s="109">
        <v>0</v>
      </c>
      <c r="I123" s="109">
        <v>0</v>
      </c>
      <c r="J123" s="109">
        <v>0</v>
      </c>
      <c r="K123" s="109">
        <v>0</v>
      </c>
      <c r="L123" s="109">
        <v>0</v>
      </c>
      <c r="M123" s="109">
        <v>0</v>
      </c>
      <c r="N123" s="109">
        <v>0</v>
      </c>
      <c r="O123" s="109">
        <v>0</v>
      </c>
      <c r="P123" s="109">
        <v>0</v>
      </c>
      <c r="Q123" s="109">
        <v>0</v>
      </c>
      <c r="R123" s="109">
        <v>0</v>
      </c>
    </row>
    <row r="124" spans="1:18" ht="12.75" hidden="1" customHeight="1">
      <c r="A124" s="45">
        <v>0</v>
      </c>
      <c r="B124" s="45">
        <v>0</v>
      </c>
      <c r="C124" s="45">
        <v>0</v>
      </c>
      <c r="D124" s="34">
        <v>328001</v>
      </c>
      <c r="E124" s="35" t="s">
        <v>144</v>
      </c>
      <c r="F124" s="42">
        <f t="shared" si="6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8" ht="12.75" hidden="1" customHeight="1">
      <c r="A125" s="45">
        <v>0</v>
      </c>
      <c r="B125" s="45">
        <v>0</v>
      </c>
      <c r="C125" s="45">
        <v>0</v>
      </c>
      <c r="D125" s="34">
        <v>329001</v>
      </c>
      <c r="E125" s="35" t="s">
        <v>145</v>
      </c>
      <c r="F125" s="42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</row>
    <row r="126" spans="1:18" ht="12.75" hidden="1" customHeight="1">
      <c r="A126" s="45">
        <v>0</v>
      </c>
      <c r="B126" s="45">
        <v>0</v>
      </c>
      <c r="C126" s="45">
        <v>0</v>
      </c>
      <c r="D126" s="34">
        <v>331001</v>
      </c>
      <c r="E126" s="35" t="s">
        <v>146</v>
      </c>
      <c r="F126" s="42">
        <f t="shared" si="6"/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</row>
    <row r="127" spans="1:18" ht="12.75" hidden="1" customHeight="1">
      <c r="A127" s="45">
        <v>0</v>
      </c>
      <c r="B127" s="45">
        <v>0</v>
      </c>
      <c r="C127" s="45">
        <v>0</v>
      </c>
      <c r="D127" s="34">
        <v>331002</v>
      </c>
      <c r="E127" s="35" t="s">
        <v>147</v>
      </c>
      <c r="F127" s="42">
        <f t="shared" si="6"/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</row>
    <row r="128" spans="1:18" ht="12.75" hidden="1" customHeight="1">
      <c r="A128" s="45">
        <v>0</v>
      </c>
      <c r="B128" s="45">
        <v>0</v>
      </c>
      <c r="C128" s="45">
        <v>0</v>
      </c>
      <c r="D128" s="34">
        <v>331003</v>
      </c>
      <c r="E128" s="35" t="s">
        <v>148</v>
      </c>
      <c r="F128" s="42">
        <f t="shared" si="6"/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</row>
    <row r="129" spans="1:18" ht="12.75" hidden="1" customHeight="1">
      <c r="A129" s="45">
        <v>0</v>
      </c>
      <c r="B129" s="45">
        <v>0</v>
      </c>
      <c r="C129" s="45">
        <v>0</v>
      </c>
      <c r="D129" s="34">
        <v>332001</v>
      </c>
      <c r="E129" s="35" t="s">
        <v>149</v>
      </c>
      <c r="F129" s="42">
        <f t="shared" si="6"/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</row>
    <row r="130" spans="1:18" ht="12.75" hidden="1" customHeight="1">
      <c r="A130" s="45">
        <v>0</v>
      </c>
      <c r="B130" s="45">
        <v>0</v>
      </c>
      <c r="C130" s="45">
        <v>0</v>
      </c>
      <c r="D130" s="34">
        <v>333001</v>
      </c>
      <c r="E130" s="35" t="s">
        <v>150</v>
      </c>
      <c r="F130" s="42">
        <f t="shared" si="6"/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</row>
    <row r="131" spans="1:18" ht="12.75" hidden="1" customHeight="1">
      <c r="A131" s="45">
        <v>0</v>
      </c>
      <c r="B131" s="45">
        <v>0</v>
      </c>
      <c r="C131" s="45">
        <v>0</v>
      </c>
      <c r="D131" s="34">
        <v>334001</v>
      </c>
      <c r="E131" s="35" t="s">
        <v>151</v>
      </c>
      <c r="F131" s="42">
        <f t="shared" si="6"/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</row>
    <row r="132" spans="1:18" hidden="1">
      <c r="A132" s="45">
        <v>0</v>
      </c>
      <c r="B132" s="45">
        <v>0</v>
      </c>
      <c r="C132" s="45">
        <v>0</v>
      </c>
      <c r="D132" s="34">
        <v>334002</v>
      </c>
      <c r="E132" s="35" t="s">
        <v>152</v>
      </c>
      <c r="F132" s="42">
        <f t="shared" si="6"/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</row>
    <row r="133" spans="1:18" ht="12.75" hidden="1" customHeight="1">
      <c r="A133" s="45">
        <v>0</v>
      </c>
      <c r="B133" s="45">
        <v>0</v>
      </c>
      <c r="C133" s="45">
        <v>0</v>
      </c>
      <c r="D133" s="34">
        <v>334003</v>
      </c>
      <c r="E133" s="35" t="s">
        <v>153</v>
      </c>
      <c r="F133" s="42">
        <f t="shared" si="6"/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</row>
    <row r="134" spans="1:18" ht="12.75" hidden="1" customHeight="1">
      <c r="A134" s="45">
        <v>0</v>
      </c>
      <c r="B134" s="45">
        <v>0</v>
      </c>
      <c r="C134" s="45">
        <v>0</v>
      </c>
      <c r="D134" s="34">
        <v>335001</v>
      </c>
      <c r="E134" s="35" t="s">
        <v>154</v>
      </c>
      <c r="F134" s="42">
        <f t="shared" si="6"/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</row>
    <row r="135" spans="1:18" ht="12.75" hidden="1" customHeight="1">
      <c r="A135" s="45">
        <v>0</v>
      </c>
      <c r="B135" s="45">
        <v>0</v>
      </c>
      <c r="C135" s="45">
        <v>0</v>
      </c>
      <c r="D135" s="34">
        <v>336001</v>
      </c>
      <c r="E135" s="35" t="s">
        <v>155</v>
      </c>
      <c r="F135" s="42">
        <f t="shared" si="6"/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</row>
    <row r="136" spans="1:18" ht="12.75" hidden="1" customHeight="1">
      <c r="A136" s="45">
        <v>0</v>
      </c>
      <c r="B136" s="45">
        <v>0</v>
      </c>
      <c r="C136" s="45">
        <v>0</v>
      </c>
      <c r="D136" s="34">
        <v>336002</v>
      </c>
      <c r="E136" s="35" t="s">
        <v>156</v>
      </c>
      <c r="F136" s="42">
        <f t="shared" si="6"/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</row>
    <row r="137" spans="1:18" ht="12.75" hidden="1" customHeight="1">
      <c r="A137" s="45">
        <v>0</v>
      </c>
      <c r="B137" s="45">
        <v>0</v>
      </c>
      <c r="C137" s="45">
        <v>0</v>
      </c>
      <c r="D137" s="34">
        <v>336003</v>
      </c>
      <c r="E137" s="35" t="s">
        <v>157</v>
      </c>
      <c r="F137" s="42">
        <f t="shared" si="6"/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</row>
    <row r="138" spans="1:18" ht="12.75" hidden="1" customHeight="1">
      <c r="A138" s="45">
        <v>0</v>
      </c>
      <c r="B138" s="45">
        <v>0</v>
      </c>
      <c r="C138" s="45">
        <v>0</v>
      </c>
      <c r="D138" s="34">
        <v>336006</v>
      </c>
      <c r="E138" s="35" t="s">
        <v>158</v>
      </c>
      <c r="F138" s="42">
        <f t="shared" si="6"/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</row>
    <row r="139" spans="1:18" ht="12.75" hidden="1" customHeight="1">
      <c r="A139" s="45">
        <v>0</v>
      </c>
      <c r="B139" s="45">
        <v>0</v>
      </c>
      <c r="C139" s="45">
        <v>0</v>
      </c>
      <c r="D139" s="34">
        <v>337001</v>
      </c>
      <c r="E139" s="35" t="s">
        <v>159</v>
      </c>
      <c r="F139" s="42">
        <f t="shared" si="6"/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</row>
    <row r="140" spans="1:18" ht="12.75" hidden="1" customHeight="1">
      <c r="A140" s="45">
        <v>0</v>
      </c>
      <c r="B140" s="45">
        <v>0</v>
      </c>
      <c r="C140" s="45">
        <v>0</v>
      </c>
      <c r="D140" s="34">
        <v>338001</v>
      </c>
      <c r="E140" s="35" t="s">
        <v>160</v>
      </c>
      <c r="F140" s="42">
        <f t="shared" si="6"/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</row>
    <row r="141" spans="1:18" ht="12.75" hidden="1" customHeight="1">
      <c r="A141" s="45">
        <v>0</v>
      </c>
      <c r="B141" s="45">
        <v>0</v>
      </c>
      <c r="C141" s="45">
        <v>0</v>
      </c>
      <c r="D141" s="34">
        <v>339001</v>
      </c>
      <c r="E141" s="35" t="s">
        <v>161</v>
      </c>
      <c r="F141" s="42">
        <f t="shared" si="6"/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</row>
    <row r="142" spans="1:18" ht="12.75" hidden="1" customHeight="1">
      <c r="A142" s="45">
        <v>0</v>
      </c>
      <c r="B142" s="45">
        <v>0</v>
      </c>
      <c r="C142" s="45">
        <v>0</v>
      </c>
      <c r="D142" s="34">
        <v>339002</v>
      </c>
      <c r="E142" s="35" t="s">
        <v>162</v>
      </c>
      <c r="F142" s="42">
        <f t="shared" si="6"/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</row>
    <row r="143" spans="1:18" ht="12.75" hidden="1" customHeight="1">
      <c r="A143" s="45">
        <v>0</v>
      </c>
      <c r="B143" s="45">
        <v>0</v>
      </c>
      <c r="C143" s="45">
        <v>0</v>
      </c>
      <c r="D143" s="34">
        <v>339003</v>
      </c>
      <c r="E143" s="35" t="s">
        <v>163</v>
      </c>
      <c r="F143" s="42">
        <f t="shared" si="6"/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</row>
    <row r="144" spans="1:18" ht="12.75" hidden="1" customHeight="1">
      <c r="A144" s="45">
        <v>0</v>
      </c>
      <c r="B144" s="45">
        <v>0</v>
      </c>
      <c r="C144" s="45">
        <v>0</v>
      </c>
      <c r="D144" s="34">
        <v>341001</v>
      </c>
      <c r="E144" s="35" t="s">
        <v>164</v>
      </c>
      <c r="F144" s="42">
        <f t="shared" si="6"/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</row>
    <row r="145" spans="1:18" ht="12.75" hidden="1" customHeight="1">
      <c r="A145" s="45">
        <v>0</v>
      </c>
      <c r="B145" s="45">
        <v>0</v>
      </c>
      <c r="C145" s="45">
        <v>0</v>
      </c>
      <c r="D145" s="34">
        <v>342001</v>
      </c>
      <c r="E145" s="35" t="s">
        <v>165</v>
      </c>
      <c r="F145" s="42">
        <f t="shared" si="6"/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</row>
    <row r="146" spans="1:18" ht="12.75" hidden="1" customHeight="1">
      <c r="A146" s="45">
        <v>0</v>
      </c>
      <c r="B146" s="45">
        <v>0</v>
      </c>
      <c r="C146" s="45">
        <v>0</v>
      </c>
      <c r="D146" s="34">
        <v>343001</v>
      </c>
      <c r="E146" s="35" t="s">
        <v>166</v>
      </c>
      <c r="F146" s="42">
        <f t="shared" si="6"/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</row>
    <row r="147" spans="1:18" ht="12.75" hidden="1" customHeight="1">
      <c r="A147" s="45">
        <v>0</v>
      </c>
      <c r="B147" s="45">
        <v>0</v>
      </c>
      <c r="C147" s="45">
        <v>0</v>
      </c>
      <c r="D147" s="34">
        <v>344001</v>
      </c>
      <c r="E147" s="35" t="s">
        <v>167</v>
      </c>
      <c r="F147" s="42">
        <f t="shared" si="6"/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</row>
    <row r="148" spans="1:18" ht="12.75" hidden="1" customHeight="1">
      <c r="A148" s="45">
        <v>0</v>
      </c>
      <c r="B148" s="45">
        <v>0</v>
      </c>
      <c r="C148" s="45">
        <v>0</v>
      </c>
      <c r="D148" s="34">
        <v>345001</v>
      </c>
      <c r="E148" s="35" t="s">
        <v>168</v>
      </c>
      <c r="F148" s="42">
        <f t="shared" si="6"/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</row>
    <row r="149" spans="1:18" ht="12.75" hidden="1" customHeight="1">
      <c r="A149" s="45">
        <v>0</v>
      </c>
      <c r="B149" s="45">
        <v>0</v>
      </c>
      <c r="C149" s="45">
        <v>0</v>
      </c>
      <c r="D149" s="34">
        <v>345002</v>
      </c>
      <c r="E149" s="35" t="s">
        <v>169</v>
      </c>
      <c r="F149" s="42">
        <f t="shared" si="6"/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</row>
    <row r="150" spans="1:18" ht="12.75" hidden="1" customHeight="1">
      <c r="A150" s="45">
        <v>0</v>
      </c>
      <c r="B150" s="45">
        <v>0</v>
      </c>
      <c r="C150" s="45">
        <v>0</v>
      </c>
      <c r="D150" s="34">
        <v>345003</v>
      </c>
      <c r="E150" s="35" t="s">
        <v>170</v>
      </c>
      <c r="F150" s="42">
        <f t="shared" si="6"/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</row>
    <row r="151" spans="1:18" ht="12.75" hidden="1" customHeight="1">
      <c r="A151" s="45">
        <v>0</v>
      </c>
      <c r="B151" s="45">
        <v>0</v>
      </c>
      <c r="C151" s="45">
        <v>0</v>
      </c>
      <c r="D151" s="34">
        <v>345004</v>
      </c>
      <c r="E151" s="35" t="s">
        <v>171</v>
      </c>
      <c r="F151" s="42">
        <f t="shared" si="6"/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</row>
    <row r="152" spans="1:18" ht="12.75" hidden="1" customHeight="1">
      <c r="A152" s="45">
        <v>0</v>
      </c>
      <c r="B152" s="45">
        <v>0</v>
      </c>
      <c r="C152" s="45">
        <v>0</v>
      </c>
      <c r="D152" s="34">
        <v>346001</v>
      </c>
      <c r="E152" s="35" t="s">
        <v>172</v>
      </c>
      <c r="F152" s="42">
        <f t="shared" si="6"/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</row>
    <row r="153" spans="1:18" ht="12.75" hidden="1" customHeight="1">
      <c r="A153" s="45">
        <v>0</v>
      </c>
      <c r="B153" s="45">
        <v>0</v>
      </c>
      <c r="C153" s="45">
        <v>0</v>
      </c>
      <c r="D153" s="34">
        <v>347001</v>
      </c>
      <c r="E153" s="35" t="s">
        <v>173</v>
      </c>
      <c r="F153" s="42">
        <f t="shared" si="6"/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</row>
    <row r="154" spans="1:18" ht="12.75" hidden="1" customHeight="1">
      <c r="A154" s="45">
        <v>0</v>
      </c>
      <c r="B154" s="45">
        <v>0</v>
      </c>
      <c r="C154" s="45">
        <v>0</v>
      </c>
      <c r="D154" s="34">
        <v>348001</v>
      </c>
      <c r="E154" s="35" t="s">
        <v>174</v>
      </c>
      <c r="F154" s="42">
        <f t="shared" si="6"/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</row>
    <row r="155" spans="1:18" ht="12.75" hidden="1" customHeight="1">
      <c r="A155" s="45">
        <v>0</v>
      </c>
      <c r="B155" s="45">
        <v>0</v>
      </c>
      <c r="C155" s="45">
        <v>0</v>
      </c>
      <c r="D155" s="34">
        <v>349001</v>
      </c>
      <c r="E155" s="35" t="s">
        <v>175</v>
      </c>
      <c r="F155" s="42">
        <f t="shared" si="6"/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</row>
    <row r="156" spans="1:18" ht="12.75" hidden="1" customHeight="1">
      <c r="A156" s="45">
        <v>0</v>
      </c>
      <c r="B156" s="45">
        <v>0</v>
      </c>
      <c r="C156" s="45">
        <v>0</v>
      </c>
      <c r="D156" s="34">
        <v>351001</v>
      </c>
      <c r="E156" s="35" t="s">
        <v>176</v>
      </c>
      <c r="F156" s="42">
        <f t="shared" si="6"/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</row>
    <row r="157" spans="1:18" ht="12.75" hidden="1" customHeight="1">
      <c r="A157" s="45">
        <v>0</v>
      </c>
      <c r="B157" s="45">
        <v>0</v>
      </c>
      <c r="C157" s="45">
        <v>0</v>
      </c>
      <c r="D157" s="34">
        <v>352001</v>
      </c>
      <c r="E157" s="35" t="s">
        <v>177</v>
      </c>
      <c r="F157" s="42">
        <f t="shared" si="6"/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</row>
    <row r="158" spans="1:18" ht="12.75" hidden="1" customHeight="1">
      <c r="A158" s="45">
        <v>0</v>
      </c>
      <c r="B158" s="45">
        <v>0</v>
      </c>
      <c r="C158" s="45">
        <v>0</v>
      </c>
      <c r="D158" s="34">
        <v>352002</v>
      </c>
      <c r="E158" s="35" t="s">
        <v>178</v>
      </c>
      <c r="F158" s="42">
        <f t="shared" si="6"/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</row>
    <row r="159" spans="1:18" ht="12.75" hidden="1" customHeight="1">
      <c r="A159" s="45">
        <v>0</v>
      </c>
      <c r="B159" s="45">
        <v>0</v>
      </c>
      <c r="C159" s="45">
        <v>0</v>
      </c>
      <c r="D159" s="34">
        <v>353001</v>
      </c>
      <c r="E159" s="35" t="s">
        <v>179</v>
      </c>
      <c r="F159" s="42">
        <f t="shared" si="6"/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</row>
    <row r="160" spans="1:18" ht="12.75" hidden="1" customHeight="1">
      <c r="A160" s="45">
        <v>0</v>
      </c>
      <c r="B160" s="45">
        <v>0</v>
      </c>
      <c r="C160" s="45">
        <v>0</v>
      </c>
      <c r="D160" s="34">
        <v>354001</v>
      </c>
      <c r="E160" s="35" t="s">
        <v>180</v>
      </c>
      <c r="F160" s="42">
        <f t="shared" si="6"/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</row>
    <row r="161" spans="1:18" ht="12.75" hidden="1" customHeight="1">
      <c r="A161" s="45">
        <v>0</v>
      </c>
      <c r="B161" s="45">
        <v>0</v>
      </c>
      <c r="C161" s="45">
        <v>0</v>
      </c>
      <c r="D161" s="34">
        <v>355001</v>
      </c>
      <c r="E161" s="35" t="s">
        <v>181</v>
      </c>
      <c r="F161" s="42">
        <f t="shared" si="6"/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</row>
    <row r="162" spans="1:18" ht="12.75" hidden="1" customHeight="1">
      <c r="A162" s="45">
        <v>0</v>
      </c>
      <c r="B162" s="45">
        <v>0</v>
      </c>
      <c r="C162" s="45">
        <v>0</v>
      </c>
      <c r="D162" s="34">
        <v>355002</v>
      </c>
      <c r="E162" s="35" t="s">
        <v>182</v>
      </c>
      <c r="F162" s="42">
        <f t="shared" si="6"/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</row>
    <row r="163" spans="1:18" ht="12.75" hidden="1" customHeight="1">
      <c r="A163" s="45">
        <v>0</v>
      </c>
      <c r="B163" s="45">
        <v>0</v>
      </c>
      <c r="C163" s="45">
        <v>0</v>
      </c>
      <c r="D163" s="34">
        <v>355003</v>
      </c>
      <c r="E163" s="35" t="s">
        <v>183</v>
      </c>
      <c r="F163" s="42">
        <f t="shared" si="6"/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</row>
    <row r="164" spans="1:18" ht="12.75" hidden="1" customHeight="1">
      <c r="A164" s="45">
        <v>0</v>
      </c>
      <c r="B164" s="45">
        <v>0</v>
      </c>
      <c r="C164" s="45">
        <v>0</v>
      </c>
      <c r="D164" s="34">
        <v>356001</v>
      </c>
      <c r="E164" s="35" t="s">
        <v>184</v>
      </c>
      <c r="F164" s="42">
        <f t="shared" si="6"/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</row>
    <row r="165" spans="1:18" ht="12.75" hidden="1" customHeight="1">
      <c r="A165" s="45">
        <v>0</v>
      </c>
      <c r="B165" s="45">
        <v>0</v>
      </c>
      <c r="C165" s="45">
        <v>0</v>
      </c>
      <c r="D165" s="34">
        <v>357001</v>
      </c>
      <c r="E165" s="35" t="s">
        <v>185</v>
      </c>
      <c r="F165" s="42">
        <f t="shared" si="6"/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</row>
    <row r="166" spans="1:18" ht="12.75" hidden="1" customHeight="1">
      <c r="A166" s="45">
        <v>0</v>
      </c>
      <c r="B166" s="45">
        <v>0</v>
      </c>
      <c r="C166" s="45">
        <v>0</v>
      </c>
      <c r="D166" s="34">
        <v>357002</v>
      </c>
      <c r="E166" s="35" t="s">
        <v>186</v>
      </c>
      <c r="F166" s="42">
        <f t="shared" si="6"/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</row>
    <row r="167" spans="1:18" ht="12.75" hidden="1" customHeight="1">
      <c r="A167" s="45">
        <v>0</v>
      </c>
      <c r="B167" s="45">
        <v>0</v>
      </c>
      <c r="C167" s="45">
        <v>0</v>
      </c>
      <c r="D167" s="34">
        <v>357003</v>
      </c>
      <c r="E167" s="35" t="s">
        <v>187</v>
      </c>
      <c r="F167" s="42">
        <f t="shared" si="6"/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</row>
    <row r="168" spans="1:18" ht="12.75" hidden="1" customHeight="1">
      <c r="A168" s="45">
        <v>0</v>
      </c>
      <c r="B168" s="45">
        <v>0</v>
      </c>
      <c r="C168" s="45">
        <v>0</v>
      </c>
      <c r="D168" s="34">
        <v>358001</v>
      </c>
      <c r="E168" s="35" t="s">
        <v>188</v>
      </c>
      <c r="F168" s="42">
        <f t="shared" ref="F168:F211" si="7">A168+B168+C168</f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</row>
    <row r="169" spans="1:18" ht="12.75" hidden="1" customHeight="1">
      <c r="A169" s="45">
        <v>0</v>
      </c>
      <c r="B169" s="45">
        <v>0</v>
      </c>
      <c r="C169" s="45">
        <v>0</v>
      </c>
      <c r="D169" s="34">
        <v>359001</v>
      </c>
      <c r="E169" s="35" t="s">
        <v>189</v>
      </c>
      <c r="F169" s="42">
        <f t="shared" si="7"/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</row>
    <row r="170" spans="1:18" ht="12.75" hidden="1" customHeight="1">
      <c r="A170" s="45">
        <v>0</v>
      </c>
      <c r="B170" s="45">
        <v>0</v>
      </c>
      <c r="C170" s="45">
        <v>0</v>
      </c>
      <c r="D170" s="34">
        <v>361001</v>
      </c>
      <c r="E170" s="35" t="s">
        <v>190</v>
      </c>
      <c r="F170" s="42">
        <f t="shared" si="7"/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</row>
    <row r="171" spans="1:18" ht="12.75" hidden="1" customHeight="1">
      <c r="A171" s="45">
        <v>0</v>
      </c>
      <c r="B171" s="45">
        <v>0</v>
      </c>
      <c r="C171" s="45">
        <v>0</v>
      </c>
      <c r="D171" s="34">
        <v>361002</v>
      </c>
      <c r="E171" s="35" t="s">
        <v>191</v>
      </c>
      <c r="F171" s="42">
        <f>A171+B171+C171</f>
        <v>0</v>
      </c>
      <c r="G171" s="148">
        <v>0</v>
      </c>
      <c r="H171" s="148">
        <v>0</v>
      </c>
      <c r="I171" s="148">
        <v>0</v>
      </c>
      <c r="J171" s="148">
        <v>0</v>
      </c>
      <c r="K171" s="148">
        <v>0</v>
      </c>
      <c r="L171" s="148">
        <v>0</v>
      </c>
      <c r="M171" s="146">
        <v>0</v>
      </c>
      <c r="N171" s="146">
        <v>0</v>
      </c>
      <c r="O171" s="146">
        <v>0</v>
      </c>
      <c r="P171" s="146">
        <v>0</v>
      </c>
      <c r="Q171" s="146">
        <v>0</v>
      </c>
      <c r="R171" s="146">
        <v>0</v>
      </c>
    </row>
    <row r="172" spans="1:18" ht="12.75" hidden="1" customHeight="1">
      <c r="A172" s="45">
        <v>0</v>
      </c>
      <c r="B172" s="45">
        <v>0</v>
      </c>
      <c r="C172" s="45">
        <v>0</v>
      </c>
      <c r="D172" s="34">
        <v>362001</v>
      </c>
      <c r="E172" s="35" t="s">
        <v>192</v>
      </c>
      <c r="F172" s="42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</row>
    <row r="173" spans="1:18" ht="12.75" hidden="1" customHeight="1">
      <c r="A173" s="45">
        <v>0</v>
      </c>
      <c r="B173" s="45">
        <v>0</v>
      </c>
      <c r="C173" s="45">
        <v>0</v>
      </c>
      <c r="D173" s="34">
        <v>363001</v>
      </c>
      <c r="E173" s="35" t="s">
        <v>193</v>
      </c>
      <c r="F173" s="42">
        <f t="shared" si="7"/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</row>
    <row r="174" spans="1:18" ht="12.75" hidden="1" customHeight="1">
      <c r="A174" s="45">
        <v>0</v>
      </c>
      <c r="B174" s="45">
        <v>0</v>
      </c>
      <c r="C174" s="45">
        <v>0</v>
      </c>
      <c r="D174" s="34">
        <v>364001</v>
      </c>
      <c r="E174" s="35" t="s">
        <v>194</v>
      </c>
      <c r="F174" s="42">
        <f t="shared" si="7"/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</row>
    <row r="175" spans="1:18" ht="12.75" hidden="1" customHeight="1">
      <c r="A175" s="45">
        <v>0</v>
      </c>
      <c r="B175" s="45">
        <v>0</v>
      </c>
      <c r="C175" s="45">
        <v>0</v>
      </c>
      <c r="D175" s="34">
        <v>366001</v>
      </c>
      <c r="E175" s="35" t="s">
        <v>195</v>
      </c>
      <c r="F175" s="42">
        <f t="shared" si="7"/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</row>
    <row r="176" spans="1:18" ht="12.75" hidden="1" customHeight="1">
      <c r="A176" s="45">
        <v>0</v>
      </c>
      <c r="B176" s="45">
        <v>0</v>
      </c>
      <c r="C176" s="45">
        <v>0</v>
      </c>
      <c r="D176" s="34">
        <v>369001</v>
      </c>
      <c r="E176" s="35" t="s">
        <v>196</v>
      </c>
      <c r="F176" s="42">
        <f t="shared" si="7"/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</row>
    <row r="177" spans="1:18" ht="12.75" hidden="1" customHeight="1">
      <c r="A177" s="45">
        <v>0</v>
      </c>
      <c r="B177" s="45">
        <v>0</v>
      </c>
      <c r="C177" s="45">
        <v>0</v>
      </c>
      <c r="D177" s="34">
        <v>371001</v>
      </c>
      <c r="E177" s="35" t="s">
        <v>197</v>
      </c>
      <c r="F177" s="42">
        <f t="shared" si="7"/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</row>
    <row r="178" spans="1:18" ht="12.75" hidden="1" customHeight="1">
      <c r="A178" s="45">
        <v>0</v>
      </c>
      <c r="B178" s="45">
        <v>0</v>
      </c>
      <c r="C178" s="45">
        <v>0</v>
      </c>
      <c r="D178" s="34">
        <v>372001</v>
      </c>
      <c r="E178" s="35" t="s">
        <v>198</v>
      </c>
      <c r="F178" s="42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v>0</v>
      </c>
    </row>
    <row r="179" spans="1:18" ht="12.75" hidden="1" customHeight="1">
      <c r="A179" s="45">
        <v>0</v>
      </c>
      <c r="B179" s="45">
        <v>0</v>
      </c>
      <c r="C179" s="45">
        <v>0</v>
      </c>
      <c r="D179" s="34">
        <v>372007</v>
      </c>
      <c r="E179" s="35" t="s">
        <v>199</v>
      </c>
      <c r="F179" s="42">
        <f t="shared" si="7"/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</row>
    <row r="180" spans="1:18" ht="12.75" hidden="1" customHeight="1">
      <c r="A180" s="45">
        <v>0</v>
      </c>
      <c r="B180" s="45">
        <v>0</v>
      </c>
      <c r="C180" s="45">
        <v>0</v>
      </c>
      <c r="D180" s="34">
        <v>373001</v>
      </c>
      <c r="E180" s="35" t="s">
        <v>200</v>
      </c>
      <c r="F180" s="42">
        <f t="shared" si="7"/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</row>
    <row r="181" spans="1:18" ht="12.75" hidden="1" customHeight="1">
      <c r="A181" s="45">
        <v>0</v>
      </c>
      <c r="B181" s="45">
        <v>0</v>
      </c>
      <c r="C181" s="45">
        <v>0</v>
      </c>
      <c r="D181" s="34">
        <v>374001</v>
      </c>
      <c r="E181" s="35" t="s">
        <v>201</v>
      </c>
      <c r="F181" s="42">
        <f t="shared" si="7"/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</row>
    <row r="182" spans="1:18" ht="12.75" hidden="1" customHeight="1">
      <c r="A182" s="45">
        <v>0</v>
      </c>
      <c r="B182" s="45">
        <v>0</v>
      </c>
      <c r="C182" s="45">
        <v>0</v>
      </c>
      <c r="D182" s="39">
        <v>375001</v>
      </c>
      <c r="E182" s="35" t="s">
        <v>202</v>
      </c>
      <c r="F182" s="42">
        <f>A182+B182+C182</f>
        <v>0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0</v>
      </c>
      <c r="N182" s="129">
        <v>0</v>
      </c>
      <c r="O182" s="129">
        <v>0</v>
      </c>
      <c r="P182" s="129">
        <v>0</v>
      </c>
      <c r="Q182" s="129">
        <v>0</v>
      </c>
      <c r="R182" s="129">
        <v>0</v>
      </c>
    </row>
    <row r="183" spans="1:18" hidden="1">
      <c r="A183" s="45">
        <v>0</v>
      </c>
      <c r="B183" s="45">
        <v>0</v>
      </c>
      <c r="C183" s="45">
        <v>0</v>
      </c>
      <c r="D183" s="34">
        <v>376001</v>
      </c>
      <c r="E183" s="35" t="s">
        <v>203</v>
      </c>
      <c r="F183" s="42">
        <f t="shared" si="7"/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</row>
    <row r="184" spans="1:18" ht="12.75" hidden="1" customHeight="1">
      <c r="A184" s="45">
        <v>0</v>
      </c>
      <c r="B184" s="45">
        <v>0</v>
      </c>
      <c r="C184" s="45">
        <v>0</v>
      </c>
      <c r="D184" s="34">
        <v>377001</v>
      </c>
      <c r="E184" s="35" t="s">
        <v>204</v>
      </c>
      <c r="F184" s="42">
        <f t="shared" si="7"/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</row>
    <row r="185" spans="1:18" ht="12.75" hidden="1" customHeight="1">
      <c r="A185" s="45">
        <v>0</v>
      </c>
      <c r="B185" s="45">
        <v>0</v>
      </c>
      <c r="C185" s="45">
        <v>0</v>
      </c>
      <c r="D185" s="43">
        <v>378001</v>
      </c>
      <c r="E185" s="35" t="s">
        <v>205</v>
      </c>
      <c r="F185" s="42">
        <f t="shared" si="7"/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</row>
    <row r="186" spans="1:18" ht="12.75" hidden="1" customHeight="1">
      <c r="A186" s="45">
        <v>0</v>
      </c>
      <c r="B186" s="45">
        <v>0</v>
      </c>
      <c r="C186" s="45">
        <v>0</v>
      </c>
      <c r="D186" s="44">
        <v>379001</v>
      </c>
      <c r="E186" s="35" t="s">
        <v>206</v>
      </c>
      <c r="F186" s="42">
        <f t="shared" si="7"/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v>0</v>
      </c>
    </row>
    <row r="187" spans="1:18" ht="12.75" hidden="1" customHeight="1">
      <c r="A187" s="45">
        <v>0</v>
      </c>
      <c r="B187" s="45">
        <v>0</v>
      </c>
      <c r="C187" s="45">
        <v>0</v>
      </c>
      <c r="D187" s="44">
        <v>381001</v>
      </c>
      <c r="E187" s="35" t="s">
        <v>207</v>
      </c>
      <c r="F187" s="42">
        <f t="shared" si="7"/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</row>
    <row r="188" spans="1:18" ht="12.75" hidden="1" customHeight="1">
      <c r="A188" s="45">
        <v>0</v>
      </c>
      <c r="B188" s="45">
        <v>0</v>
      </c>
      <c r="C188" s="45">
        <v>0</v>
      </c>
      <c r="D188" s="44">
        <v>382001</v>
      </c>
      <c r="E188" s="35" t="s">
        <v>208</v>
      </c>
      <c r="F188" s="42">
        <f t="shared" si="7"/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</row>
    <row r="189" spans="1:18" ht="12.75" hidden="1" customHeight="1">
      <c r="A189" s="45">
        <v>0</v>
      </c>
      <c r="B189" s="45">
        <v>0</v>
      </c>
      <c r="C189" s="45">
        <v>0</v>
      </c>
      <c r="D189" s="34">
        <v>382002</v>
      </c>
      <c r="E189" s="35" t="s">
        <v>209</v>
      </c>
      <c r="F189" s="42">
        <f t="shared" si="7"/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</row>
    <row r="190" spans="1:18" ht="12.75" hidden="1" customHeight="1">
      <c r="A190" s="45">
        <v>0</v>
      </c>
      <c r="B190" s="45">
        <v>0</v>
      </c>
      <c r="C190" s="45">
        <v>0</v>
      </c>
      <c r="D190" s="34">
        <v>383001</v>
      </c>
      <c r="E190" s="35" t="s">
        <v>210</v>
      </c>
      <c r="F190" s="42">
        <f t="shared" si="7"/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29">
        <v>0</v>
      </c>
    </row>
    <row r="191" spans="1:18" ht="12.75" hidden="1" customHeight="1">
      <c r="A191" s="45">
        <v>0</v>
      </c>
      <c r="B191" s="45">
        <v>0</v>
      </c>
      <c r="C191" s="45">
        <v>0</v>
      </c>
      <c r="D191" s="34">
        <v>384001</v>
      </c>
      <c r="E191" s="35" t="s">
        <v>211</v>
      </c>
      <c r="F191" s="42">
        <f t="shared" si="7"/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v>0</v>
      </c>
    </row>
    <row r="192" spans="1:18" ht="12.75" hidden="1" customHeight="1">
      <c r="A192" s="45">
        <v>0</v>
      </c>
      <c r="B192" s="45">
        <v>0</v>
      </c>
      <c r="C192" s="45">
        <v>0</v>
      </c>
      <c r="D192" s="34">
        <v>385001</v>
      </c>
      <c r="E192" s="35" t="s">
        <v>212</v>
      </c>
      <c r="F192" s="42">
        <f t="shared" si="7"/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v>0</v>
      </c>
    </row>
    <row r="193" spans="1:18" ht="12.75" hidden="1" customHeight="1">
      <c r="A193" s="45">
        <v>0</v>
      </c>
      <c r="B193" s="45">
        <v>0</v>
      </c>
      <c r="C193" s="45">
        <v>0</v>
      </c>
      <c r="D193" s="34">
        <v>391001</v>
      </c>
      <c r="E193" s="35" t="s">
        <v>213</v>
      </c>
      <c r="F193" s="42">
        <f t="shared" si="7"/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v>0</v>
      </c>
    </row>
    <row r="194" spans="1:18" ht="12.75" hidden="1" customHeight="1">
      <c r="A194" s="45">
        <v>0</v>
      </c>
      <c r="B194" s="45">
        <v>0</v>
      </c>
      <c r="C194" s="45">
        <v>0</v>
      </c>
      <c r="D194" s="34">
        <v>392001</v>
      </c>
      <c r="E194" s="35" t="s">
        <v>214</v>
      </c>
      <c r="F194" s="42">
        <f t="shared" si="7"/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v>0</v>
      </c>
    </row>
    <row r="195" spans="1:18" ht="12.75" hidden="1" customHeight="1">
      <c r="A195" s="45">
        <v>0</v>
      </c>
      <c r="B195" s="45">
        <v>0</v>
      </c>
      <c r="C195" s="45">
        <v>0</v>
      </c>
      <c r="D195" s="34">
        <v>392002</v>
      </c>
      <c r="E195" s="35" t="s">
        <v>215</v>
      </c>
      <c r="F195" s="42">
        <f t="shared" si="7"/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v>0</v>
      </c>
    </row>
    <row r="196" spans="1:18" ht="12.75" hidden="1" customHeight="1">
      <c r="A196" s="45">
        <v>0</v>
      </c>
      <c r="B196" s="45">
        <v>0</v>
      </c>
      <c r="C196" s="45">
        <v>0</v>
      </c>
      <c r="D196" s="34">
        <v>392003</v>
      </c>
      <c r="E196" s="35" t="s">
        <v>216</v>
      </c>
      <c r="F196" s="42">
        <f t="shared" si="7"/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v>0</v>
      </c>
    </row>
    <row r="197" spans="1:18" ht="12.75" hidden="1" customHeight="1">
      <c r="A197" s="45">
        <v>0</v>
      </c>
      <c r="B197" s="45">
        <v>0</v>
      </c>
      <c r="C197" s="45">
        <v>0</v>
      </c>
      <c r="D197" s="34">
        <v>392004</v>
      </c>
      <c r="E197" s="35" t="s">
        <v>217</v>
      </c>
      <c r="F197" s="42">
        <f t="shared" si="7"/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</row>
    <row r="198" spans="1:18" ht="12.75" hidden="1" customHeight="1">
      <c r="A198" s="45">
        <v>0</v>
      </c>
      <c r="B198" s="45">
        <v>0</v>
      </c>
      <c r="C198" s="45">
        <v>0</v>
      </c>
      <c r="D198" s="34">
        <v>392005</v>
      </c>
      <c r="E198" s="35" t="s">
        <v>218</v>
      </c>
      <c r="F198" s="42">
        <f t="shared" si="7"/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</row>
    <row r="199" spans="1:18" ht="12.75" hidden="1" customHeight="1">
      <c r="A199" s="45">
        <v>0</v>
      </c>
      <c r="B199" s="45">
        <v>0</v>
      </c>
      <c r="C199" s="45">
        <v>0</v>
      </c>
      <c r="D199" s="34">
        <v>392006</v>
      </c>
      <c r="E199" s="35" t="s">
        <v>219</v>
      </c>
      <c r="F199" s="42">
        <f t="shared" si="7"/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</row>
    <row r="200" spans="1:18" ht="12.75" hidden="1" customHeight="1">
      <c r="A200" s="45">
        <v>0</v>
      </c>
      <c r="B200" s="45">
        <v>0</v>
      </c>
      <c r="C200" s="45">
        <v>0</v>
      </c>
      <c r="D200" s="34">
        <v>393001</v>
      </c>
      <c r="E200" s="35" t="s">
        <v>220</v>
      </c>
      <c r="F200" s="42">
        <f t="shared" si="7"/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</row>
    <row r="201" spans="1:18" ht="12.75" hidden="1" customHeight="1">
      <c r="A201" s="45">
        <v>0</v>
      </c>
      <c r="B201" s="45">
        <v>0</v>
      </c>
      <c r="C201" s="45">
        <v>0</v>
      </c>
      <c r="D201" s="34">
        <v>394001</v>
      </c>
      <c r="E201" s="35" t="s">
        <v>221</v>
      </c>
      <c r="F201" s="42">
        <f t="shared" si="7"/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</row>
    <row r="202" spans="1:18" ht="12.75" hidden="1" customHeight="1">
      <c r="A202" s="45">
        <v>0</v>
      </c>
      <c r="B202" s="45">
        <v>0</v>
      </c>
      <c r="C202" s="45">
        <v>0</v>
      </c>
      <c r="D202" s="34">
        <v>395001</v>
      </c>
      <c r="E202" s="35" t="s">
        <v>222</v>
      </c>
      <c r="F202" s="42">
        <f t="shared" si="7"/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</row>
    <row r="203" spans="1:18" ht="12.75" hidden="1" customHeight="1">
      <c r="A203" s="45">
        <v>0</v>
      </c>
      <c r="B203" s="45">
        <v>0</v>
      </c>
      <c r="C203" s="45">
        <v>0</v>
      </c>
      <c r="D203" s="34">
        <v>396001</v>
      </c>
      <c r="E203" s="35" t="s">
        <v>223</v>
      </c>
      <c r="F203" s="42">
        <f t="shared" si="7"/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</row>
    <row r="204" spans="1:18" ht="12.75" hidden="1" customHeight="1">
      <c r="A204" s="45">
        <v>0</v>
      </c>
      <c r="B204" s="45">
        <v>0</v>
      </c>
      <c r="C204" s="45">
        <v>0</v>
      </c>
      <c r="D204" s="34">
        <v>397001</v>
      </c>
      <c r="E204" s="35" t="s">
        <v>224</v>
      </c>
      <c r="F204" s="42">
        <f t="shared" si="7"/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</row>
    <row r="205" spans="1:18" ht="12.75" hidden="1" customHeight="1">
      <c r="A205" s="45">
        <v>0</v>
      </c>
      <c r="B205" s="45">
        <v>0</v>
      </c>
      <c r="C205" s="45">
        <v>0</v>
      </c>
      <c r="D205" s="34">
        <v>398001</v>
      </c>
      <c r="E205" s="35" t="s">
        <v>225</v>
      </c>
      <c r="F205" s="42">
        <f t="shared" si="7"/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v>0</v>
      </c>
    </row>
    <row r="206" spans="1:18" ht="12.75" hidden="1" customHeight="1">
      <c r="A206" s="45">
        <v>0</v>
      </c>
      <c r="B206" s="45">
        <v>0</v>
      </c>
      <c r="C206" s="45">
        <v>0</v>
      </c>
      <c r="D206" s="34">
        <v>399001</v>
      </c>
      <c r="E206" s="35" t="s">
        <v>226</v>
      </c>
      <c r="F206" s="42">
        <f t="shared" si="7"/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</row>
    <row r="207" spans="1:18" ht="12.75" hidden="1" customHeight="1">
      <c r="A207" s="45">
        <v>0</v>
      </c>
      <c r="B207" s="45">
        <v>0</v>
      </c>
      <c r="C207" s="45">
        <v>0</v>
      </c>
      <c r="D207" s="34">
        <v>399002</v>
      </c>
      <c r="E207" s="35" t="s">
        <v>227</v>
      </c>
      <c r="F207" s="42">
        <f t="shared" si="7"/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</row>
    <row r="208" spans="1:18" ht="12.75" hidden="1" customHeight="1">
      <c r="A208" s="45">
        <v>0</v>
      </c>
      <c r="B208" s="45">
        <v>0</v>
      </c>
      <c r="C208" s="45">
        <v>0</v>
      </c>
      <c r="D208" s="34">
        <v>399003</v>
      </c>
      <c r="E208" s="35" t="s">
        <v>228</v>
      </c>
      <c r="F208" s="42">
        <f t="shared" si="7"/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</row>
    <row r="209" spans="1:18" ht="12.75" hidden="1" customHeight="1">
      <c r="A209" s="45">
        <v>0</v>
      </c>
      <c r="B209" s="45">
        <v>0</v>
      </c>
      <c r="C209" s="45">
        <v>0</v>
      </c>
      <c r="D209" s="34">
        <v>399004</v>
      </c>
      <c r="E209" s="35" t="s">
        <v>229</v>
      </c>
      <c r="F209" s="42">
        <f t="shared" si="7"/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</row>
    <row r="210" spans="1:18" ht="12.75" hidden="1" customHeight="1">
      <c r="A210" s="45">
        <v>0</v>
      </c>
      <c r="B210" s="45">
        <v>0</v>
      </c>
      <c r="C210" s="45">
        <v>0</v>
      </c>
      <c r="D210" s="34">
        <v>399005</v>
      </c>
      <c r="E210" s="35" t="s">
        <v>230</v>
      </c>
      <c r="F210" s="42">
        <f t="shared" si="7"/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</row>
    <row r="211" spans="1:18" ht="12.75" hidden="1" customHeight="1">
      <c r="A211" s="45">
        <v>0</v>
      </c>
      <c r="B211" s="45">
        <v>0</v>
      </c>
      <c r="C211" s="45">
        <v>0</v>
      </c>
      <c r="D211" s="34">
        <v>399006</v>
      </c>
      <c r="E211" s="35" t="s">
        <v>231</v>
      </c>
      <c r="F211" s="42">
        <f t="shared" si="7"/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</row>
    <row r="212" spans="1:18" ht="12.75" customHeight="1">
      <c r="A212" s="42">
        <v>0</v>
      </c>
      <c r="B212" s="42">
        <v>0</v>
      </c>
      <c r="C212" s="42">
        <v>0</v>
      </c>
      <c r="D212" s="32">
        <v>4000</v>
      </c>
      <c r="E212" s="38" t="s">
        <v>232</v>
      </c>
      <c r="F212" s="42">
        <v>0</v>
      </c>
      <c r="G212" s="109">
        <f>SUM(G213)</f>
        <v>0</v>
      </c>
      <c r="H212" s="109">
        <f t="shared" ref="H212:R212" si="8">SUM(H213)</f>
        <v>0</v>
      </c>
      <c r="I212" s="109">
        <f t="shared" si="8"/>
        <v>0</v>
      </c>
      <c r="J212" s="109">
        <f t="shared" si="8"/>
        <v>0</v>
      </c>
      <c r="K212" s="109">
        <f t="shared" si="8"/>
        <v>0</v>
      </c>
      <c r="L212" s="109">
        <f t="shared" si="8"/>
        <v>0</v>
      </c>
      <c r="M212" s="109">
        <f t="shared" si="8"/>
        <v>0</v>
      </c>
      <c r="N212" s="109">
        <f t="shared" si="8"/>
        <v>0</v>
      </c>
      <c r="O212" s="109">
        <f t="shared" si="8"/>
        <v>0</v>
      </c>
      <c r="P212" s="109">
        <f t="shared" si="8"/>
        <v>0</v>
      </c>
      <c r="Q212" s="109">
        <f t="shared" si="8"/>
        <v>0</v>
      </c>
      <c r="R212" s="109">
        <f t="shared" si="8"/>
        <v>0</v>
      </c>
    </row>
    <row r="213" spans="1:18" ht="12.75" hidden="1" customHeight="1">
      <c r="A213" s="45">
        <f>SUM(A214)</f>
        <v>771525</v>
      </c>
      <c r="B213" s="45">
        <v>0</v>
      </c>
      <c r="C213" s="45">
        <v>0</v>
      </c>
      <c r="D213" s="34">
        <v>442001</v>
      </c>
      <c r="E213" s="35" t="s">
        <v>233</v>
      </c>
      <c r="F213" s="42">
        <f>A213+B213+C213</f>
        <v>771525</v>
      </c>
      <c r="G213" s="109">
        <v>0</v>
      </c>
      <c r="H213" s="109">
        <v>0</v>
      </c>
      <c r="I213" s="109">
        <v>0</v>
      </c>
      <c r="J213" s="109">
        <v>0</v>
      </c>
      <c r="K213" s="109">
        <v>0</v>
      </c>
      <c r="L213" s="109">
        <v>0</v>
      </c>
      <c r="M213" s="109">
        <v>0</v>
      </c>
      <c r="N213" s="109">
        <v>0</v>
      </c>
      <c r="O213" s="109">
        <v>0</v>
      </c>
      <c r="P213" s="109">
        <v>0</v>
      </c>
      <c r="Q213" s="109">
        <v>0</v>
      </c>
      <c r="R213" s="109">
        <v>0</v>
      </c>
    </row>
    <row r="214" spans="1:18" ht="12.75" customHeight="1">
      <c r="A214" s="42">
        <f>SUM(A215:A247)</f>
        <v>771525</v>
      </c>
      <c r="B214" s="42">
        <v>0</v>
      </c>
      <c r="C214" s="42">
        <v>0</v>
      </c>
      <c r="D214" s="32">
        <v>5000</v>
      </c>
      <c r="E214" s="38" t="s">
        <v>234</v>
      </c>
      <c r="F214" s="42">
        <f>SUM(F215:F247)</f>
        <v>771525</v>
      </c>
      <c r="G214" s="42">
        <f t="shared" ref="G214:R214" si="9">SUM(G215:G247)</f>
        <v>0</v>
      </c>
      <c r="H214" s="42">
        <f t="shared" si="9"/>
        <v>0</v>
      </c>
      <c r="I214" s="42">
        <f t="shared" si="9"/>
        <v>0</v>
      </c>
      <c r="J214" s="42">
        <f t="shared" si="9"/>
        <v>0</v>
      </c>
      <c r="K214" s="42">
        <f t="shared" si="9"/>
        <v>0</v>
      </c>
      <c r="L214" s="42">
        <f t="shared" si="9"/>
        <v>0</v>
      </c>
      <c r="M214" s="42">
        <f t="shared" si="9"/>
        <v>0</v>
      </c>
      <c r="N214" s="42">
        <f t="shared" si="9"/>
        <v>0</v>
      </c>
      <c r="O214" s="42">
        <f t="shared" si="9"/>
        <v>0</v>
      </c>
      <c r="P214" s="42">
        <f t="shared" si="9"/>
        <v>0</v>
      </c>
      <c r="Q214" s="42">
        <f t="shared" si="9"/>
        <v>771525</v>
      </c>
      <c r="R214" s="42">
        <f t="shared" si="9"/>
        <v>0</v>
      </c>
    </row>
    <row r="215" spans="1:18" ht="12.75" customHeight="1">
      <c r="A215" s="45">
        <v>39000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42">
        <f>A215+B215+C215</f>
        <v>39000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09">
        <v>0</v>
      </c>
      <c r="N215" s="109">
        <v>0</v>
      </c>
      <c r="O215" s="109">
        <v>0</v>
      </c>
      <c r="P215" s="109">
        <v>0</v>
      </c>
      <c r="Q215" s="109">
        <v>39000</v>
      </c>
      <c r="R215" s="109"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42">
        <f>A216+B216+C216</f>
        <v>0</v>
      </c>
      <c r="G216" s="109">
        <v>0</v>
      </c>
      <c r="H216" s="109">
        <v>0</v>
      </c>
      <c r="I216" s="109">
        <v>0</v>
      </c>
      <c r="J216" s="109">
        <v>0</v>
      </c>
      <c r="K216" s="109">
        <v>0</v>
      </c>
      <c r="L216" s="109">
        <v>0</v>
      </c>
      <c r="M216" s="109">
        <v>0</v>
      </c>
      <c r="N216" s="109">
        <v>0</v>
      </c>
      <c r="O216" s="109">
        <v>0</v>
      </c>
      <c r="P216" s="109">
        <v>0</v>
      </c>
      <c r="Q216" s="109">
        <v>0</v>
      </c>
      <c r="R216" s="109"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42">
        <f t="shared" ref="F217:F247" si="10">A217+B217+C217</f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09">
        <v>0</v>
      </c>
      <c r="O217" s="109">
        <v>0</v>
      </c>
      <c r="P217" s="109">
        <v>0</v>
      </c>
      <c r="Q217" s="109">
        <v>0</v>
      </c>
      <c r="R217" s="109"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42">
        <f t="shared" si="10"/>
        <v>0</v>
      </c>
      <c r="G218" s="109">
        <v>0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>
        <v>0</v>
      </c>
      <c r="N218" s="109">
        <v>0</v>
      </c>
      <c r="O218" s="109">
        <v>0</v>
      </c>
      <c r="P218" s="109">
        <v>0</v>
      </c>
      <c r="Q218" s="109">
        <v>0</v>
      </c>
      <c r="R218" s="109">
        <v>0</v>
      </c>
    </row>
    <row r="219" spans="1:18" ht="12.75" customHeight="1">
      <c r="A219" s="45">
        <v>441395</v>
      </c>
      <c r="B219" s="45">
        <v>0</v>
      </c>
      <c r="C219" s="45">
        <v>0</v>
      </c>
      <c r="D219" s="34">
        <v>515001</v>
      </c>
      <c r="E219" s="35" t="s">
        <v>239</v>
      </c>
      <c r="F219" s="42">
        <f t="shared" si="10"/>
        <v>441395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</v>
      </c>
      <c r="O219" s="109">
        <v>0</v>
      </c>
      <c r="P219" s="109">
        <v>0</v>
      </c>
      <c r="Q219" s="109">
        <v>441395</v>
      </c>
      <c r="R219" s="109">
        <v>0</v>
      </c>
    </row>
    <row r="220" spans="1:18" ht="12.75" customHeight="1">
      <c r="A220" s="45">
        <v>255430</v>
      </c>
      <c r="B220" s="45">
        <v>0</v>
      </c>
      <c r="C220" s="45">
        <v>0</v>
      </c>
      <c r="D220" s="34">
        <v>519001</v>
      </c>
      <c r="E220" s="35" t="s">
        <v>240</v>
      </c>
      <c r="F220" s="42">
        <f t="shared" si="10"/>
        <v>255430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09">
        <v>0</v>
      </c>
      <c r="N220" s="109">
        <v>0</v>
      </c>
      <c r="O220" s="109">
        <v>0</v>
      </c>
      <c r="P220" s="109">
        <v>0</v>
      </c>
      <c r="Q220" s="109">
        <v>255430</v>
      </c>
      <c r="R220" s="109"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42">
        <f t="shared" si="10"/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42">
        <f t="shared" si="10"/>
        <v>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09">
        <v>0</v>
      </c>
      <c r="O222" s="109">
        <v>0</v>
      </c>
      <c r="P222" s="109">
        <v>0</v>
      </c>
      <c r="Q222" s="109">
        <v>0</v>
      </c>
      <c r="R222" s="109"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42">
        <f t="shared" si="10"/>
        <v>0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0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42">
        <f t="shared" si="10"/>
        <v>0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42">
        <f t="shared" si="10"/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42">
        <f t="shared" si="10"/>
        <v>0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42">
        <f t="shared" si="10"/>
        <v>0</v>
      </c>
      <c r="G227" s="109">
        <v>0</v>
      </c>
      <c r="H227" s="109">
        <v>0</v>
      </c>
      <c r="I227" s="109">
        <v>0</v>
      </c>
      <c r="J227" s="109">
        <v>0</v>
      </c>
      <c r="K227" s="109">
        <v>0</v>
      </c>
      <c r="L227" s="109">
        <v>0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42">
        <f t="shared" si="10"/>
        <v>0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</v>
      </c>
      <c r="R228" s="109"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42">
        <f t="shared" si="10"/>
        <v>0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42">
        <f t="shared" si="10"/>
        <v>0</v>
      </c>
      <c r="G230" s="109">
        <v>0</v>
      </c>
      <c r="H230" s="109">
        <v>0</v>
      </c>
      <c r="I230" s="109">
        <v>0</v>
      </c>
      <c r="J230" s="109">
        <v>0</v>
      </c>
      <c r="K230" s="109">
        <v>0</v>
      </c>
      <c r="L230" s="109">
        <v>0</v>
      </c>
      <c r="M230" s="109">
        <v>0</v>
      </c>
      <c r="N230" s="109">
        <v>0</v>
      </c>
      <c r="O230" s="109">
        <v>0</v>
      </c>
      <c r="P230" s="109">
        <v>0</v>
      </c>
      <c r="Q230" s="109">
        <v>0</v>
      </c>
      <c r="R230" s="109"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42">
        <f t="shared" si="10"/>
        <v>0</v>
      </c>
      <c r="G231" s="109">
        <v>0</v>
      </c>
      <c r="H231" s="109">
        <v>0</v>
      </c>
      <c r="I231" s="109">
        <v>0</v>
      </c>
      <c r="J231" s="109">
        <v>0</v>
      </c>
      <c r="K231" s="109">
        <v>0</v>
      </c>
      <c r="L231" s="109">
        <v>0</v>
      </c>
      <c r="M231" s="109">
        <v>0</v>
      </c>
      <c r="N231" s="109">
        <v>0</v>
      </c>
      <c r="O231" s="109">
        <v>0</v>
      </c>
      <c r="P231" s="109">
        <v>0</v>
      </c>
      <c r="Q231" s="109">
        <v>0</v>
      </c>
      <c r="R231" s="109"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42">
        <f t="shared" si="10"/>
        <v>0</v>
      </c>
      <c r="G232" s="109">
        <v>0</v>
      </c>
      <c r="H232" s="109">
        <v>0</v>
      </c>
      <c r="I232" s="109">
        <v>0</v>
      </c>
      <c r="J232" s="109">
        <v>0</v>
      </c>
      <c r="K232" s="109">
        <v>0</v>
      </c>
      <c r="L232" s="109">
        <v>0</v>
      </c>
      <c r="M232" s="109">
        <v>0</v>
      </c>
      <c r="N232" s="109">
        <v>0</v>
      </c>
      <c r="O232" s="109">
        <v>0</v>
      </c>
      <c r="P232" s="109">
        <v>0</v>
      </c>
      <c r="Q232" s="109">
        <v>0</v>
      </c>
      <c r="R232" s="109"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42">
        <f t="shared" si="10"/>
        <v>0</v>
      </c>
      <c r="G233" s="109">
        <v>0</v>
      </c>
      <c r="H233" s="109">
        <v>0</v>
      </c>
      <c r="I233" s="109">
        <v>0</v>
      </c>
      <c r="J233" s="109">
        <v>0</v>
      </c>
      <c r="K233" s="109">
        <v>0</v>
      </c>
      <c r="L233" s="109">
        <v>0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42">
        <f t="shared" si="10"/>
        <v>0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09">
        <v>0</v>
      </c>
      <c r="O234" s="109">
        <v>0</v>
      </c>
      <c r="P234" s="109">
        <v>0</v>
      </c>
      <c r="Q234" s="109">
        <v>0</v>
      </c>
      <c r="R234" s="109"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42">
        <f t="shared" si="10"/>
        <v>0</v>
      </c>
      <c r="G235" s="109">
        <v>0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09">
        <v>0</v>
      </c>
      <c r="N235" s="109">
        <v>0</v>
      </c>
      <c r="O235" s="109">
        <v>0</v>
      </c>
      <c r="P235" s="109">
        <v>0</v>
      </c>
      <c r="Q235" s="109">
        <v>0</v>
      </c>
      <c r="R235" s="109"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42">
        <f t="shared" si="10"/>
        <v>0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</v>
      </c>
      <c r="Q236" s="109">
        <v>0</v>
      </c>
      <c r="R236" s="109"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42">
        <f t="shared" si="10"/>
        <v>0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09">
        <v>0</v>
      </c>
      <c r="N237" s="109">
        <v>0</v>
      </c>
      <c r="O237" s="109">
        <v>0</v>
      </c>
      <c r="P237" s="109">
        <v>0</v>
      </c>
      <c r="Q237" s="109">
        <v>0</v>
      </c>
      <c r="R237" s="109"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42">
        <f t="shared" si="10"/>
        <v>0</v>
      </c>
      <c r="G238" s="109">
        <v>0</v>
      </c>
      <c r="H238" s="109">
        <v>0</v>
      </c>
      <c r="I238" s="109">
        <v>0</v>
      </c>
      <c r="J238" s="109">
        <v>0</v>
      </c>
      <c r="K238" s="109">
        <v>0</v>
      </c>
      <c r="L238" s="109">
        <v>0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42">
        <f t="shared" si="10"/>
        <v>0</v>
      </c>
      <c r="G239" s="109">
        <v>0</v>
      </c>
      <c r="H239" s="109">
        <v>0</v>
      </c>
      <c r="I239" s="109">
        <v>0</v>
      </c>
      <c r="J239" s="109">
        <v>0</v>
      </c>
      <c r="K239" s="109">
        <v>0</v>
      </c>
      <c r="L239" s="109">
        <v>0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42">
        <f t="shared" si="10"/>
        <v>0</v>
      </c>
      <c r="G240" s="109">
        <v>0</v>
      </c>
      <c r="H240" s="109">
        <v>0</v>
      </c>
      <c r="I240" s="109">
        <v>0</v>
      </c>
      <c r="J240" s="109">
        <v>0</v>
      </c>
      <c r="K240" s="109">
        <v>0</v>
      </c>
      <c r="L240" s="109">
        <v>0</v>
      </c>
      <c r="M240" s="109">
        <v>0</v>
      </c>
      <c r="N240" s="109">
        <v>0</v>
      </c>
      <c r="O240" s="109">
        <v>0</v>
      </c>
      <c r="P240" s="109">
        <v>0</v>
      </c>
      <c r="Q240" s="109">
        <v>0</v>
      </c>
      <c r="R240" s="109">
        <v>0</v>
      </c>
    </row>
    <row r="241" spans="1:18" ht="12.75" customHeight="1">
      <c r="A241" s="45">
        <v>35700</v>
      </c>
      <c r="B241" s="45">
        <v>0</v>
      </c>
      <c r="C241" s="45">
        <v>0</v>
      </c>
      <c r="D241" s="34">
        <v>569001</v>
      </c>
      <c r="E241" s="35" t="s">
        <v>261</v>
      </c>
      <c r="F241" s="42">
        <f t="shared" si="10"/>
        <v>35700</v>
      </c>
      <c r="G241" s="109">
        <v>0</v>
      </c>
      <c r="H241" s="109">
        <v>0</v>
      </c>
      <c r="I241" s="109">
        <v>0</v>
      </c>
      <c r="J241" s="109">
        <v>0</v>
      </c>
      <c r="K241" s="109">
        <v>0</v>
      </c>
      <c r="L241" s="109">
        <v>0</v>
      </c>
      <c r="M241" s="109">
        <v>0</v>
      </c>
      <c r="N241" s="109">
        <v>0</v>
      </c>
      <c r="O241" s="109">
        <v>0</v>
      </c>
      <c r="P241" s="109">
        <v>0</v>
      </c>
      <c r="Q241" s="109">
        <v>35700</v>
      </c>
      <c r="R241" s="109"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42">
        <f t="shared" si="10"/>
        <v>0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09">
        <v>0</v>
      </c>
      <c r="N242" s="109">
        <v>0</v>
      </c>
      <c r="O242" s="109">
        <v>0</v>
      </c>
      <c r="P242" s="109">
        <v>0</v>
      </c>
      <c r="Q242" s="109">
        <v>0</v>
      </c>
      <c r="R242" s="109"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42">
        <f t="shared" si="10"/>
        <v>0</v>
      </c>
      <c r="G243" s="109">
        <v>0</v>
      </c>
      <c r="H243" s="109">
        <v>0</v>
      </c>
      <c r="I243" s="109">
        <v>0</v>
      </c>
      <c r="J243" s="109">
        <v>0</v>
      </c>
      <c r="K243" s="109">
        <v>0</v>
      </c>
      <c r="L243" s="109">
        <v>0</v>
      </c>
      <c r="M243" s="109">
        <v>0</v>
      </c>
      <c r="N243" s="109">
        <v>0</v>
      </c>
      <c r="O243" s="109">
        <v>0</v>
      </c>
      <c r="P243" s="109">
        <v>0</v>
      </c>
      <c r="Q243" s="109">
        <v>0</v>
      </c>
      <c r="R243" s="109"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42">
        <f t="shared" si="10"/>
        <v>0</v>
      </c>
      <c r="G244" s="109">
        <v>0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09">
        <v>0</v>
      </c>
      <c r="O244" s="109">
        <v>0</v>
      </c>
      <c r="P244" s="109">
        <v>0</v>
      </c>
      <c r="Q244" s="109">
        <v>0</v>
      </c>
      <c r="R244" s="109"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42">
        <f t="shared" si="10"/>
        <v>0</v>
      </c>
      <c r="G245" s="109">
        <v>0</v>
      </c>
      <c r="H245" s="109">
        <v>0</v>
      </c>
      <c r="I245" s="109">
        <v>0</v>
      </c>
      <c r="J245" s="109">
        <v>0</v>
      </c>
      <c r="K245" s="109">
        <v>0</v>
      </c>
      <c r="L245" s="109">
        <v>0</v>
      </c>
      <c r="M245" s="109">
        <v>0</v>
      </c>
      <c r="N245" s="109">
        <v>0</v>
      </c>
      <c r="O245" s="109">
        <v>0</v>
      </c>
      <c r="P245" s="109">
        <v>0</v>
      </c>
      <c r="Q245" s="109">
        <v>0</v>
      </c>
      <c r="R245" s="109"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42">
        <f t="shared" si="10"/>
        <v>0</v>
      </c>
      <c r="G246" s="109">
        <v>0</v>
      </c>
      <c r="H246" s="109">
        <v>0</v>
      </c>
      <c r="I246" s="109">
        <v>0</v>
      </c>
      <c r="J246" s="109">
        <v>0</v>
      </c>
      <c r="K246" s="109">
        <v>0</v>
      </c>
      <c r="L246" s="109">
        <v>0</v>
      </c>
      <c r="M246" s="109">
        <v>0</v>
      </c>
      <c r="N246" s="109">
        <v>0</v>
      </c>
      <c r="O246" s="109">
        <v>0</v>
      </c>
      <c r="P246" s="109">
        <v>0</v>
      </c>
      <c r="Q246" s="109">
        <v>0</v>
      </c>
      <c r="R246" s="109"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42">
        <f t="shared" si="10"/>
        <v>0</v>
      </c>
      <c r="G247" s="109">
        <v>0</v>
      </c>
      <c r="H247" s="109">
        <v>0</v>
      </c>
      <c r="I247" s="109">
        <v>0</v>
      </c>
      <c r="J247" s="109">
        <v>0</v>
      </c>
      <c r="K247" s="109">
        <v>0</v>
      </c>
      <c r="L247" s="109">
        <v>0</v>
      </c>
      <c r="M247" s="109">
        <v>0</v>
      </c>
      <c r="N247" s="109">
        <v>0</v>
      </c>
      <c r="O247" s="109">
        <v>0</v>
      </c>
      <c r="P247" s="109">
        <v>0</v>
      </c>
      <c r="Q247" s="109">
        <v>0</v>
      </c>
      <c r="R247" s="109">
        <v>0</v>
      </c>
    </row>
    <row r="248" spans="1:18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A12+A31+A101+A212+A214</f>
        <v>771525</v>
      </c>
      <c r="B249" s="42">
        <f>B12+B31+B101+B212+B214</f>
        <v>0</v>
      </c>
      <c r="C249" s="42">
        <f>C12+C31+C101+C212+C214</f>
        <v>0</v>
      </c>
      <c r="D249" s="42"/>
      <c r="E249" s="42"/>
      <c r="F249" s="42">
        <f>F12+F31+F101+F212+F214</f>
        <v>771525</v>
      </c>
      <c r="G249" s="42">
        <f t="shared" ref="G249:R249" si="11">G12+G31+G101+G212+G214</f>
        <v>0</v>
      </c>
      <c r="H249" s="42">
        <f t="shared" si="11"/>
        <v>0</v>
      </c>
      <c r="I249" s="42">
        <f t="shared" si="11"/>
        <v>0</v>
      </c>
      <c r="J249" s="42">
        <f t="shared" si="11"/>
        <v>0</v>
      </c>
      <c r="K249" s="42">
        <f t="shared" si="11"/>
        <v>0</v>
      </c>
      <c r="L249" s="42">
        <f t="shared" si="11"/>
        <v>0</v>
      </c>
      <c r="M249" s="42">
        <f t="shared" si="11"/>
        <v>0</v>
      </c>
      <c r="N249" s="42">
        <f t="shared" si="11"/>
        <v>0</v>
      </c>
      <c r="O249" s="42">
        <f t="shared" si="11"/>
        <v>0</v>
      </c>
      <c r="P249" s="42">
        <f t="shared" si="11"/>
        <v>0</v>
      </c>
      <c r="Q249" s="42">
        <f t="shared" si="11"/>
        <v>771525</v>
      </c>
      <c r="R249" s="42">
        <f t="shared" si="11"/>
        <v>0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  <row r="256" spans="1:18">
      <c r="E256" s="159" t="s">
        <v>640</v>
      </c>
    </row>
  </sheetData>
  <mergeCells count="5">
    <mergeCell ref="O1:Q2"/>
    <mergeCell ref="A3:R3"/>
    <mergeCell ref="A5:R5"/>
    <mergeCell ref="A6:R6"/>
    <mergeCell ref="C9:L9"/>
  </mergeCells>
  <pageMargins left="0.74803149606299213" right="0.15748031496062992" top="0.74803149606299213" bottom="0.74803149606299213" header="0.31496062992125984" footer="0.31496062992125984"/>
  <pageSetup scale="57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R250"/>
  <sheetViews>
    <sheetView topLeftCell="A12" zoomScaleNormal="100" workbookViewId="0">
      <selection activeCell="E267" sqref="E266:E267"/>
    </sheetView>
  </sheetViews>
  <sheetFormatPr baseColWidth="10" defaultRowHeight="12.75"/>
  <cols>
    <col min="2" max="2" width="14" customWidth="1"/>
    <col min="3" max="3" width="11.85546875" customWidth="1"/>
    <col min="5" max="5" width="24.140625" customWidth="1"/>
    <col min="6" max="6" width="13.28515625" customWidth="1"/>
    <col min="7" max="18" width="11.7109375" customWidth="1"/>
  </cols>
  <sheetData>
    <row r="1" spans="1:18">
      <c r="L1" s="1"/>
      <c r="M1" s="1"/>
      <c r="N1" s="1"/>
      <c r="O1" s="169"/>
      <c r="P1" s="169"/>
      <c r="Q1" s="169"/>
    </row>
    <row r="2" spans="1:18" ht="28.5" customHeight="1">
      <c r="B2" s="155"/>
      <c r="F2" s="25"/>
      <c r="L2" s="1"/>
      <c r="M2" s="1"/>
      <c r="N2" s="1"/>
      <c r="O2" s="169"/>
      <c r="P2" s="169"/>
      <c r="Q2" s="169"/>
    </row>
    <row r="3" spans="1:18" ht="18">
      <c r="A3" s="170" t="s">
        <v>268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35" customHeight="1">
      <c r="A5" s="171" t="s">
        <v>622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</row>
    <row r="6" spans="1:18" ht="15.75">
      <c r="A6" s="172" t="s">
        <v>29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</row>
    <row r="8" spans="1:18" s="1" customFormat="1" ht="15.75" customHeight="1">
      <c r="A8" s="4" t="s">
        <v>509</v>
      </c>
      <c r="B8" s="107"/>
      <c r="C8" s="107" t="s">
        <v>635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5.75" customHeight="1">
      <c r="A9" s="4" t="s">
        <v>510</v>
      </c>
      <c r="B9" s="7"/>
      <c r="C9" s="173" t="s">
        <v>544</v>
      </c>
      <c r="D9" s="173"/>
      <c r="E9" s="173"/>
      <c r="F9" s="173"/>
      <c r="G9" s="173"/>
      <c r="H9" s="173"/>
      <c r="I9" s="173"/>
      <c r="J9" s="173"/>
      <c r="K9" s="173"/>
      <c r="L9" s="173"/>
    </row>
    <row r="11" spans="1:18" s="3" customFormat="1" ht="4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3" t="s">
        <v>1</v>
      </c>
      <c r="H11" s="23" t="s">
        <v>2</v>
      </c>
      <c r="I11" s="23" t="s">
        <v>3</v>
      </c>
      <c r="J11" s="23" t="s">
        <v>4</v>
      </c>
      <c r="K11" s="23" t="s">
        <v>5</v>
      </c>
      <c r="L11" s="23" t="s">
        <v>6</v>
      </c>
      <c r="M11" s="23" t="s">
        <v>7</v>
      </c>
      <c r="N11" s="23" t="s">
        <v>8</v>
      </c>
      <c r="O11" s="23" t="s">
        <v>9</v>
      </c>
      <c r="P11" s="23" t="s">
        <v>10</v>
      </c>
      <c r="Q11" s="23" t="s">
        <v>11</v>
      </c>
      <c r="R11" s="23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f>SUM(G13:G30)</f>
        <v>0</v>
      </c>
      <c r="H12" s="109">
        <f t="shared" ref="H12:R12" si="0">SUM(H13:H30)</f>
        <v>0</v>
      </c>
      <c r="I12" s="109">
        <f t="shared" si="0"/>
        <v>0</v>
      </c>
      <c r="J12" s="109">
        <f t="shared" si="0"/>
        <v>0</v>
      </c>
      <c r="K12" s="109">
        <f t="shared" si="0"/>
        <v>0</v>
      </c>
      <c r="L12" s="109">
        <f t="shared" si="0"/>
        <v>0</v>
      </c>
      <c r="M12" s="109">
        <f t="shared" si="0"/>
        <v>0</v>
      </c>
      <c r="N12" s="109">
        <f t="shared" si="0"/>
        <v>0</v>
      </c>
      <c r="O12" s="109">
        <f t="shared" si="0"/>
        <v>0</v>
      </c>
      <c r="P12" s="109">
        <f t="shared" si="0"/>
        <v>0</v>
      </c>
      <c r="Q12" s="109">
        <f t="shared" si="0"/>
        <v>0</v>
      </c>
      <c r="R12" s="109">
        <f t="shared" si="0"/>
        <v>0</v>
      </c>
    </row>
    <row r="13" spans="1:18" s="1" customFormat="1" ht="12.6" hidden="1" customHeight="1">
      <c r="A13" s="45">
        <v>0</v>
      </c>
      <c r="B13" s="45">
        <v>0</v>
      </c>
      <c r="C13" s="45">
        <v>0</v>
      </c>
      <c r="D13" s="34">
        <v>113001</v>
      </c>
      <c r="E13" s="35" t="s">
        <v>35</v>
      </c>
      <c r="F13" s="42">
        <f>A13+B13+C13</f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1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42">
        <f t="shared" si="1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42">
        <f t="shared" si="1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</row>
    <row r="17" spans="1:18" s="1" customFormat="1" ht="12.6" hidden="1" customHeight="1">
      <c r="A17" s="45">
        <v>0</v>
      </c>
      <c r="B17" s="45">
        <v>0</v>
      </c>
      <c r="C17" s="45">
        <v>0</v>
      </c>
      <c r="D17" s="34">
        <v>131003</v>
      </c>
      <c r="E17" s="35" t="s">
        <v>39</v>
      </c>
      <c r="F17" s="42">
        <f t="shared" si="1"/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</row>
    <row r="18" spans="1:18" s="1" customFormat="1" ht="12.6" hidden="1" customHeight="1">
      <c r="A18" s="45">
        <v>0</v>
      </c>
      <c r="B18" s="45">
        <v>0</v>
      </c>
      <c r="C18" s="45">
        <v>0</v>
      </c>
      <c r="D18" s="34">
        <v>132001</v>
      </c>
      <c r="E18" s="35" t="s">
        <v>40</v>
      </c>
      <c r="F18" s="42">
        <f t="shared" si="1"/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</row>
    <row r="19" spans="1:18" s="1" customFormat="1" ht="12.6" hidden="1" customHeight="1">
      <c r="A19" s="45">
        <v>0</v>
      </c>
      <c r="B19" s="45">
        <v>0</v>
      </c>
      <c r="C19" s="45">
        <v>0</v>
      </c>
      <c r="D19" s="34">
        <v>132002</v>
      </c>
      <c r="E19" s="35" t="s">
        <v>41</v>
      </c>
      <c r="F19" s="42">
        <f t="shared" si="1"/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42">
        <f t="shared" si="1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</row>
    <row r="21" spans="1:18" s="1" customFormat="1" ht="12.6" hidden="1" customHeight="1">
      <c r="A21" s="45">
        <v>0</v>
      </c>
      <c r="B21" s="45">
        <v>0</v>
      </c>
      <c r="C21" s="45">
        <v>0</v>
      </c>
      <c r="D21" s="34">
        <v>134001</v>
      </c>
      <c r="E21" s="35" t="s">
        <v>43</v>
      </c>
      <c r="F21" s="42">
        <f t="shared" si="1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</row>
    <row r="22" spans="1:18" s="1" customFormat="1" ht="12.6" hidden="1" customHeight="1">
      <c r="A22" s="45">
        <v>0</v>
      </c>
      <c r="B22" s="45">
        <v>0</v>
      </c>
      <c r="C22" s="45">
        <v>0</v>
      </c>
      <c r="D22" s="34">
        <v>141001</v>
      </c>
      <c r="E22" s="35" t="s">
        <v>44</v>
      </c>
      <c r="F22" s="42">
        <f t="shared" si="1"/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</row>
    <row r="23" spans="1:18" s="1" customFormat="1" ht="11.25" hidden="1" customHeight="1">
      <c r="A23" s="45">
        <v>0</v>
      </c>
      <c r="B23" s="45">
        <v>0</v>
      </c>
      <c r="C23" s="45">
        <v>0</v>
      </c>
      <c r="D23" s="34">
        <v>142001</v>
      </c>
      <c r="E23" s="35" t="s">
        <v>45</v>
      </c>
      <c r="F23" s="42">
        <f t="shared" si="1"/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</row>
    <row r="24" spans="1:18" ht="12.75" hidden="1" customHeight="1">
      <c r="A24" s="45">
        <v>0</v>
      </c>
      <c r="B24" s="45">
        <v>0</v>
      </c>
      <c r="C24" s="45">
        <v>0</v>
      </c>
      <c r="D24" s="34">
        <v>143001</v>
      </c>
      <c r="E24" s="35" t="s">
        <v>46</v>
      </c>
      <c r="F24" s="42">
        <f t="shared" si="1"/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42">
        <f t="shared" si="1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42">
        <f t="shared" si="1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</row>
    <row r="27" spans="1:18" ht="12.75" hidden="1" customHeight="1">
      <c r="A27" s="45">
        <v>0</v>
      </c>
      <c r="B27" s="45">
        <v>0</v>
      </c>
      <c r="C27" s="45">
        <v>0</v>
      </c>
      <c r="D27" s="36">
        <v>154004</v>
      </c>
      <c r="E27" s="35" t="s">
        <v>49</v>
      </c>
      <c r="F27" s="42">
        <f t="shared" si="1"/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</row>
    <row r="28" spans="1:18" ht="12.75" hidden="1" customHeight="1">
      <c r="A28" s="45">
        <v>0</v>
      </c>
      <c r="B28" s="45">
        <v>0</v>
      </c>
      <c r="C28" s="45">
        <v>0</v>
      </c>
      <c r="D28" s="34">
        <v>159002</v>
      </c>
      <c r="E28" s="35" t="s">
        <v>50</v>
      </c>
      <c r="F28" s="42">
        <f t="shared" si="1"/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</row>
    <row r="29" spans="1:18" ht="12.75" hidden="1" customHeight="1">
      <c r="A29" s="45">
        <v>0</v>
      </c>
      <c r="B29" s="45">
        <v>0</v>
      </c>
      <c r="C29" s="45">
        <v>0</v>
      </c>
      <c r="D29" s="34">
        <v>161001</v>
      </c>
      <c r="E29" s="37" t="s">
        <v>51</v>
      </c>
      <c r="F29" s="42">
        <f t="shared" si="1"/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</row>
    <row r="30" spans="1:18" ht="12.75" hidden="1" customHeight="1">
      <c r="A30" s="45">
        <v>0</v>
      </c>
      <c r="B30" s="45">
        <v>0</v>
      </c>
      <c r="C30" s="45">
        <v>0</v>
      </c>
      <c r="D30" s="34">
        <v>171001</v>
      </c>
      <c r="E30" s="37" t="s">
        <v>52</v>
      </c>
      <c r="F30" s="42">
        <f t="shared" si="1"/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</row>
    <row r="31" spans="1:18">
      <c r="A31" s="42">
        <f>SUM(A32:A100)</f>
        <v>652494</v>
      </c>
      <c r="B31" s="42">
        <f>SUM(B32:B99)</f>
        <v>0</v>
      </c>
      <c r="C31" s="42">
        <f>SUM(C32:C99)</f>
        <v>0</v>
      </c>
      <c r="D31" s="32">
        <v>2000</v>
      </c>
      <c r="E31" s="38" t="s">
        <v>53</v>
      </c>
      <c r="F31" s="42">
        <f>SUM(F32:F100)</f>
        <v>652494</v>
      </c>
      <c r="G31" s="42">
        <f t="shared" ref="G31:R31" si="2">SUM(G32:G100)</f>
        <v>0</v>
      </c>
      <c r="H31" s="42">
        <f t="shared" si="2"/>
        <v>6000</v>
      </c>
      <c r="I31" s="42">
        <f t="shared" si="2"/>
        <v>9000</v>
      </c>
      <c r="J31" s="42">
        <f t="shared" si="2"/>
        <v>23615</v>
      </c>
      <c r="K31" s="42">
        <f t="shared" si="2"/>
        <v>63000</v>
      </c>
      <c r="L31" s="42">
        <f t="shared" si="2"/>
        <v>11000</v>
      </c>
      <c r="M31" s="42">
        <f t="shared" si="2"/>
        <v>17000</v>
      </c>
      <c r="N31" s="42">
        <f t="shared" si="2"/>
        <v>55759</v>
      </c>
      <c r="O31" s="42">
        <f t="shared" si="2"/>
        <v>8000</v>
      </c>
      <c r="P31" s="42">
        <f t="shared" si="2"/>
        <v>9000</v>
      </c>
      <c r="Q31" s="42">
        <f t="shared" si="2"/>
        <v>450120</v>
      </c>
      <c r="R31" s="42">
        <f t="shared" si="2"/>
        <v>0</v>
      </c>
    </row>
    <row r="32" spans="1:18" ht="12.75" customHeight="1">
      <c r="A32" s="45">
        <v>4579</v>
      </c>
      <c r="B32" s="45">
        <v>0</v>
      </c>
      <c r="C32" s="45">
        <v>0</v>
      </c>
      <c r="D32" s="39">
        <v>211001</v>
      </c>
      <c r="E32" s="35" t="s">
        <v>54</v>
      </c>
      <c r="F32" s="42">
        <f>A32+B32+C32</f>
        <v>4579</v>
      </c>
      <c r="G32" s="109">
        <v>0</v>
      </c>
      <c r="H32" s="109">
        <v>0</v>
      </c>
      <c r="I32" s="109">
        <v>0</v>
      </c>
      <c r="J32" s="109">
        <v>0</v>
      </c>
      <c r="K32" s="109">
        <v>0</v>
      </c>
      <c r="L32" s="109">
        <v>0</v>
      </c>
      <c r="M32" s="109">
        <v>0</v>
      </c>
      <c r="N32" s="109">
        <v>4579</v>
      </c>
      <c r="O32" s="109">
        <v>0</v>
      </c>
      <c r="P32" s="109">
        <v>0</v>
      </c>
      <c r="Q32" s="109">
        <v>0</v>
      </c>
      <c r="R32" s="109">
        <v>0</v>
      </c>
    </row>
    <row r="33" spans="1:18" ht="12.75" hidden="1" customHeight="1">
      <c r="A33" s="45">
        <v>0</v>
      </c>
      <c r="B33" s="45">
        <v>0</v>
      </c>
      <c r="C33" s="45">
        <v>0</v>
      </c>
      <c r="D33" s="34">
        <v>211002</v>
      </c>
      <c r="E33" s="35" t="s">
        <v>55</v>
      </c>
      <c r="F33" s="42">
        <f t="shared" ref="F33:F79" si="3">A33+B33+C33</f>
        <v>0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0</v>
      </c>
      <c r="P33" s="109">
        <v>0</v>
      </c>
      <c r="Q33" s="109">
        <v>0</v>
      </c>
      <c r="R33" s="109">
        <v>0</v>
      </c>
    </row>
    <row r="34" spans="1:18" ht="12.75" hidden="1" customHeight="1">
      <c r="A34" s="45">
        <v>0</v>
      </c>
      <c r="B34" s="45">
        <v>0</v>
      </c>
      <c r="C34" s="45">
        <v>0</v>
      </c>
      <c r="D34" s="34">
        <v>211003</v>
      </c>
      <c r="E34" s="35" t="s">
        <v>520</v>
      </c>
      <c r="F34" s="42">
        <f t="shared" si="3"/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</row>
    <row r="35" spans="1:18" ht="12.75" hidden="1" customHeight="1">
      <c r="A35" s="45">
        <v>0</v>
      </c>
      <c r="B35" s="45">
        <v>0</v>
      </c>
      <c r="C35" s="45">
        <v>0</v>
      </c>
      <c r="D35" s="34">
        <v>212001</v>
      </c>
      <c r="E35" s="35" t="s">
        <v>56</v>
      </c>
      <c r="F35" s="42">
        <f t="shared" si="3"/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</row>
    <row r="36" spans="1:18" ht="12.75" hidden="1" customHeight="1">
      <c r="A36" s="45">
        <v>0</v>
      </c>
      <c r="B36" s="45">
        <v>0</v>
      </c>
      <c r="C36" s="45">
        <v>0</v>
      </c>
      <c r="D36" s="34">
        <v>212002</v>
      </c>
      <c r="E36" s="35" t="s">
        <v>57</v>
      </c>
      <c r="F36" s="42">
        <f t="shared" si="3"/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109">
        <v>0</v>
      </c>
    </row>
    <row r="37" spans="1:18" ht="12.75" hidden="1" customHeight="1">
      <c r="A37" s="45">
        <v>0</v>
      </c>
      <c r="B37" s="45">
        <v>0</v>
      </c>
      <c r="C37" s="45">
        <v>0</v>
      </c>
      <c r="D37" s="34">
        <v>213001</v>
      </c>
      <c r="E37" s="35" t="s">
        <v>58</v>
      </c>
      <c r="F37" s="42">
        <f t="shared" si="3"/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</row>
    <row r="38" spans="1:18" ht="12.75" customHeight="1">
      <c r="A38" s="45">
        <v>17780</v>
      </c>
      <c r="B38" s="45">
        <v>0</v>
      </c>
      <c r="C38" s="45">
        <v>0</v>
      </c>
      <c r="D38" s="39">
        <v>214001</v>
      </c>
      <c r="E38" s="35" t="s">
        <v>59</v>
      </c>
      <c r="F38" s="42">
        <f t="shared" si="3"/>
        <v>17780</v>
      </c>
      <c r="G38" s="109">
        <v>0</v>
      </c>
      <c r="H38" s="109">
        <v>0</v>
      </c>
      <c r="I38" s="109">
        <v>0</v>
      </c>
      <c r="J38" s="109">
        <v>0</v>
      </c>
      <c r="K38" s="109">
        <v>0</v>
      </c>
      <c r="L38" s="109">
        <v>0</v>
      </c>
      <c r="M38" s="109">
        <v>0</v>
      </c>
      <c r="N38" s="109">
        <v>17780</v>
      </c>
      <c r="O38" s="109">
        <v>0</v>
      </c>
      <c r="P38" s="109">
        <v>0</v>
      </c>
      <c r="Q38" s="109">
        <v>0</v>
      </c>
      <c r="R38" s="109">
        <v>0</v>
      </c>
    </row>
    <row r="39" spans="1:18" ht="12.75" hidden="1" customHeight="1">
      <c r="A39" s="45">
        <v>0</v>
      </c>
      <c r="B39" s="45">
        <v>0</v>
      </c>
      <c r="C39" s="45">
        <v>0</v>
      </c>
      <c r="D39" s="34">
        <v>214002</v>
      </c>
      <c r="E39" s="35" t="s">
        <v>60</v>
      </c>
      <c r="F39" s="42">
        <f t="shared" si="3"/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</row>
    <row r="40" spans="1:18" ht="12.75" customHeight="1">
      <c r="A40" s="45">
        <v>16320</v>
      </c>
      <c r="B40" s="45">
        <v>0</v>
      </c>
      <c r="C40" s="45">
        <v>0</v>
      </c>
      <c r="D40" s="34">
        <v>215001</v>
      </c>
      <c r="E40" s="35" t="s">
        <v>61</v>
      </c>
      <c r="F40" s="42">
        <f t="shared" si="3"/>
        <v>16320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09">
        <v>0</v>
      </c>
      <c r="N40" s="109">
        <v>0</v>
      </c>
      <c r="O40" s="109">
        <v>0</v>
      </c>
      <c r="P40" s="109">
        <v>0</v>
      </c>
      <c r="Q40" s="109">
        <v>16320</v>
      </c>
      <c r="R40" s="109">
        <v>0</v>
      </c>
    </row>
    <row r="41" spans="1:18" ht="12.75" hidden="1" customHeight="1">
      <c r="A41" s="45">
        <v>0</v>
      </c>
      <c r="B41" s="45">
        <v>0</v>
      </c>
      <c r="C41" s="45">
        <v>0</v>
      </c>
      <c r="D41" s="40">
        <v>216001</v>
      </c>
      <c r="E41" s="41" t="s">
        <v>62</v>
      </c>
      <c r="F41" s="42">
        <f t="shared" si="3"/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</row>
    <row r="42" spans="1:18" ht="12.75" hidden="1" customHeight="1">
      <c r="A42" s="45">
        <v>0</v>
      </c>
      <c r="B42" s="45">
        <v>0</v>
      </c>
      <c r="C42" s="45">
        <v>0</v>
      </c>
      <c r="D42" s="34">
        <v>217001</v>
      </c>
      <c r="E42" s="35" t="s">
        <v>63</v>
      </c>
      <c r="F42" s="42">
        <f t="shared" si="3"/>
        <v>0</v>
      </c>
      <c r="G42" s="109">
        <v>0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9">
        <v>0</v>
      </c>
      <c r="P42" s="109">
        <v>0</v>
      </c>
      <c r="Q42" s="109">
        <v>0</v>
      </c>
      <c r="R42" s="109">
        <v>0</v>
      </c>
    </row>
    <row r="43" spans="1:18" ht="12.75" hidden="1" customHeight="1">
      <c r="A43" s="45">
        <v>0</v>
      </c>
      <c r="B43" s="45">
        <v>0</v>
      </c>
      <c r="C43" s="45">
        <v>0</v>
      </c>
      <c r="D43" s="34">
        <v>218001</v>
      </c>
      <c r="E43" s="35" t="s">
        <v>64</v>
      </c>
      <c r="F43" s="42">
        <f t="shared" si="3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</row>
    <row r="44" spans="1:18" ht="12.75" hidden="1" customHeight="1">
      <c r="A44" s="45">
        <v>0</v>
      </c>
      <c r="B44" s="45">
        <v>0</v>
      </c>
      <c r="C44" s="45">
        <v>0</v>
      </c>
      <c r="D44" s="34">
        <v>218002</v>
      </c>
      <c r="E44" s="35" t="s">
        <v>65</v>
      </c>
      <c r="F44" s="42">
        <f t="shared" si="3"/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</row>
    <row r="45" spans="1:18" hidden="1">
      <c r="A45" s="45">
        <v>0</v>
      </c>
      <c r="B45" s="45">
        <v>0</v>
      </c>
      <c r="C45" s="45">
        <v>0</v>
      </c>
      <c r="D45" s="34">
        <v>221001</v>
      </c>
      <c r="E45" s="35" t="s">
        <v>66</v>
      </c>
      <c r="F45" s="42">
        <f t="shared" si="3"/>
        <v>0</v>
      </c>
      <c r="G45" s="109">
        <v>0</v>
      </c>
      <c r="H45" s="109">
        <v>0</v>
      </c>
      <c r="I45" s="109">
        <v>0</v>
      </c>
      <c r="J45" s="109">
        <v>0</v>
      </c>
      <c r="K45" s="109">
        <v>0</v>
      </c>
      <c r="L45" s="109">
        <v>0</v>
      </c>
      <c r="M45" s="109">
        <v>0</v>
      </c>
      <c r="N45" s="109">
        <v>0</v>
      </c>
      <c r="O45" s="109">
        <v>0</v>
      </c>
      <c r="P45" s="109">
        <v>0</v>
      </c>
      <c r="Q45" s="109">
        <v>0</v>
      </c>
      <c r="R45" s="109">
        <v>0</v>
      </c>
    </row>
    <row r="46" spans="1:18" ht="12.75" hidden="1" customHeight="1">
      <c r="A46" s="45">
        <v>0</v>
      </c>
      <c r="B46" s="45">
        <v>0</v>
      </c>
      <c r="C46" s="45">
        <v>0</v>
      </c>
      <c r="D46" s="34">
        <v>221002</v>
      </c>
      <c r="E46" s="35" t="s">
        <v>67</v>
      </c>
      <c r="F46" s="42">
        <f t="shared" si="3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</row>
    <row r="47" spans="1:18" ht="12.75" hidden="1" customHeight="1">
      <c r="A47" s="45">
        <v>0</v>
      </c>
      <c r="B47" s="45">
        <v>0</v>
      </c>
      <c r="C47" s="45">
        <v>0</v>
      </c>
      <c r="D47" s="34">
        <v>221006</v>
      </c>
      <c r="E47" s="35" t="s">
        <v>68</v>
      </c>
      <c r="F47" s="42">
        <f t="shared" si="3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</row>
    <row r="48" spans="1:18" ht="12.75" hidden="1" customHeight="1">
      <c r="A48" s="45">
        <v>0</v>
      </c>
      <c r="B48" s="45">
        <v>0</v>
      </c>
      <c r="C48" s="45">
        <v>0</v>
      </c>
      <c r="D48" s="34">
        <v>221007</v>
      </c>
      <c r="E48" s="35" t="s">
        <v>523</v>
      </c>
      <c r="F48" s="42">
        <f t="shared" si="3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</row>
    <row r="49" spans="1:18" ht="12.75" hidden="1" customHeight="1">
      <c r="A49" s="45">
        <v>0</v>
      </c>
      <c r="B49" s="45">
        <v>0</v>
      </c>
      <c r="C49" s="45">
        <v>0</v>
      </c>
      <c r="D49" s="34">
        <v>222001</v>
      </c>
      <c r="E49" s="35" t="s">
        <v>69</v>
      </c>
      <c r="F49" s="42">
        <f t="shared" si="3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</row>
    <row r="50" spans="1:18" ht="12.75" hidden="1" customHeight="1">
      <c r="A50" s="45">
        <v>0</v>
      </c>
      <c r="B50" s="45">
        <v>0</v>
      </c>
      <c r="C50" s="45">
        <v>0</v>
      </c>
      <c r="D50" s="34">
        <v>223001</v>
      </c>
      <c r="E50" s="35" t="s">
        <v>70</v>
      </c>
      <c r="F50" s="42">
        <f t="shared" si="3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</row>
    <row r="51" spans="1:18" ht="12.75" hidden="1" customHeight="1">
      <c r="A51" s="45">
        <v>0</v>
      </c>
      <c r="B51" s="45">
        <v>0</v>
      </c>
      <c r="C51" s="45">
        <v>0</v>
      </c>
      <c r="D51" s="34">
        <v>231001</v>
      </c>
      <c r="E51" s="35" t="s">
        <v>71</v>
      </c>
      <c r="F51" s="42">
        <f t="shared" si="3"/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</row>
    <row r="52" spans="1:18" ht="12.75" hidden="1" customHeight="1">
      <c r="A52" s="45">
        <v>0</v>
      </c>
      <c r="B52" s="45">
        <v>0</v>
      </c>
      <c r="C52" s="45">
        <v>0</v>
      </c>
      <c r="D52" s="34">
        <v>231002</v>
      </c>
      <c r="E52" s="35" t="s">
        <v>72</v>
      </c>
      <c r="F52" s="42">
        <f t="shared" si="3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</row>
    <row r="53" spans="1:18" ht="12.75" hidden="1" customHeight="1">
      <c r="A53" s="45">
        <v>0</v>
      </c>
      <c r="B53" s="45">
        <v>0</v>
      </c>
      <c r="C53" s="45">
        <v>0</v>
      </c>
      <c r="D53" s="34">
        <v>231003</v>
      </c>
      <c r="E53" s="35" t="s">
        <v>73</v>
      </c>
      <c r="F53" s="42">
        <f t="shared" si="3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</row>
    <row r="54" spans="1:18" ht="12.75" hidden="1" customHeight="1">
      <c r="A54" s="45">
        <v>0</v>
      </c>
      <c r="B54" s="45">
        <v>0</v>
      </c>
      <c r="C54" s="45">
        <v>0</v>
      </c>
      <c r="D54" s="34">
        <v>231004</v>
      </c>
      <c r="E54" s="35" t="s">
        <v>74</v>
      </c>
      <c r="F54" s="42">
        <f t="shared" si="3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</row>
    <row r="55" spans="1:18" ht="12.75" hidden="1" customHeight="1">
      <c r="A55" s="45">
        <v>0</v>
      </c>
      <c r="B55" s="45">
        <v>0</v>
      </c>
      <c r="C55" s="45">
        <v>0</v>
      </c>
      <c r="D55" s="34">
        <v>232001</v>
      </c>
      <c r="E55" s="35" t="s">
        <v>75</v>
      </c>
      <c r="F55" s="42">
        <f t="shared" si="3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</row>
    <row r="56" spans="1:18" ht="12.75" hidden="1" customHeight="1">
      <c r="A56" s="45">
        <v>0</v>
      </c>
      <c r="B56" s="45">
        <v>0</v>
      </c>
      <c r="C56" s="45">
        <v>0</v>
      </c>
      <c r="D56" s="34">
        <v>233001</v>
      </c>
      <c r="E56" s="35" t="s">
        <v>76</v>
      </c>
      <c r="F56" s="42">
        <f t="shared" si="3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</row>
    <row r="57" spans="1:18" ht="12.75" hidden="1" customHeight="1">
      <c r="A57" s="45">
        <v>0</v>
      </c>
      <c r="B57" s="45">
        <v>0</v>
      </c>
      <c r="C57" s="45">
        <v>0</v>
      </c>
      <c r="D57" s="34">
        <v>234001</v>
      </c>
      <c r="E57" s="35" t="s">
        <v>77</v>
      </c>
      <c r="F57" s="42">
        <f t="shared" si="3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</row>
    <row r="58" spans="1:18" ht="12.75" hidden="1" customHeight="1">
      <c r="A58" s="45">
        <v>0</v>
      </c>
      <c r="B58" s="45">
        <v>0</v>
      </c>
      <c r="C58" s="45">
        <v>0</v>
      </c>
      <c r="D58" s="34">
        <v>235001</v>
      </c>
      <c r="E58" s="35" t="s">
        <v>78</v>
      </c>
      <c r="F58" s="42">
        <f t="shared" si="3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</row>
    <row r="59" spans="1:18" ht="12.75" hidden="1" customHeight="1">
      <c r="A59" s="45">
        <v>0</v>
      </c>
      <c r="B59" s="45">
        <v>0</v>
      </c>
      <c r="C59" s="45">
        <v>0</v>
      </c>
      <c r="D59" s="34">
        <v>236001</v>
      </c>
      <c r="E59" s="35" t="s">
        <v>79</v>
      </c>
      <c r="F59" s="42">
        <f t="shared" si="3"/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</row>
    <row r="60" spans="1:18" ht="12.75" hidden="1" customHeight="1">
      <c r="A60" s="45">
        <v>0</v>
      </c>
      <c r="B60" s="45">
        <v>0</v>
      </c>
      <c r="C60" s="45">
        <v>0</v>
      </c>
      <c r="D60" s="34">
        <v>237001</v>
      </c>
      <c r="E60" s="35" t="s">
        <v>80</v>
      </c>
      <c r="F60" s="42">
        <f t="shared" si="3"/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</row>
    <row r="61" spans="1:18" ht="12.75" hidden="1" customHeight="1">
      <c r="A61" s="45">
        <v>0</v>
      </c>
      <c r="B61" s="45">
        <v>0</v>
      </c>
      <c r="C61" s="45">
        <v>0</v>
      </c>
      <c r="D61" s="34">
        <v>238001</v>
      </c>
      <c r="E61" s="35" t="s">
        <v>81</v>
      </c>
      <c r="F61" s="42">
        <f t="shared" si="3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</row>
    <row r="62" spans="1:18" ht="12.75" hidden="1" customHeight="1">
      <c r="A62" s="45">
        <v>0</v>
      </c>
      <c r="B62" s="45">
        <v>0</v>
      </c>
      <c r="C62" s="45">
        <v>0</v>
      </c>
      <c r="D62" s="34">
        <v>239001</v>
      </c>
      <c r="E62" s="35" t="s">
        <v>82</v>
      </c>
      <c r="F62" s="42">
        <f t="shared" si="3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</row>
    <row r="63" spans="1:18" ht="12.75" hidden="1" customHeight="1">
      <c r="A63" s="45">
        <v>0</v>
      </c>
      <c r="B63" s="45">
        <v>0</v>
      </c>
      <c r="C63" s="45">
        <v>0</v>
      </c>
      <c r="D63" s="34">
        <v>241001</v>
      </c>
      <c r="E63" s="35" t="s">
        <v>83</v>
      </c>
      <c r="F63" s="42">
        <f t="shared" si="3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</row>
    <row r="64" spans="1:18" ht="12.75" customHeight="1">
      <c r="A64" s="45">
        <v>1915</v>
      </c>
      <c r="B64" s="45">
        <v>0</v>
      </c>
      <c r="C64" s="45">
        <v>0</v>
      </c>
      <c r="D64" s="34">
        <v>242001</v>
      </c>
      <c r="E64" s="35" t="s">
        <v>84</v>
      </c>
      <c r="F64" s="42">
        <f t="shared" si="3"/>
        <v>1915</v>
      </c>
      <c r="G64" s="109">
        <v>0</v>
      </c>
      <c r="H64" s="109">
        <v>0</v>
      </c>
      <c r="I64" s="109">
        <v>0</v>
      </c>
      <c r="J64" s="109">
        <v>1915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</row>
    <row r="65" spans="1:18" ht="12.75" hidden="1" customHeight="1">
      <c r="A65" s="45">
        <v>0</v>
      </c>
      <c r="B65" s="45">
        <v>0</v>
      </c>
      <c r="C65" s="45">
        <v>0</v>
      </c>
      <c r="D65" s="34">
        <v>243001</v>
      </c>
      <c r="E65" s="35" t="s">
        <v>85</v>
      </c>
      <c r="F65" s="42">
        <f t="shared" si="3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</row>
    <row r="66" spans="1:18" ht="12.75" customHeight="1">
      <c r="A66" s="45">
        <v>6000</v>
      </c>
      <c r="B66" s="45">
        <v>0</v>
      </c>
      <c r="C66" s="45">
        <v>0</v>
      </c>
      <c r="D66" s="34">
        <v>244001</v>
      </c>
      <c r="E66" s="35" t="s">
        <v>86</v>
      </c>
      <c r="F66" s="42">
        <f t="shared" si="3"/>
        <v>6000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6000</v>
      </c>
      <c r="O66" s="109">
        <v>0</v>
      </c>
      <c r="P66" s="109">
        <v>0</v>
      </c>
      <c r="Q66" s="109">
        <v>0</v>
      </c>
      <c r="R66" s="109">
        <v>0</v>
      </c>
    </row>
    <row r="67" spans="1:18" ht="12.75" hidden="1" customHeight="1">
      <c r="A67" s="45">
        <v>0</v>
      </c>
      <c r="B67" s="45">
        <v>0</v>
      </c>
      <c r="C67" s="45">
        <v>0</v>
      </c>
      <c r="D67" s="34">
        <v>245001</v>
      </c>
      <c r="E67" s="35" t="s">
        <v>87</v>
      </c>
      <c r="F67" s="42">
        <f t="shared" si="3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</row>
    <row r="68" spans="1:18" ht="12.75" customHeight="1">
      <c r="A68" s="45">
        <v>159000</v>
      </c>
      <c r="B68" s="45">
        <v>0</v>
      </c>
      <c r="C68" s="45">
        <v>0</v>
      </c>
      <c r="D68" s="34">
        <v>246001</v>
      </c>
      <c r="E68" s="35" t="s">
        <v>88</v>
      </c>
      <c r="F68" s="42">
        <f t="shared" si="3"/>
        <v>159000</v>
      </c>
      <c r="G68" s="109">
        <v>0</v>
      </c>
      <c r="H68" s="109">
        <v>0</v>
      </c>
      <c r="I68" s="109">
        <v>0</v>
      </c>
      <c r="J68" s="109">
        <v>8000</v>
      </c>
      <c r="K68" s="109">
        <v>30000</v>
      </c>
      <c r="L68" s="109">
        <v>0</v>
      </c>
      <c r="M68" s="109">
        <v>0</v>
      </c>
      <c r="N68" s="109">
        <v>0</v>
      </c>
      <c r="O68" s="109">
        <v>0</v>
      </c>
      <c r="P68" s="109">
        <v>2000</v>
      </c>
      <c r="Q68" s="109">
        <v>119000</v>
      </c>
      <c r="R68" s="109">
        <v>0</v>
      </c>
    </row>
    <row r="69" spans="1:18" ht="12.75" hidden="1" customHeight="1">
      <c r="A69" s="45">
        <v>0</v>
      </c>
      <c r="B69" s="45">
        <v>0</v>
      </c>
      <c r="C69" s="45">
        <v>0</v>
      </c>
      <c r="D69" s="34">
        <v>246002</v>
      </c>
      <c r="E69" s="35" t="s">
        <v>89</v>
      </c>
      <c r="F69" s="42">
        <f t="shared" si="3"/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</row>
    <row r="70" spans="1:18" ht="12.75" customHeight="1">
      <c r="A70" s="45">
        <v>80700</v>
      </c>
      <c r="B70" s="45">
        <v>0</v>
      </c>
      <c r="C70" s="45">
        <v>0</v>
      </c>
      <c r="D70" s="34">
        <v>247001</v>
      </c>
      <c r="E70" s="35" t="s">
        <v>90</v>
      </c>
      <c r="F70" s="42">
        <f t="shared" si="3"/>
        <v>80700</v>
      </c>
      <c r="G70" s="109">
        <v>0</v>
      </c>
      <c r="H70" s="109">
        <v>0</v>
      </c>
      <c r="I70" s="109">
        <v>0</v>
      </c>
      <c r="J70" s="109">
        <v>1700</v>
      </c>
      <c r="K70" s="109">
        <v>1000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78000</v>
      </c>
      <c r="R70" s="109">
        <v>0</v>
      </c>
    </row>
    <row r="71" spans="1:18" ht="12.75" customHeight="1">
      <c r="A71" s="45">
        <v>1000</v>
      </c>
      <c r="B71" s="45">
        <v>0</v>
      </c>
      <c r="C71" s="45">
        <v>0</v>
      </c>
      <c r="D71" s="34">
        <v>248001</v>
      </c>
      <c r="E71" s="35" t="s">
        <v>91</v>
      </c>
      <c r="F71" s="42">
        <f t="shared" si="3"/>
        <v>1000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1000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</row>
    <row r="72" spans="1:18" ht="12.75" customHeight="1">
      <c r="A72" s="45">
        <v>107000</v>
      </c>
      <c r="B72" s="45">
        <v>0</v>
      </c>
      <c r="C72" s="45">
        <v>0</v>
      </c>
      <c r="D72" s="34">
        <v>249001</v>
      </c>
      <c r="E72" s="35" t="s">
        <v>92</v>
      </c>
      <c r="F72" s="42">
        <f t="shared" si="3"/>
        <v>107000</v>
      </c>
      <c r="G72" s="109">
        <v>0</v>
      </c>
      <c r="H72" s="109">
        <v>0</v>
      </c>
      <c r="I72" s="109">
        <v>4000</v>
      </c>
      <c r="J72" s="109">
        <v>5000</v>
      </c>
      <c r="K72" s="109">
        <v>22000</v>
      </c>
      <c r="L72" s="109">
        <v>0</v>
      </c>
      <c r="M72" s="109">
        <v>9000</v>
      </c>
      <c r="N72" s="109">
        <v>0</v>
      </c>
      <c r="O72" s="109">
        <v>0</v>
      </c>
      <c r="P72" s="109">
        <v>2000</v>
      </c>
      <c r="Q72" s="109">
        <v>65000</v>
      </c>
      <c r="R72" s="109">
        <v>0</v>
      </c>
    </row>
    <row r="73" spans="1:18" ht="12.75" hidden="1" customHeight="1">
      <c r="A73" s="45">
        <v>0</v>
      </c>
      <c r="B73" s="45">
        <v>0</v>
      </c>
      <c r="C73" s="45">
        <v>0</v>
      </c>
      <c r="D73" s="34">
        <v>251001</v>
      </c>
      <c r="E73" s="35" t="s">
        <v>93</v>
      </c>
      <c r="F73" s="42">
        <f t="shared" si="3"/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</row>
    <row r="74" spans="1:18" ht="12.75" customHeight="1">
      <c r="A74" s="45">
        <v>4000</v>
      </c>
      <c r="B74" s="45">
        <v>0</v>
      </c>
      <c r="C74" s="45">
        <v>0</v>
      </c>
      <c r="D74" s="34">
        <v>252001</v>
      </c>
      <c r="E74" s="35" t="s">
        <v>94</v>
      </c>
      <c r="F74" s="42">
        <f t="shared" si="3"/>
        <v>4000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4000</v>
      </c>
      <c r="P74" s="109">
        <v>0</v>
      </c>
      <c r="Q74" s="109">
        <v>0</v>
      </c>
      <c r="R74" s="109">
        <v>0</v>
      </c>
    </row>
    <row r="75" spans="1:18" ht="12.75" hidden="1" customHeight="1">
      <c r="A75" s="45">
        <v>0</v>
      </c>
      <c r="B75" s="45">
        <v>0</v>
      </c>
      <c r="C75" s="45">
        <v>0</v>
      </c>
      <c r="D75" s="34">
        <v>253001</v>
      </c>
      <c r="E75" s="35" t="s">
        <v>95</v>
      </c>
      <c r="F75" s="42">
        <f t="shared" si="3"/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</row>
    <row r="76" spans="1:18" ht="12.75" hidden="1" customHeight="1">
      <c r="A76" s="45">
        <v>0</v>
      </c>
      <c r="B76" s="45">
        <v>0</v>
      </c>
      <c r="C76" s="45">
        <v>0</v>
      </c>
      <c r="D76" s="34">
        <v>254001</v>
      </c>
      <c r="E76" s="35" t="s">
        <v>96</v>
      </c>
      <c r="F76" s="42">
        <f t="shared" si="3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</row>
    <row r="77" spans="1:18" ht="12.75" hidden="1" customHeight="1">
      <c r="A77" s="45">
        <v>0</v>
      </c>
      <c r="B77" s="45">
        <v>0</v>
      </c>
      <c r="C77" s="45">
        <v>0</v>
      </c>
      <c r="D77" s="34">
        <v>255001</v>
      </c>
      <c r="E77" s="35" t="s">
        <v>97</v>
      </c>
      <c r="F77" s="42">
        <f t="shared" si="3"/>
        <v>0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</row>
    <row r="78" spans="1:18" ht="12.75" customHeight="1">
      <c r="A78" s="45">
        <v>25000</v>
      </c>
      <c r="B78" s="45">
        <v>0</v>
      </c>
      <c r="C78" s="45">
        <v>0</v>
      </c>
      <c r="D78" s="34">
        <v>256001</v>
      </c>
      <c r="E78" s="35" t="s">
        <v>98</v>
      </c>
      <c r="F78" s="42">
        <f t="shared" si="3"/>
        <v>25000</v>
      </c>
      <c r="G78" s="109">
        <v>0</v>
      </c>
      <c r="H78" s="109">
        <v>0</v>
      </c>
      <c r="I78" s="109">
        <v>0</v>
      </c>
      <c r="J78" s="109">
        <v>0</v>
      </c>
      <c r="K78" s="109">
        <v>2000</v>
      </c>
      <c r="L78" s="109">
        <v>0</v>
      </c>
      <c r="M78" s="109">
        <v>0</v>
      </c>
      <c r="N78" s="109">
        <v>0</v>
      </c>
      <c r="O78" s="109">
        <v>0</v>
      </c>
      <c r="P78" s="109">
        <v>5000</v>
      </c>
      <c r="Q78" s="109">
        <v>18000</v>
      </c>
      <c r="R78" s="109">
        <v>0</v>
      </c>
    </row>
    <row r="79" spans="1:18" ht="12.75" hidden="1" customHeight="1">
      <c r="A79" s="45">
        <v>0</v>
      </c>
      <c r="B79" s="45">
        <v>0</v>
      </c>
      <c r="C79" s="45">
        <v>0</v>
      </c>
      <c r="D79" s="39">
        <v>259001</v>
      </c>
      <c r="E79" s="35" t="s">
        <v>99</v>
      </c>
      <c r="F79" s="42">
        <f t="shared" si="3"/>
        <v>0</v>
      </c>
      <c r="G79" s="109">
        <v>0</v>
      </c>
      <c r="H79" s="109">
        <v>0</v>
      </c>
      <c r="I79" s="109">
        <v>0</v>
      </c>
      <c r="J79" s="109">
        <v>0</v>
      </c>
      <c r="K79" s="109">
        <v>0</v>
      </c>
      <c r="L79" s="109">
        <v>0</v>
      </c>
      <c r="M79" s="109">
        <v>0</v>
      </c>
      <c r="N79" s="109">
        <v>0</v>
      </c>
      <c r="O79" s="109">
        <v>0</v>
      </c>
      <c r="P79" s="109">
        <v>0</v>
      </c>
      <c r="Q79" s="109">
        <v>0</v>
      </c>
      <c r="R79" s="109">
        <v>0</v>
      </c>
    </row>
    <row r="80" spans="1:18">
      <c r="A80" s="45">
        <v>78500</v>
      </c>
      <c r="B80" s="45">
        <v>0</v>
      </c>
      <c r="C80" s="45">
        <v>0</v>
      </c>
      <c r="D80" s="34">
        <v>261001</v>
      </c>
      <c r="E80" s="35" t="s">
        <v>100</v>
      </c>
      <c r="F80" s="42">
        <f>A80</f>
        <v>78500</v>
      </c>
      <c r="G80" s="109">
        <v>0</v>
      </c>
      <c r="H80" s="109">
        <v>6000</v>
      </c>
      <c r="I80" s="109">
        <v>5000</v>
      </c>
      <c r="J80" s="109">
        <v>6000</v>
      </c>
      <c r="K80" s="109">
        <v>8000</v>
      </c>
      <c r="L80" s="109">
        <v>10000</v>
      </c>
      <c r="M80" s="109">
        <v>8000</v>
      </c>
      <c r="N80" s="109">
        <v>13000</v>
      </c>
      <c r="O80" s="109">
        <v>4000</v>
      </c>
      <c r="P80" s="109">
        <v>0</v>
      </c>
      <c r="Q80" s="109">
        <v>18500</v>
      </c>
      <c r="R80" s="109">
        <v>0</v>
      </c>
    </row>
    <row r="81" spans="1:18" ht="12.75" hidden="1" customHeight="1">
      <c r="A81" s="45">
        <v>0</v>
      </c>
      <c r="B81" s="45">
        <v>0</v>
      </c>
      <c r="C81" s="45">
        <v>0</v>
      </c>
      <c r="D81" s="34">
        <v>261002</v>
      </c>
      <c r="E81" s="35" t="s">
        <v>101</v>
      </c>
      <c r="F81" s="42">
        <f t="shared" ref="F81:F97" si="4">A81+B81+C81</f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</row>
    <row r="82" spans="1:18" ht="12.75" hidden="1" customHeight="1">
      <c r="A82" s="45">
        <v>0</v>
      </c>
      <c r="B82" s="45">
        <v>0</v>
      </c>
      <c r="C82" s="45">
        <v>0</v>
      </c>
      <c r="D82" s="34">
        <v>261003</v>
      </c>
      <c r="E82" s="35" t="s">
        <v>102</v>
      </c>
      <c r="F82" s="42">
        <f t="shared" si="4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</row>
    <row r="83" spans="1:18" ht="12.75" hidden="1" customHeight="1">
      <c r="A83" s="45">
        <v>0</v>
      </c>
      <c r="B83" s="45">
        <v>0</v>
      </c>
      <c r="C83" s="45">
        <v>0</v>
      </c>
      <c r="D83" s="34">
        <v>262001</v>
      </c>
      <c r="E83" s="35" t="s">
        <v>103</v>
      </c>
      <c r="F83" s="42">
        <f t="shared" si="4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</row>
    <row r="84" spans="1:18" ht="12.75" hidden="1" customHeight="1">
      <c r="A84" s="45">
        <v>0</v>
      </c>
      <c r="B84" s="45">
        <v>0</v>
      </c>
      <c r="C84" s="45">
        <v>0</v>
      </c>
      <c r="D84" s="34">
        <v>271001</v>
      </c>
      <c r="E84" s="35" t="s">
        <v>104</v>
      </c>
      <c r="F84" s="42">
        <f t="shared" si="4"/>
        <v>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9">
        <v>0</v>
      </c>
      <c r="P84" s="109">
        <v>0</v>
      </c>
      <c r="Q84" s="109">
        <v>0</v>
      </c>
      <c r="R84" s="109">
        <v>0</v>
      </c>
    </row>
    <row r="85" spans="1:18" ht="12.75" customHeight="1">
      <c r="A85" s="45">
        <v>15800</v>
      </c>
      <c r="B85" s="45">
        <v>0</v>
      </c>
      <c r="C85" s="45">
        <v>0</v>
      </c>
      <c r="D85" s="34">
        <v>272001</v>
      </c>
      <c r="E85" s="35" t="s">
        <v>105</v>
      </c>
      <c r="F85" s="42">
        <f t="shared" si="4"/>
        <v>15800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15800</v>
      </c>
      <c r="R85" s="109">
        <v>0</v>
      </c>
    </row>
    <row r="86" spans="1:18" ht="12.75" hidden="1" customHeight="1">
      <c r="A86" s="45">
        <v>0</v>
      </c>
      <c r="B86" s="45">
        <v>0</v>
      </c>
      <c r="C86" s="45">
        <v>0</v>
      </c>
      <c r="D86" s="34">
        <v>273001</v>
      </c>
      <c r="E86" s="35" t="s">
        <v>106</v>
      </c>
      <c r="F86" s="42">
        <f t="shared" si="4"/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0</v>
      </c>
      <c r="P86" s="109">
        <v>0</v>
      </c>
      <c r="Q86" s="109">
        <v>0</v>
      </c>
      <c r="R86" s="109">
        <v>0</v>
      </c>
    </row>
    <row r="87" spans="1:18" ht="12.75" hidden="1" customHeight="1">
      <c r="A87" s="45">
        <v>0</v>
      </c>
      <c r="B87" s="45">
        <v>0</v>
      </c>
      <c r="C87" s="45">
        <v>0</v>
      </c>
      <c r="D87" s="34">
        <v>274001</v>
      </c>
      <c r="E87" s="35" t="s">
        <v>107</v>
      </c>
      <c r="F87" s="42">
        <f t="shared" si="4"/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</row>
    <row r="88" spans="1:18" ht="12.75" hidden="1" customHeight="1">
      <c r="A88" s="45">
        <v>0</v>
      </c>
      <c r="B88" s="45">
        <v>0</v>
      </c>
      <c r="C88" s="45">
        <v>0</v>
      </c>
      <c r="D88" s="34">
        <v>275001</v>
      </c>
      <c r="E88" s="35" t="s">
        <v>108</v>
      </c>
      <c r="F88" s="42">
        <f t="shared" si="4"/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9">
        <v>0</v>
      </c>
      <c r="P88" s="109">
        <v>0</v>
      </c>
      <c r="Q88" s="109">
        <v>0</v>
      </c>
      <c r="R88" s="109">
        <v>0</v>
      </c>
    </row>
    <row r="89" spans="1:18" ht="12.75" hidden="1" customHeight="1">
      <c r="A89" s="45">
        <v>0</v>
      </c>
      <c r="B89" s="45">
        <v>0</v>
      </c>
      <c r="C89" s="45">
        <v>0</v>
      </c>
      <c r="D89" s="34">
        <v>281001</v>
      </c>
      <c r="E89" s="35" t="s">
        <v>109</v>
      </c>
      <c r="F89" s="42">
        <f t="shared" si="4"/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</row>
    <row r="90" spans="1:18" ht="12.75" hidden="1" customHeight="1">
      <c r="A90" s="45">
        <v>0</v>
      </c>
      <c r="B90" s="45">
        <v>0</v>
      </c>
      <c r="C90" s="45">
        <v>0</v>
      </c>
      <c r="D90" s="34">
        <v>282001</v>
      </c>
      <c r="E90" s="35" t="s">
        <v>110</v>
      </c>
      <c r="F90" s="42">
        <f t="shared" si="4"/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</row>
    <row r="91" spans="1:18" ht="12.75" hidden="1" customHeight="1">
      <c r="A91" s="45">
        <v>0</v>
      </c>
      <c r="B91" s="45">
        <v>0</v>
      </c>
      <c r="C91" s="45">
        <v>0</v>
      </c>
      <c r="D91" s="34">
        <v>283001</v>
      </c>
      <c r="E91" s="35" t="s">
        <v>111</v>
      </c>
      <c r="F91" s="42">
        <f t="shared" si="4"/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</row>
    <row r="92" spans="1:18" ht="12.75" hidden="1" customHeight="1">
      <c r="A92" s="45">
        <v>40000</v>
      </c>
      <c r="B92" s="45">
        <v>0</v>
      </c>
      <c r="C92" s="45">
        <v>0</v>
      </c>
      <c r="D92" s="34">
        <v>291001</v>
      </c>
      <c r="E92" s="35" t="s">
        <v>112</v>
      </c>
      <c r="F92" s="42">
        <f t="shared" si="4"/>
        <v>40000</v>
      </c>
      <c r="G92" s="109">
        <v>0</v>
      </c>
      <c r="H92" s="109">
        <v>0</v>
      </c>
      <c r="I92" s="109">
        <v>0</v>
      </c>
      <c r="J92" s="109">
        <v>0</v>
      </c>
      <c r="K92" s="109">
        <v>0</v>
      </c>
      <c r="L92" s="109">
        <v>0</v>
      </c>
      <c r="M92" s="109">
        <v>0</v>
      </c>
      <c r="N92" s="109">
        <v>0</v>
      </c>
      <c r="O92" s="109">
        <v>0</v>
      </c>
      <c r="P92" s="109">
        <v>0</v>
      </c>
      <c r="Q92" s="109">
        <v>40000</v>
      </c>
      <c r="R92" s="109">
        <v>0</v>
      </c>
    </row>
    <row r="93" spans="1:18" ht="12.75" customHeight="1">
      <c r="A93" s="45">
        <v>50000</v>
      </c>
      <c r="B93" s="45">
        <v>0</v>
      </c>
      <c r="C93" s="45">
        <v>0</v>
      </c>
      <c r="D93" s="34">
        <v>292001</v>
      </c>
      <c r="E93" s="35" t="s">
        <v>113</v>
      </c>
      <c r="F93" s="42">
        <f t="shared" si="4"/>
        <v>50000</v>
      </c>
      <c r="G93" s="109">
        <v>0</v>
      </c>
      <c r="H93" s="109">
        <v>0</v>
      </c>
      <c r="I93" s="109">
        <v>0</v>
      </c>
      <c r="J93" s="109">
        <v>1000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49000</v>
      </c>
      <c r="R93" s="109">
        <v>0</v>
      </c>
    </row>
    <row r="94" spans="1:18" ht="12.75" customHeight="1">
      <c r="A94" s="45">
        <v>1000</v>
      </c>
      <c r="B94" s="45">
        <v>0</v>
      </c>
      <c r="C94" s="45">
        <v>0</v>
      </c>
      <c r="D94" s="34">
        <v>293001</v>
      </c>
      <c r="E94" s="35" t="s">
        <v>114</v>
      </c>
      <c r="F94" s="42">
        <f t="shared" si="4"/>
        <v>1000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1000</v>
      </c>
      <c r="R94" s="109">
        <v>0</v>
      </c>
    </row>
    <row r="95" spans="1:18" ht="12.75" customHeight="1">
      <c r="A95" s="45">
        <v>37000</v>
      </c>
      <c r="B95" s="45">
        <v>0</v>
      </c>
      <c r="C95" s="45">
        <v>0</v>
      </c>
      <c r="D95" s="34">
        <v>294001</v>
      </c>
      <c r="E95" s="35" t="s">
        <v>115</v>
      </c>
      <c r="F95" s="42">
        <f t="shared" si="4"/>
        <v>37000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14000</v>
      </c>
      <c r="O95" s="109">
        <v>0</v>
      </c>
      <c r="P95" s="109">
        <v>0</v>
      </c>
      <c r="Q95" s="109">
        <v>23000</v>
      </c>
      <c r="R95" s="109">
        <v>0</v>
      </c>
    </row>
    <row r="96" spans="1:18" ht="12.75" hidden="1" customHeight="1">
      <c r="A96" s="45">
        <v>0</v>
      </c>
      <c r="B96" s="45">
        <v>0</v>
      </c>
      <c r="C96" s="45">
        <v>0</v>
      </c>
      <c r="D96" s="34">
        <v>295001</v>
      </c>
      <c r="E96" s="35" t="s">
        <v>116</v>
      </c>
      <c r="F96" s="42">
        <f t="shared" si="4"/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09">
        <v>0</v>
      </c>
      <c r="O96" s="109">
        <v>0</v>
      </c>
      <c r="P96" s="109">
        <v>0</v>
      </c>
      <c r="Q96" s="109">
        <v>0</v>
      </c>
      <c r="R96" s="109">
        <v>0</v>
      </c>
    </row>
    <row r="97" spans="1:18" ht="12.75" hidden="1" customHeight="1">
      <c r="A97" s="45">
        <v>0</v>
      </c>
      <c r="B97" s="45">
        <v>0</v>
      </c>
      <c r="C97" s="45">
        <v>0</v>
      </c>
      <c r="D97" s="34">
        <v>296001</v>
      </c>
      <c r="E97" s="35" t="s">
        <v>117</v>
      </c>
      <c r="F97" s="42">
        <f t="shared" si="4"/>
        <v>0</v>
      </c>
      <c r="G97" s="109">
        <v>0</v>
      </c>
      <c r="H97" s="109">
        <v>0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09">
        <v>0</v>
      </c>
      <c r="O97" s="109">
        <v>0</v>
      </c>
      <c r="P97" s="109">
        <v>0</v>
      </c>
      <c r="Q97" s="109">
        <v>0</v>
      </c>
      <c r="R97" s="109">
        <v>0</v>
      </c>
    </row>
    <row r="98" spans="1:18" ht="12.75" hidden="1" customHeight="1">
      <c r="A98" s="45">
        <v>0</v>
      </c>
      <c r="B98" s="45">
        <v>0</v>
      </c>
      <c r="C98" s="45">
        <v>0</v>
      </c>
      <c r="D98" s="34">
        <v>297001</v>
      </c>
      <c r="E98" s="35" t="s">
        <v>118</v>
      </c>
      <c r="F98" s="42">
        <f>A98+B98+C98</f>
        <v>0</v>
      </c>
      <c r="G98" s="109">
        <v>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9">
        <v>0</v>
      </c>
      <c r="P98" s="109">
        <v>0</v>
      </c>
      <c r="Q98" s="109">
        <v>0</v>
      </c>
      <c r="R98" s="109">
        <v>0</v>
      </c>
    </row>
    <row r="99" spans="1:18" ht="12.75" customHeight="1">
      <c r="A99" s="45">
        <v>400</v>
      </c>
      <c r="B99" s="45">
        <v>0</v>
      </c>
      <c r="C99" s="45">
        <v>0</v>
      </c>
      <c r="D99" s="34">
        <v>298001</v>
      </c>
      <c r="E99" s="35" t="s">
        <v>119</v>
      </c>
      <c r="F99" s="42">
        <f>A99+B99+C99</f>
        <v>400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400</v>
      </c>
      <c r="O99" s="109">
        <v>0</v>
      </c>
      <c r="P99" s="109">
        <v>0</v>
      </c>
      <c r="Q99" s="109">
        <v>0</v>
      </c>
      <c r="R99" s="109">
        <v>0</v>
      </c>
    </row>
    <row r="100" spans="1:18" ht="12.75" customHeight="1">
      <c r="A100" s="45">
        <v>6500</v>
      </c>
      <c r="B100" s="45">
        <v>0</v>
      </c>
      <c r="C100" s="45">
        <v>0</v>
      </c>
      <c r="D100" s="34">
        <v>299001</v>
      </c>
      <c r="E100" s="35" t="s">
        <v>120</v>
      </c>
      <c r="F100" s="42">
        <f>A100+B100+C100</f>
        <v>6500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09">
        <v>0</v>
      </c>
      <c r="O100" s="109">
        <v>0</v>
      </c>
      <c r="P100" s="109">
        <v>0</v>
      </c>
      <c r="Q100" s="109">
        <v>6500</v>
      </c>
      <c r="R100" s="109">
        <v>0</v>
      </c>
    </row>
    <row r="101" spans="1:18" ht="12.75" customHeight="1">
      <c r="A101" s="42">
        <f>SUM(A102:A211)</f>
        <v>676906</v>
      </c>
      <c r="B101" s="42">
        <f>SUM(B102:B211)</f>
        <v>740000</v>
      </c>
      <c r="C101" s="42">
        <f>SUM(C102:C211)</f>
        <v>0</v>
      </c>
      <c r="D101" s="32">
        <v>3000</v>
      </c>
      <c r="E101" s="38" t="s">
        <v>121</v>
      </c>
      <c r="F101" s="42">
        <f>SUM(F102:F211)</f>
        <v>1416906</v>
      </c>
      <c r="G101" s="42">
        <f t="shared" ref="G101:R101" si="5">SUM(G102:G211)</f>
        <v>38150.339999999997</v>
      </c>
      <c r="H101" s="42">
        <f t="shared" si="5"/>
        <v>6000</v>
      </c>
      <c r="I101" s="42">
        <f t="shared" si="5"/>
        <v>79800.62</v>
      </c>
      <c r="J101" s="42">
        <f t="shared" si="5"/>
        <v>189122.84</v>
      </c>
      <c r="K101" s="42">
        <f t="shared" si="5"/>
        <v>129822.84</v>
      </c>
      <c r="L101" s="42">
        <f t="shared" si="5"/>
        <v>152822.84</v>
      </c>
      <c r="M101" s="42">
        <f t="shared" si="5"/>
        <v>91026.84</v>
      </c>
      <c r="N101" s="42">
        <f t="shared" si="5"/>
        <v>108926.84</v>
      </c>
      <c r="O101" s="42">
        <f t="shared" si="5"/>
        <v>101026.84</v>
      </c>
      <c r="P101" s="42">
        <f t="shared" si="5"/>
        <v>89000</v>
      </c>
      <c r="Q101" s="42">
        <f t="shared" si="5"/>
        <v>431206</v>
      </c>
      <c r="R101" s="42">
        <f t="shared" si="5"/>
        <v>0</v>
      </c>
    </row>
    <row r="102" spans="1:18" hidden="1">
      <c r="A102" s="45">
        <v>0</v>
      </c>
      <c r="B102" s="45">
        <v>0</v>
      </c>
      <c r="C102" s="45">
        <v>0</v>
      </c>
      <c r="D102" s="34">
        <v>311001</v>
      </c>
      <c r="E102" s="35" t="s">
        <v>122</v>
      </c>
      <c r="F102" s="42">
        <f>A102+B102+C102</f>
        <v>0</v>
      </c>
      <c r="G102" s="109">
        <v>0</v>
      </c>
      <c r="H102" s="109">
        <v>0</v>
      </c>
      <c r="I102" s="109">
        <v>0</v>
      </c>
      <c r="J102" s="109">
        <v>0</v>
      </c>
      <c r="K102" s="109">
        <v>0</v>
      </c>
      <c r="L102" s="109">
        <v>0</v>
      </c>
      <c r="M102" s="109">
        <v>0</v>
      </c>
      <c r="N102" s="109">
        <v>0</v>
      </c>
      <c r="O102" s="109">
        <v>0</v>
      </c>
      <c r="P102" s="109">
        <v>0</v>
      </c>
      <c r="Q102" s="109">
        <v>0</v>
      </c>
      <c r="R102" s="109">
        <v>0</v>
      </c>
    </row>
    <row r="103" spans="1:18" ht="12.75" hidden="1" customHeight="1">
      <c r="A103" s="45">
        <v>0</v>
      </c>
      <c r="B103" s="45">
        <v>0</v>
      </c>
      <c r="C103" s="45">
        <v>0</v>
      </c>
      <c r="D103" s="34">
        <v>312001</v>
      </c>
      <c r="E103" s="35" t="s">
        <v>123</v>
      </c>
      <c r="F103" s="42">
        <f>A103+B103+C103</f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0</v>
      </c>
      <c r="Q103" s="109">
        <v>0</v>
      </c>
      <c r="R103" s="109">
        <v>0</v>
      </c>
    </row>
    <row r="104" spans="1:18" ht="12.75" hidden="1" customHeight="1">
      <c r="A104" s="45">
        <v>0</v>
      </c>
      <c r="B104" s="45">
        <v>0</v>
      </c>
      <c r="C104" s="45">
        <v>0</v>
      </c>
      <c r="D104" s="34">
        <v>313001</v>
      </c>
      <c r="E104" s="35" t="s">
        <v>124</v>
      </c>
      <c r="F104" s="42">
        <f t="shared" ref="F104:F167" si="6">A104+B104+C104</f>
        <v>0</v>
      </c>
      <c r="G104" s="109">
        <v>0</v>
      </c>
      <c r="H104" s="109">
        <v>0</v>
      </c>
      <c r="I104" s="109">
        <v>0</v>
      </c>
      <c r="J104" s="109">
        <v>0</v>
      </c>
      <c r="K104" s="109">
        <v>0</v>
      </c>
      <c r="L104" s="109">
        <v>0</v>
      </c>
      <c r="M104" s="109">
        <v>0</v>
      </c>
      <c r="N104" s="109">
        <v>0</v>
      </c>
      <c r="O104" s="109">
        <v>0</v>
      </c>
      <c r="P104" s="109">
        <v>0</v>
      </c>
      <c r="Q104" s="109">
        <v>0</v>
      </c>
      <c r="R104" s="109">
        <v>0</v>
      </c>
    </row>
    <row r="105" spans="1:18" ht="12.75" hidden="1" customHeight="1">
      <c r="A105" s="45">
        <v>0</v>
      </c>
      <c r="B105" s="45">
        <v>0</v>
      </c>
      <c r="C105" s="45">
        <v>0</v>
      </c>
      <c r="D105" s="34">
        <v>314001</v>
      </c>
      <c r="E105" s="35" t="s">
        <v>125</v>
      </c>
      <c r="F105" s="42">
        <f t="shared" si="6"/>
        <v>0</v>
      </c>
      <c r="G105" s="109">
        <v>0</v>
      </c>
      <c r="H105" s="109">
        <v>0</v>
      </c>
      <c r="I105" s="109">
        <v>0</v>
      </c>
      <c r="J105" s="109">
        <v>0</v>
      </c>
      <c r="K105" s="109">
        <v>0</v>
      </c>
      <c r="L105" s="109">
        <v>0</v>
      </c>
      <c r="M105" s="109">
        <v>0</v>
      </c>
      <c r="N105" s="109">
        <v>0</v>
      </c>
      <c r="O105" s="109">
        <v>0</v>
      </c>
      <c r="P105" s="109">
        <v>0</v>
      </c>
      <c r="Q105" s="109">
        <v>0</v>
      </c>
      <c r="R105" s="109">
        <v>0</v>
      </c>
    </row>
    <row r="106" spans="1:18" ht="12.75" hidden="1" customHeight="1">
      <c r="A106" s="45">
        <v>0</v>
      </c>
      <c r="B106" s="45">
        <v>0</v>
      </c>
      <c r="C106" s="45">
        <v>0</v>
      </c>
      <c r="D106" s="34">
        <v>315001</v>
      </c>
      <c r="E106" s="35" t="s">
        <v>126</v>
      </c>
      <c r="F106" s="42">
        <f t="shared" si="6"/>
        <v>0</v>
      </c>
      <c r="G106" s="109">
        <v>0</v>
      </c>
      <c r="H106" s="109">
        <v>0</v>
      </c>
      <c r="I106" s="109">
        <v>0</v>
      </c>
      <c r="J106" s="109">
        <v>0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0</v>
      </c>
    </row>
    <row r="107" spans="1:18" ht="12.75" hidden="1" customHeight="1">
      <c r="A107" s="45">
        <v>0</v>
      </c>
      <c r="B107" s="45">
        <v>0</v>
      </c>
      <c r="C107" s="45">
        <v>0</v>
      </c>
      <c r="D107" s="34">
        <v>316001</v>
      </c>
      <c r="E107" s="35" t="s">
        <v>127</v>
      </c>
      <c r="F107" s="42">
        <f t="shared" si="6"/>
        <v>0</v>
      </c>
      <c r="G107" s="109">
        <v>0</v>
      </c>
      <c r="H107" s="109">
        <v>0</v>
      </c>
      <c r="I107" s="109">
        <v>0</v>
      </c>
      <c r="J107" s="109">
        <v>0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</row>
    <row r="108" spans="1:18" ht="12.75" hidden="1" customHeight="1">
      <c r="A108" s="45">
        <v>0</v>
      </c>
      <c r="B108" s="45">
        <v>0</v>
      </c>
      <c r="C108" s="45">
        <v>0</v>
      </c>
      <c r="D108" s="34">
        <v>316002</v>
      </c>
      <c r="E108" s="35" t="s">
        <v>128</v>
      </c>
      <c r="F108" s="42">
        <f t="shared" si="6"/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0</v>
      </c>
      <c r="P108" s="109">
        <v>0</v>
      </c>
      <c r="Q108" s="109">
        <v>0</v>
      </c>
      <c r="R108" s="109">
        <v>0</v>
      </c>
    </row>
    <row r="109" spans="1:18" ht="12.75" hidden="1" customHeight="1">
      <c r="A109" s="45">
        <v>0</v>
      </c>
      <c r="B109" s="45">
        <v>0</v>
      </c>
      <c r="C109" s="45">
        <v>0</v>
      </c>
      <c r="D109" s="34">
        <v>316003</v>
      </c>
      <c r="E109" s="35" t="s">
        <v>129</v>
      </c>
      <c r="F109" s="42">
        <f t="shared" si="6"/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</row>
    <row r="110" spans="1:18" ht="12.75" hidden="1" customHeight="1">
      <c r="A110" s="45">
        <v>0</v>
      </c>
      <c r="B110" s="45">
        <v>0</v>
      </c>
      <c r="C110" s="45">
        <v>0</v>
      </c>
      <c r="D110" s="34">
        <v>317001</v>
      </c>
      <c r="E110" s="35" t="s">
        <v>130</v>
      </c>
      <c r="F110" s="42">
        <f t="shared" si="6"/>
        <v>0</v>
      </c>
      <c r="G110" s="109">
        <v>0</v>
      </c>
      <c r="H110" s="109">
        <v>0</v>
      </c>
      <c r="I110" s="109">
        <v>0</v>
      </c>
      <c r="J110" s="109">
        <v>0</v>
      </c>
      <c r="K110" s="109">
        <v>0</v>
      </c>
      <c r="L110" s="109">
        <v>0</v>
      </c>
      <c r="M110" s="109">
        <v>0</v>
      </c>
      <c r="N110" s="109">
        <v>0</v>
      </c>
      <c r="O110" s="109">
        <v>0</v>
      </c>
      <c r="P110" s="109">
        <v>0</v>
      </c>
      <c r="Q110" s="109">
        <v>0</v>
      </c>
      <c r="R110" s="109">
        <v>0</v>
      </c>
    </row>
    <row r="111" spans="1:18" ht="12.75" hidden="1" customHeight="1">
      <c r="A111" s="45">
        <v>0</v>
      </c>
      <c r="B111" s="45">
        <v>0</v>
      </c>
      <c r="C111" s="45">
        <v>0</v>
      </c>
      <c r="D111" s="34">
        <v>318001</v>
      </c>
      <c r="E111" s="35" t="s">
        <v>131</v>
      </c>
      <c r="F111" s="42">
        <f t="shared" si="6"/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0</v>
      </c>
      <c r="P111" s="109">
        <v>0</v>
      </c>
      <c r="Q111" s="109">
        <v>0</v>
      </c>
      <c r="R111" s="109">
        <v>0</v>
      </c>
    </row>
    <row r="112" spans="1:18" ht="12.75" hidden="1" customHeight="1">
      <c r="A112" s="45">
        <v>0</v>
      </c>
      <c r="B112" s="45">
        <v>0</v>
      </c>
      <c r="C112" s="45">
        <v>0</v>
      </c>
      <c r="D112" s="34">
        <v>318002</v>
      </c>
      <c r="E112" s="35" t="s">
        <v>132</v>
      </c>
      <c r="F112" s="42">
        <f t="shared" si="6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</row>
    <row r="113" spans="1:18" ht="12.75" hidden="1" customHeight="1">
      <c r="A113" s="45">
        <v>0</v>
      </c>
      <c r="B113" s="45">
        <v>0</v>
      </c>
      <c r="C113" s="45">
        <v>0</v>
      </c>
      <c r="D113" s="34">
        <v>319001</v>
      </c>
      <c r="E113" s="35" t="s">
        <v>133</v>
      </c>
      <c r="F113" s="42">
        <f t="shared" si="6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</row>
    <row r="114" spans="1:18" ht="12.75" hidden="1" customHeight="1">
      <c r="A114" s="45">
        <v>0</v>
      </c>
      <c r="B114" s="45">
        <v>0</v>
      </c>
      <c r="C114" s="45">
        <v>0</v>
      </c>
      <c r="D114" s="34">
        <v>319004</v>
      </c>
      <c r="E114" s="35" t="s">
        <v>134</v>
      </c>
      <c r="F114" s="42">
        <f t="shared" si="6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</row>
    <row r="115" spans="1:18" ht="12.75" hidden="1" customHeight="1">
      <c r="A115" s="45">
        <v>0</v>
      </c>
      <c r="B115" s="45">
        <v>0</v>
      </c>
      <c r="C115" s="45">
        <v>0</v>
      </c>
      <c r="D115" s="34">
        <v>321001</v>
      </c>
      <c r="E115" s="35" t="s">
        <v>135</v>
      </c>
      <c r="F115" s="42">
        <f t="shared" si="6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</row>
    <row r="116" spans="1:18" ht="12.75" hidden="1" customHeight="1">
      <c r="A116" s="45">
        <v>0</v>
      </c>
      <c r="B116" s="45">
        <v>0</v>
      </c>
      <c r="C116" s="45">
        <v>0</v>
      </c>
      <c r="D116" s="34">
        <v>322001</v>
      </c>
      <c r="E116" s="35" t="s">
        <v>136</v>
      </c>
      <c r="F116" s="42">
        <f t="shared" si="6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</row>
    <row r="117" spans="1:18" ht="12.75" hidden="1" customHeight="1">
      <c r="A117" s="45">
        <v>0</v>
      </c>
      <c r="B117" s="45">
        <v>0</v>
      </c>
      <c r="C117" s="45">
        <v>0</v>
      </c>
      <c r="D117" s="34">
        <v>323001</v>
      </c>
      <c r="E117" s="35" t="s">
        <v>137</v>
      </c>
      <c r="F117" s="42">
        <f t="shared" si="6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</row>
    <row r="118" spans="1:18" ht="12.75" hidden="1" customHeight="1">
      <c r="A118" s="45">
        <v>0</v>
      </c>
      <c r="B118" s="45">
        <v>0</v>
      </c>
      <c r="C118" s="45">
        <v>0</v>
      </c>
      <c r="D118" s="34">
        <v>323002</v>
      </c>
      <c r="E118" s="35" t="s">
        <v>138</v>
      </c>
      <c r="F118" s="42">
        <f t="shared" si="6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</row>
    <row r="119" spans="1:18" ht="12.75" hidden="1" customHeight="1">
      <c r="A119" s="45">
        <v>0</v>
      </c>
      <c r="B119" s="45">
        <v>0</v>
      </c>
      <c r="C119" s="45">
        <v>0</v>
      </c>
      <c r="D119" s="34">
        <v>323004</v>
      </c>
      <c r="E119" s="35" t="s">
        <v>139</v>
      </c>
      <c r="F119" s="42">
        <f t="shared" si="6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</row>
    <row r="120" spans="1:18" ht="12.75" hidden="1" customHeight="1">
      <c r="A120" s="45">
        <v>0</v>
      </c>
      <c r="B120" s="45">
        <v>0</v>
      </c>
      <c r="C120" s="45">
        <v>0</v>
      </c>
      <c r="D120" s="34">
        <v>324001</v>
      </c>
      <c r="E120" s="35" t="s">
        <v>140</v>
      </c>
      <c r="F120" s="42">
        <f t="shared" si="6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</row>
    <row r="121" spans="1:18" ht="12.75" hidden="1" customHeight="1">
      <c r="A121" s="45">
        <v>0</v>
      </c>
      <c r="B121" s="45">
        <v>0</v>
      </c>
      <c r="C121" s="45">
        <v>0</v>
      </c>
      <c r="D121" s="34">
        <v>325001</v>
      </c>
      <c r="E121" s="35" t="s">
        <v>141</v>
      </c>
      <c r="F121" s="42">
        <f t="shared" si="6"/>
        <v>0</v>
      </c>
      <c r="G121" s="109"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0</v>
      </c>
      <c r="Q121" s="109">
        <v>0</v>
      </c>
      <c r="R121" s="109">
        <v>0</v>
      </c>
    </row>
    <row r="122" spans="1:18" ht="12.75" hidden="1" customHeight="1">
      <c r="A122" s="45">
        <v>0</v>
      </c>
      <c r="B122" s="45">
        <v>0</v>
      </c>
      <c r="C122" s="45">
        <v>0</v>
      </c>
      <c r="D122" s="34">
        <v>326001</v>
      </c>
      <c r="E122" s="35" t="s">
        <v>142</v>
      </c>
      <c r="F122" s="42">
        <f t="shared" si="6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</row>
    <row r="123" spans="1:18" ht="12.75" hidden="1" customHeight="1">
      <c r="A123" s="45">
        <v>0</v>
      </c>
      <c r="B123" s="45">
        <v>0</v>
      </c>
      <c r="C123" s="45">
        <v>0</v>
      </c>
      <c r="D123" s="34">
        <v>327001</v>
      </c>
      <c r="E123" s="35" t="s">
        <v>143</v>
      </c>
      <c r="F123" s="42">
        <f t="shared" si="6"/>
        <v>0</v>
      </c>
      <c r="G123" s="109">
        <v>0</v>
      </c>
      <c r="H123" s="109">
        <v>0</v>
      </c>
      <c r="I123" s="109">
        <v>0</v>
      </c>
      <c r="J123" s="109">
        <v>0</v>
      </c>
      <c r="K123" s="109">
        <v>0</v>
      </c>
      <c r="L123" s="109">
        <v>0</v>
      </c>
      <c r="M123" s="109">
        <v>0</v>
      </c>
      <c r="N123" s="109">
        <v>0</v>
      </c>
      <c r="O123" s="109">
        <v>0</v>
      </c>
      <c r="P123" s="109">
        <v>0</v>
      </c>
      <c r="Q123" s="109">
        <v>0</v>
      </c>
      <c r="R123" s="109">
        <v>0</v>
      </c>
    </row>
    <row r="124" spans="1:18" ht="12.75" hidden="1" customHeight="1">
      <c r="A124" s="45">
        <v>0</v>
      </c>
      <c r="B124" s="45">
        <v>0</v>
      </c>
      <c r="C124" s="45">
        <v>0</v>
      </c>
      <c r="D124" s="34">
        <v>328001</v>
      </c>
      <c r="E124" s="35" t="s">
        <v>144</v>
      </c>
      <c r="F124" s="42">
        <f t="shared" si="6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8" ht="12.75" hidden="1" customHeight="1">
      <c r="A125" s="45">
        <v>0</v>
      </c>
      <c r="B125" s="45">
        <v>0</v>
      </c>
      <c r="C125" s="45">
        <v>0</v>
      </c>
      <c r="D125" s="34">
        <v>329001</v>
      </c>
      <c r="E125" s="35" t="s">
        <v>145</v>
      </c>
      <c r="F125" s="42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</row>
    <row r="126" spans="1:18" ht="12.75" hidden="1" customHeight="1">
      <c r="A126" s="45">
        <v>0</v>
      </c>
      <c r="B126" s="45">
        <v>0</v>
      </c>
      <c r="C126" s="45">
        <v>0</v>
      </c>
      <c r="D126" s="34">
        <v>331001</v>
      </c>
      <c r="E126" s="35" t="s">
        <v>146</v>
      </c>
      <c r="F126" s="42">
        <f t="shared" si="6"/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</row>
    <row r="127" spans="1:18" ht="12.75" hidden="1" customHeight="1">
      <c r="A127" s="45">
        <v>0</v>
      </c>
      <c r="B127" s="45">
        <v>0</v>
      </c>
      <c r="C127" s="45">
        <v>0</v>
      </c>
      <c r="D127" s="34">
        <v>331002</v>
      </c>
      <c r="E127" s="35" t="s">
        <v>147</v>
      </c>
      <c r="F127" s="42">
        <f t="shared" si="6"/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</row>
    <row r="128" spans="1:18" ht="12.75" hidden="1" customHeight="1">
      <c r="A128" s="45">
        <v>0</v>
      </c>
      <c r="B128" s="45">
        <v>0</v>
      </c>
      <c r="C128" s="45">
        <v>0</v>
      </c>
      <c r="D128" s="34">
        <v>331003</v>
      </c>
      <c r="E128" s="35" t="s">
        <v>148</v>
      </c>
      <c r="F128" s="42">
        <f t="shared" si="6"/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</row>
    <row r="129" spans="1:18" ht="12.75" hidden="1" customHeight="1">
      <c r="A129" s="45">
        <v>0</v>
      </c>
      <c r="B129" s="45">
        <v>0</v>
      </c>
      <c r="C129" s="45">
        <v>0</v>
      </c>
      <c r="D129" s="34">
        <v>332001</v>
      </c>
      <c r="E129" s="35" t="s">
        <v>149</v>
      </c>
      <c r="F129" s="42">
        <f t="shared" si="6"/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</row>
    <row r="130" spans="1:18" ht="12.75" hidden="1" customHeight="1">
      <c r="A130" s="45">
        <v>0</v>
      </c>
      <c r="B130" s="45">
        <v>0</v>
      </c>
      <c r="C130" s="45">
        <v>0</v>
      </c>
      <c r="D130" s="34">
        <v>333001</v>
      </c>
      <c r="E130" s="35" t="s">
        <v>150</v>
      </c>
      <c r="F130" s="42">
        <f t="shared" si="6"/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</row>
    <row r="131" spans="1:18" ht="12.75" hidden="1" customHeight="1">
      <c r="A131" s="45">
        <v>0</v>
      </c>
      <c r="B131" s="45">
        <v>0</v>
      </c>
      <c r="C131" s="45">
        <v>0</v>
      </c>
      <c r="D131" s="34">
        <v>334001</v>
      </c>
      <c r="E131" s="35" t="s">
        <v>151</v>
      </c>
      <c r="F131" s="42">
        <f t="shared" si="6"/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</row>
    <row r="132" spans="1:18" hidden="1">
      <c r="A132" s="45">
        <v>0</v>
      </c>
      <c r="B132" s="45">
        <v>0</v>
      </c>
      <c r="C132" s="45">
        <v>0</v>
      </c>
      <c r="D132" s="34">
        <v>334002</v>
      </c>
      <c r="E132" s="35" t="s">
        <v>152</v>
      </c>
      <c r="F132" s="42">
        <f t="shared" si="6"/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</row>
    <row r="133" spans="1:18" ht="12.75" hidden="1" customHeight="1">
      <c r="A133" s="45">
        <v>0</v>
      </c>
      <c r="B133" s="45">
        <v>0</v>
      </c>
      <c r="C133" s="45">
        <v>0</v>
      </c>
      <c r="D133" s="34">
        <v>334003</v>
      </c>
      <c r="E133" s="35" t="s">
        <v>153</v>
      </c>
      <c r="F133" s="42">
        <f t="shared" si="6"/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</row>
    <row r="134" spans="1:18" ht="12.75" hidden="1" customHeight="1">
      <c r="A134" s="45">
        <v>0</v>
      </c>
      <c r="B134" s="45">
        <v>0</v>
      </c>
      <c r="C134" s="45">
        <v>0</v>
      </c>
      <c r="D134" s="34">
        <v>335001</v>
      </c>
      <c r="E134" s="35" t="s">
        <v>154</v>
      </c>
      <c r="F134" s="42">
        <f t="shared" si="6"/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</row>
    <row r="135" spans="1:18" ht="12.75" hidden="1" customHeight="1">
      <c r="A135" s="45">
        <v>0</v>
      </c>
      <c r="B135" s="45">
        <v>0</v>
      </c>
      <c r="C135" s="45">
        <v>0</v>
      </c>
      <c r="D135" s="34">
        <v>336001</v>
      </c>
      <c r="E135" s="35" t="s">
        <v>155</v>
      </c>
      <c r="F135" s="42">
        <f t="shared" si="6"/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</row>
    <row r="136" spans="1:18" ht="12.75" hidden="1" customHeight="1">
      <c r="A136" s="45">
        <v>0</v>
      </c>
      <c r="B136" s="45">
        <v>0</v>
      </c>
      <c r="C136" s="45">
        <v>0</v>
      </c>
      <c r="D136" s="34">
        <v>336002</v>
      </c>
      <c r="E136" s="35" t="s">
        <v>156</v>
      </c>
      <c r="F136" s="42">
        <f t="shared" si="6"/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</row>
    <row r="137" spans="1:18" ht="12.75" hidden="1" customHeight="1">
      <c r="A137" s="45">
        <v>0</v>
      </c>
      <c r="B137" s="45">
        <v>0</v>
      </c>
      <c r="C137" s="45">
        <v>0</v>
      </c>
      <c r="D137" s="34">
        <v>336003</v>
      </c>
      <c r="E137" s="35" t="s">
        <v>157</v>
      </c>
      <c r="F137" s="42">
        <f t="shared" si="6"/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</row>
    <row r="138" spans="1:18" ht="12.75" hidden="1" customHeight="1">
      <c r="A138" s="45">
        <v>0</v>
      </c>
      <c r="B138" s="45">
        <v>0</v>
      </c>
      <c r="C138" s="45">
        <v>0</v>
      </c>
      <c r="D138" s="34">
        <v>336006</v>
      </c>
      <c r="E138" s="35" t="s">
        <v>158</v>
      </c>
      <c r="F138" s="42">
        <f t="shared" si="6"/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</row>
    <row r="139" spans="1:18" ht="12.75" hidden="1" customHeight="1">
      <c r="A139" s="45">
        <v>0</v>
      </c>
      <c r="B139" s="45">
        <v>0</v>
      </c>
      <c r="C139" s="45">
        <v>0</v>
      </c>
      <c r="D139" s="34">
        <v>337001</v>
      </c>
      <c r="E139" s="35" t="s">
        <v>159</v>
      </c>
      <c r="F139" s="42">
        <f t="shared" si="6"/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</row>
    <row r="140" spans="1:18" ht="12.75" hidden="1" customHeight="1">
      <c r="A140" s="45">
        <v>0</v>
      </c>
      <c r="B140" s="45">
        <v>0</v>
      </c>
      <c r="C140" s="45">
        <v>0</v>
      </c>
      <c r="D140" s="34">
        <v>338001</v>
      </c>
      <c r="E140" s="35" t="s">
        <v>160</v>
      </c>
      <c r="F140" s="42">
        <f t="shared" si="6"/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</row>
    <row r="141" spans="1:18" ht="12.75" hidden="1" customHeight="1">
      <c r="A141" s="45">
        <v>0</v>
      </c>
      <c r="B141" s="45">
        <v>0</v>
      </c>
      <c r="C141" s="45">
        <v>0</v>
      </c>
      <c r="D141" s="34">
        <v>339001</v>
      </c>
      <c r="E141" s="35" t="s">
        <v>161</v>
      </c>
      <c r="F141" s="42">
        <f t="shared" si="6"/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</row>
    <row r="142" spans="1:18" ht="12.75" hidden="1" customHeight="1">
      <c r="A142" s="45">
        <v>0</v>
      </c>
      <c r="B142" s="45">
        <v>0</v>
      </c>
      <c r="C142" s="45">
        <v>0</v>
      </c>
      <c r="D142" s="34">
        <v>339002</v>
      </c>
      <c r="E142" s="35" t="s">
        <v>162</v>
      </c>
      <c r="F142" s="42">
        <f t="shared" si="6"/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</row>
    <row r="143" spans="1:18" ht="12.75" hidden="1" customHeight="1">
      <c r="A143" s="45">
        <v>0</v>
      </c>
      <c r="B143" s="45">
        <v>0</v>
      </c>
      <c r="C143" s="45">
        <v>0</v>
      </c>
      <c r="D143" s="34">
        <v>339003</v>
      </c>
      <c r="E143" s="35" t="s">
        <v>163</v>
      </c>
      <c r="F143" s="42">
        <f t="shared" si="6"/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</row>
    <row r="144" spans="1:18" ht="12.75" hidden="1" customHeight="1">
      <c r="A144" s="45">
        <v>0</v>
      </c>
      <c r="B144" s="45">
        <v>0</v>
      </c>
      <c r="C144" s="45">
        <v>0</v>
      </c>
      <c r="D144" s="34">
        <v>341001</v>
      </c>
      <c r="E144" s="35" t="s">
        <v>164</v>
      </c>
      <c r="F144" s="42">
        <f t="shared" si="6"/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</row>
    <row r="145" spans="1:18" ht="12.75" hidden="1" customHeight="1">
      <c r="A145" s="45">
        <v>0</v>
      </c>
      <c r="B145" s="45">
        <v>0</v>
      </c>
      <c r="C145" s="45">
        <v>0</v>
      </c>
      <c r="D145" s="34">
        <v>342001</v>
      </c>
      <c r="E145" s="35" t="s">
        <v>165</v>
      </c>
      <c r="F145" s="42">
        <f t="shared" si="6"/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</row>
    <row r="146" spans="1:18" ht="12.75" hidden="1" customHeight="1">
      <c r="A146" s="45">
        <v>0</v>
      </c>
      <c r="B146" s="45">
        <v>0</v>
      </c>
      <c r="C146" s="45">
        <v>0</v>
      </c>
      <c r="D146" s="34">
        <v>343001</v>
      </c>
      <c r="E146" s="35" t="s">
        <v>166</v>
      </c>
      <c r="F146" s="42">
        <f t="shared" si="6"/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</row>
    <row r="147" spans="1:18" ht="12.75" hidden="1" customHeight="1">
      <c r="A147" s="45">
        <v>0</v>
      </c>
      <c r="B147" s="45">
        <v>0</v>
      </c>
      <c r="C147" s="45">
        <v>0</v>
      </c>
      <c r="D147" s="34">
        <v>344001</v>
      </c>
      <c r="E147" s="35" t="s">
        <v>167</v>
      </c>
      <c r="F147" s="42">
        <f t="shared" si="6"/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</row>
    <row r="148" spans="1:18" ht="12.75" hidden="1" customHeight="1">
      <c r="A148" s="45">
        <v>0</v>
      </c>
      <c r="B148" s="45">
        <v>0</v>
      </c>
      <c r="C148" s="45">
        <v>0</v>
      </c>
      <c r="D148" s="34">
        <v>345001</v>
      </c>
      <c r="E148" s="35" t="s">
        <v>168</v>
      </c>
      <c r="F148" s="42">
        <f t="shared" si="6"/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</row>
    <row r="149" spans="1:18" ht="12.75" hidden="1" customHeight="1">
      <c r="A149" s="45">
        <v>0</v>
      </c>
      <c r="B149" s="45">
        <v>0</v>
      </c>
      <c r="C149" s="45">
        <v>0</v>
      </c>
      <c r="D149" s="34">
        <v>345002</v>
      </c>
      <c r="E149" s="35" t="s">
        <v>169</v>
      </c>
      <c r="F149" s="42">
        <f t="shared" si="6"/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</row>
    <row r="150" spans="1:18" ht="12.75" hidden="1" customHeight="1">
      <c r="A150" s="45">
        <v>0</v>
      </c>
      <c r="B150" s="45">
        <v>0</v>
      </c>
      <c r="C150" s="45">
        <v>0</v>
      </c>
      <c r="D150" s="34">
        <v>345003</v>
      </c>
      <c r="E150" s="35" t="s">
        <v>170</v>
      </c>
      <c r="F150" s="42">
        <f t="shared" si="6"/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</row>
    <row r="151" spans="1:18" ht="12.75" hidden="1" customHeight="1">
      <c r="A151" s="45">
        <v>0</v>
      </c>
      <c r="B151" s="45">
        <v>0</v>
      </c>
      <c r="C151" s="45">
        <v>0</v>
      </c>
      <c r="D151" s="34">
        <v>345004</v>
      </c>
      <c r="E151" s="35" t="s">
        <v>171</v>
      </c>
      <c r="F151" s="42">
        <f t="shared" si="6"/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</row>
    <row r="152" spans="1:18" ht="12.75" hidden="1" customHeight="1">
      <c r="A152" s="45">
        <v>0</v>
      </c>
      <c r="B152" s="45">
        <v>0</v>
      </c>
      <c r="C152" s="45">
        <v>0</v>
      </c>
      <c r="D152" s="34">
        <v>346001</v>
      </c>
      <c r="E152" s="35" t="s">
        <v>172</v>
      </c>
      <c r="F152" s="42">
        <f t="shared" si="6"/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</row>
    <row r="153" spans="1:18" ht="12.75" hidden="1" customHeight="1">
      <c r="A153" s="45">
        <v>0</v>
      </c>
      <c r="B153" s="45">
        <v>0</v>
      </c>
      <c r="C153" s="45">
        <v>0</v>
      </c>
      <c r="D153" s="34">
        <v>347001</v>
      </c>
      <c r="E153" s="35" t="s">
        <v>173</v>
      </c>
      <c r="F153" s="42">
        <f t="shared" si="6"/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</row>
    <row r="154" spans="1:18" ht="12.75" hidden="1" customHeight="1">
      <c r="A154" s="45">
        <v>0</v>
      </c>
      <c r="B154" s="45">
        <v>0</v>
      </c>
      <c r="C154" s="45">
        <v>0</v>
      </c>
      <c r="D154" s="34">
        <v>348001</v>
      </c>
      <c r="E154" s="35" t="s">
        <v>174</v>
      </c>
      <c r="F154" s="42">
        <f t="shared" si="6"/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</row>
    <row r="155" spans="1:18" ht="12.75" hidden="1" customHeight="1">
      <c r="A155" s="45">
        <v>0</v>
      </c>
      <c r="B155" s="45">
        <v>0</v>
      </c>
      <c r="C155" s="45">
        <v>0</v>
      </c>
      <c r="D155" s="34">
        <v>349001</v>
      </c>
      <c r="E155" s="35" t="s">
        <v>175</v>
      </c>
      <c r="F155" s="42">
        <f t="shared" si="6"/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</row>
    <row r="156" spans="1:18" ht="12.75" customHeight="1">
      <c r="A156" s="45">
        <v>159006</v>
      </c>
      <c r="B156" s="45">
        <v>0</v>
      </c>
      <c r="C156" s="45">
        <v>0</v>
      </c>
      <c r="D156" s="34">
        <v>351001</v>
      </c>
      <c r="E156" s="35" t="s">
        <v>176</v>
      </c>
      <c r="F156" s="42">
        <f t="shared" si="6"/>
        <v>159006</v>
      </c>
      <c r="G156" s="129">
        <v>0</v>
      </c>
      <c r="H156" s="129">
        <v>0</v>
      </c>
      <c r="I156" s="129">
        <v>0</v>
      </c>
      <c r="J156" s="129">
        <v>0</v>
      </c>
      <c r="K156" s="129">
        <v>33000</v>
      </c>
      <c r="L156" s="129">
        <v>65000</v>
      </c>
      <c r="M156" s="129">
        <v>0</v>
      </c>
      <c r="N156" s="129">
        <v>0</v>
      </c>
      <c r="O156" s="129">
        <v>0</v>
      </c>
      <c r="P156" s="129">
        <v>0</v>
      </c>
      <c r="Q156" s="129">
        <v>61006</v>
      </c>
      <c r="R156" s="129">
        <v>0</v>
      </c>
    </row>
    <row r="157" spans="1:18" ht="12.75" customHeight="1">
      <c r="A157" s="45">
        <v>11000</v>
      </c>
      <c r="B157" s="45">
        <v>0</v>
      </c>
      <c r="C157" s="45">
        <v>0</v>
      </c>
      <c r="D157" s="34">
        <v>352001</v>
      </c>
      <c r="E157" s="35" t="s">
        <v>177</v>
      </c>
      <c r="F157" s="42">
        <f t="shared" si="6"/>
        <v>11000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11000</v>
      </c>
      <c r="R157" s="129">
        <v>0</v>
      </c>
    </row>
    <row r="158" spans="1:18" ht="12.75" customHeight="1">
      <c r="A158" s="45">
        <v>5800</v>
      </c>
      <c r="B158" s="45">
        <v>0</v>
      </c>
      <c r="C158" s="45">
        <v>0</v>
      </c>
      <c r="D158" s="34">
        <v>352002</v>
      </c>
      <c r="E158" s="35" t="s">
        <v>178</v>
      </c>
      <c r="F158" s="42">
        <f t="shared" si="6"/>
        <v>5800</v>
      </c>
      <c r="G158" s="129">
        <v>0</v>
      </c>
      <c r="H158" s="129">
        <v>0</v>
      </c>
      <c r="I158" s="129">
        <v>0</v>
      </c>
      <c r="J158" s="129">
        <v>5800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</row>
    <row r="159" spans="1:18" ht="12.75" hidden="1" customHeight="1">
      <c r="A159" s="45">
        <v>0</v>
      </c>
      <c r="B159" s="45">
        <v>0</v>
      </c>
      <c r="C159" s="45">
        <v>0</v>
      </c>
      <c r="D159" s="34">
        <v>353001</v>
      </c>
      <c r="E159" s="35" t="s">
        <v>179</v>
      </c>
      <c r="F159" s="42">
        <f t="shared" si="6"/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</row>
    <row r="160" spans="1:18" ht="12.75" hidden="1" customHeight="1">
      <c r="A160" s="45">
        <v>0</v>
      </c>
      <c r="B160" s="45">
        <v>0</v>
      </c>
      <c r="C160" s="45">
        <v>0</v>
      </c>
      <c r="D160" s="34">
        <v>354001</v>
      </c>
      <c r="E160" s="35" t="s">
        <v>180</v>
      </c>
      <c r="F160" s="42">
        <f t="shared" si="6"/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</row>
    <row r="161" spans="1:18" ht="12.75" customHeight="1">
      <c r="A161" s="45">
        <v>282900</v>
      </c>
      <c r="B161" s="45">
        <v>0</v>
      </c>
      <c r="C161" s="45">
        <v>0</v>
      </c>
      <c r="D161" s="34">
        <v>355001</v>
      </c>
      <c r="E161" s="35" t="s">
        <v>181</v>
      </c>
      <c r="F161" s="42">
        <f t="shared" si="6"/>
        <v>282900</v>
      </c>
      <c r="G161" s="129">
        <v>0</v>
      </c>
      <c r="H161" s="129">
        <v>6000</v>
      </c>
      <c r="I161" s="129">
        <v>3500</v>
      </c>
      <c r="J161" s="129">
        <v>63500</v>
      </c>
      <c r="K161" s="129">
        <v>25000</v>
      </c>
      <c r="L161" s="129">
        <v>16000</v>
      </c>
      <c r="M161" s="129">
        <v>0</v>
      </c>
      <c r="N161" s="129">
        <v>9900</v>
      </c>
      <c r="O161" s="129">
        <v>16000</v>
      </c>
      <c r="P161" s="129">
        <v>24000</v>
      </c>
      <c r="Q161" s="129">
        <v>119000</v>
      </c>
      <c r="R161" s="129">
        <v>0</v>
      </c>
    </row>
    <row r="162" spans="1:18" ht="12.75" hidden="1" customHeight="1">
      <c r="A162" s="45">
        <v>0</v>
      </c>
      <c r="B162" s="45">
        <v>0</v>
      </c>
      <c r="C162" s="45">
        <v>0</v>
      </c>
      <c r="D162" s="34">
        <v>355002</v>
      </c>
      <c r="E162" s="35" t="s">
        <v>182</v>
      </c>
      <c r="F162" s="42">
        <f t="shared" si="6"/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</row>
    <row r="163" spans="1:18" ht="12.75" hidden="1" customHeight="1">
      <c r="A163" s="45">
        <v>0</v>
      </c>
      <c r="B163" s="45">
        <v>0</v>
      </c>
      <c r="C163" s="45">
        <v>0</v>
      </c>
      <c r="D163" s="34">
        <v>355003</v>
      </c>
      <c r="E163" s="35" t="s">
        <v>183</v>
      </c>
      <c r="F163" s="42">
        <f t="shared" si="6"/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</row>
    <row r="164" spans="1:18" ht="12.75" hidden="1" customHeight="1">
      <c r="A164" s="45">
        <v>0</v>
      </c>
      <c r="B164" s="45">
        <v>0</v>
      </c>
      <c r="C164" s="45">
        <v>0</v>
      </c>
      <c r="D164" s="34">
        <v>356001</v>
      </c>
      <c r="E164" s="35" t="s">
        <v>184</v>
      </c>
      <c r="F164" s="42">
        <f t="shared" si="6"/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</row>
    <row r="165" spans="1:18" ht="12.75" customHeight="1">
      <c r="A165" s="45">
        <v>108000</v>
      </c>
      <c r="B165" s="45">
        <v>0</v>
      </c>
      <c r="C165" s="45">
        <v>0</v>
      </c>
      <c r="D165" s="34">
        <v>357001</v>
      </c>
      <c r="E165" s="35" t="s">
        <v>185</v>
      </c>
      <c r="F165" s="42">
        <f t="shared" si="6"/>
        <v>108000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6000</v>
      </c>
      <c r="N165" s="129">
        <v>14000</v>
      </c>
      <c r="O165" s="129">
        <v>0</v>
      </c>
      <c r="P165" s="129">
        <v>0</v>
      </c>
      <c r="Q165" s="129">
        <v>88000</v>
      </c>
      <c r="R165" s="129">
        <v>0</v>
      </c>
    </row>
    <row r="166" spans="1:18" ht="12.75" customHeight="1">
      <c r="A166" s="45">
        <v>22000</v>
      </c>
      <c r="B166" s="45">
        <v>0</v>
      </c>
      <c r="C166" s="45">
        <v>0</v>
      </c>
      <c r="D166" s="34">
        <v>357002</v>
      </c>
      <c r="E166" s="35" t="s">
        <v>186</v>
      </c>
      <c r="F166" s="42">
        <f t="shared" si="6"/>
        <v>22000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22000</v>
      </c>
      <c r="R166" s="129">
        <v>0</v>
      </c>
    </row>
    <row r="167" spans="1:18" ht="12.75" hidden="1" customHeight="1">
      <c r="A167" s="45">
        <v>0</v>
      </c>
      <c r="B167" s="45">
        <v>0</v>
      </c>
      <c r="C167" s="45">
        <v>0</v>
      </c>
      <c r="D167" s="34">
        <v>357003</v>
      </c>
      <c r="E167" s="35" t="s">
        <v>187</v>
      </c>
      <c r="F167" s="42">
        <f t="shared" si="6"/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</row>
    <row r="168" spans="1:18" ht="12.75" customHeight="1">
      <c r="A168" s="45">
        <v>0</v>
      </c>
      <c r="B168" s="45">
        <v>740000</v>
      </c>
      <c r="C168" s="45">
        <v>0</v>
      </c>
      <c r="D168" s="34">
        <v>358001</v>
      </c>
      <c r="E168" s="35" t="s">
        <v>188</v>
      </c>
      <c r="F168" s="42">
        <f t="shared" ref="F168:F211" si="7">A168+B168+C168</f>
        <v>740000</v>
      </c>
      <c r="G168" s="129">
        <v>38150.339999999997</v>
      </c>
      <c r="H168" s="129">
        <v>0</v>
      </c>
      <c r="I168" s="129">
        <v>76300.62</v>
      </c>
      <c r="J168" s="129">
        <v>71822.84</v>
      </c>
      <c r="K168" s="129">
        <v>71822.84</v>
      </c>
      <c r="L168" s="129">
        <v>71822.84</v>
      </c>
      <c r="M168" s="129">
        <v>85026.84</v>
      </c>
      <c r="N168" s="129">
        <v>85026.84</v>
      </c>
      <c r="O168" s="129">
        <v>85026.84</v>
      </c>
      <c r="P168" s="129">
        <v>65000</v>
      </c>
      <c r="Q168" s="129">
        <v>90000</v>
      </c>
      <c r="R168" s="129">
        <v>0</v>
      </c>
    </row>
    <row r="169" spans="1:18" ht="12.75" customHeight="1">
      <c r="A169" s="45">
        <v>88200</v>
      </c>
      <c r="B169" s="45">
        <v>0</v>
      </c>
      <c r="C169" s="45">
        <v>0</v>
      </c>
      <c r="D169" s="34">
        <v>359001</v>
      </c>
      <c r="E169" s="35" t="s">
        <v>189</v>
      </c>
      <c r="F169" s="42">
        <f t="shared" si="7"/>
        <v>88200</v>
      </c>
      <c r="G169" s="129">
        <v>0</v>
      </c>
      <c r="H169" s="129">
        <v>0</v>
      </c>
      <c r="I169" s="129">
        <v>0</v>
      </c>
      <c r="J169" s="129">
        <v>48000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40200</v>
      </c>
      <c r="R169" s="129">
        <v>0</v>
      </c>
    </row>
    <row r="170" spans="1:18" ht="12.75" hidden="1" customHeight="1">
      <c r="A170" s="45">
        <v>0</v>
      </c>
      <c r="B170" s="45">
        <v>0</v>
      </c>
      <c r="C170" s="45">
        <v>0</v>
      </c>
      <c r="D170" s="34">
        <v>361001</v>
      </c>
      <c r="E170" s="35" t="s">
        <v>190</v>
      </c>
      <c r="F170" s="42">
        <f t="shared" si="7"/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</row>
    <row r="171" spans="1:18" ht="12.75" hidden="1" customHeight="1">
      <c r="A171" s="45">
        <v>0</v>
      </c>
      <c r="B171" s="45">
        <v>0</v>
      </c>
      <c r="C171" s="45">
        <v>0</v>
      </c>
      <c r="D171" s="34">
        <v>361002</v>
      </c>
      <c r="E171" s="35" t="s">
        <v>191</v>
      </c>
      <c r="F171" s="42">
        <f>A171+B171+C171</f>
        <v>0</v>
      </c>
      <c r="G171" s="148">
        <v>0</v>
      </c>
      <c r="H171" s="148">
        <v>0</v>
      </c>
      <c r="I171" s="148">
        <v>0</v>
      </c>
      <c r="J171" s="148">
        <v>0</v>
      </c>
      <c r="K171" s="148">
        <v>0</v>
      </c>
      <c r="L171" s="148">
        <v>0</v>
      </c>
      <c r="M171" s="146">
        <v>0</v>
      </c>
      <c r="N171" s="146">
        <v>0</v>
      </c>
      <c r="O171" s="146">
        <v>0</v>
      </c>
      <c r="P171" s="146">
        <v>0</v>
      </c>
      <c r="Q171" s="146">
        <v>0</v>
      </c>
      <c r="R171" s="146">
        <v>0</v>
      </c>
    </row>
    <row r="172" spans="1:18" ht="12.75" hidden="1" customHeight="1">
      <c r="A172" s="45">
        <v>0</v>
      </c>
      <c r="B172" s="45">
        <v>0</v>
      </c>
      <c r="C172" s="45">
        <v>0</v>
      </c>
      <c r="D172" s="34">
        <v>362001</v>
      </c>
      <c r="E172" s="35" t="s">
        <v>192</v>
      </c>
      <c r="F172" s="42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</row>
    <row r="173" spans="1:18" ht="12.75" hidden="1" customHeight="1">
      <c r="A173" s="45">
        <v>0</v>
      </c>
      <c r="B173" s="45">
        <v>0</v>
      </c>
      <c r="C173" s="45">
        <v>0</v>
      </c>
      <c r="D173" s="34">
        <v>363001</v>
      </c>
      <c r="E173" s="35" t="s">
        <v>193</v>
      </c>
      <c r="F173" s="42">
        <f t="shared" si="7"/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</row>
    <row r="174" spans="1:18" ht="12.75" hidden="1" customHeight="1">
      <c r="A174" s="45">
        <v>0</v>
      </c>
      <c r="B174" s="45">
        <v>0</v>
      </c>
      <c r="C174" s="45">
        <v>0</v>
      </c>
      <c r="D174" s="34">
        <v>364001</v>
      </c>
      <c r="E174" s="35" t="s">
        <v>194</v>
      </c>
      <c r="F174" s="42">
        <f t="shared" si="7"/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</row>
    <row r="175" spans="1:18" ht="12.75" hidden="1" customHeight="1">
      <c r="A175" s="45">
        <v>0</v>
      </c>
      <c r="B175" s="45">
        <v>0</v>
      </c>
      <c r="C175" s="45">
        <v>0</v>
      </c>
      <c r="D175" s="34">
        <v>366001</v>
      </c>
      <c r="E175" s="35" t="s">
        <v>195</v>
      </c>
      <c r="F175" s="42">
        <f t="shared" si="7"/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</row>
    <row r="176" spans="1:18" ht="12.75" hidden="1" customHeight="1">
      <c r="A176" s="45">
        <v>0</v>
      </c>
      <c r="B176" s="45">
        <v>0</v>
      </c>
      <c r="C176" s="45">
        <v>0</v>
      </c>
      <c r="D176" s="34">
        <v>369001</v>
      </c>
      <c r="E176" s="35" t="s">
        <v>196</v>
      </c>
      <c r="F176" s="42">
        <f t="shared" si="7"/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</row>
    <row r="177" spans="1:18" ht="12.75" hidden="1" customHeight="1">
      <c r="A177" s="45">
        <v>0</v>
      </c>
      <c r="B177" s="45">
        <v>0</v>
      </c>
      <c r="C177" s="45">
        <v>0</v>
      </c>
      <c r="D177" s="34">
        <v>371001</v>
      </c>
      <c r="E177" s="35" t="s">
        <v>197</v>
      </c>
      <c r="F177" s="42">
        <f t="shared" si="7"/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</row>
    <row r="178" spans="1:18" ht="12.75" hidden="1" customHeight="1">
      <c r="A178" s="45">
        <v>0</v>
      </c>
      <c r="B178" s="45">
        <v>0</v>
      </c>
      <c r="C178" s="45">
        <v>0</v>
      </c>
      <c r="D178" s="34">
        <v>372001</v>
      </c>
      <c r="E178" s="35" t="s">
        <v>198</v>
      </c>
      <c r="F178" s="42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v>0</v>
      </c>
    </row>
    <row r="179" spans="1:18" ht="12.75" hidden="1" customHeight="1">
      <c r="A179" s="45">
        <v>0</v>
      </c>
      <c r="B179" s="45">
        <v>0</v>
      </c>
      <c r="C179" s="45">
        <v>0</v>
      </c>
      <c r="D179" s="34">
        <v>372007</v>
      </c>
      <c r="E179" s="35" t="s">
        <v>199</v>
      </c>
      <c r="F179" s="42">
        <f t="shared" si="7"/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</row>
    <row r="180" spans="1:18" ht="12.75" hidden="1" customHeight="1">
      <c r="A180" s="45">
        <v>0</v>
      </c>
      <c r="B180" s="45">
        <v>0</v>
      </c>
      <c r="C180" s="45">
        <v>0</v>
      </c>
      <c r="D180" s="34">
        <v>373001</v>
      </c>
      <c r="E180" s="35" t="s">
        <v>200</v>
      </c>
      <c r="F180" s="42">
        <f t="shared" si="7"/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</row>
    <row r="181" spans="1:18" ht="12.75" hidden="1" customHeight="1">
      <c r="A181" s="45">
        <v>0</v>
      </c>
      <c r="B181" s="45">
        <v>0</v>
      </c>
      <c r="C181" s="45">
        <v>0</v>
      </c>
      <c r="D181" s="34">
        <v>374001</v>
      </c>
      <c r="E181" s="35" t="s">
        <v>201</v>
      </c>
      <c r="F181" s="42">
        <f t="shared" si="7"/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</row>
    <row r="182" spans="1:18" ht="12.75" hidden="1" customHeight="1">
      <c r="A182" s="45">
        <v>0</v>
      </c>
      <c r="B182" s="45">
        <v>0</v>
      </c>
      <c r="C182" s="45">
        <v>0</v>
      </c>
      <c r="D182" s="39">
        <v>375001</v>
      </c>
      <c r="E182" s="35" t="s">
        <v>202</v>
      </c>
      <c r="F182" s="42">
        <f>A182+B182+C182</f>
        <v>0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0</v>
      </c>
      <c r="N182" s="129">
        <v>0</v>
      </c>
      <c r="O182" s="129">
        <v>0</v>
      </c>
      <c r="P182" s="129">
        <v>0</v>
      </c>
      <c r="Q182" s="129">
        <v>0</v>
      </c>
      <c r="R182" s="129">
        <v>0</v>
      </c>
    </row>
    <row r="183" spans="1:18" hidden="1">
      <c r="A183" s="45">
        <v>0</v>
      </c>
      <c r="B183" s="45">
        <v>0</v>
      </c>
      <c r="C183" s="45">
        <v>0</v>
      </c>
      <c r="D183" s="34">
        <v>376001</v>
      </c>
      <c r="E183" s="35" t="s">
        <v>203</v>
      </c>
      <c r="F183" s="42">
        <f t="shared" si="7"/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</row>
    <row r="184" spans="1:18" ht="12.75" hidden="1" customHeight="1">
      <c r="A184" s="45">
        <v>0</v>
      </c>
      <c r="B184" s="45">
        <v>0</v>
      </c>
      <c r="C184" s="45">
        <v>0</v>
      </c>
      <c r="D184" s="34">
        <v>377001</v>
      </c>
      <c r="E184" s="35" t="s">
        <v>204</v>
      </c>
      <c r="F184" s="42">
        <f t="shared" si="7"/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</row>
    <row r="185" spans="1:18" ht="12.75" hidden="1" customHeight="1">
      <c r="A185" s="45">
        <v>0</v>
      </c>
      <c r="B185" s="45">
        <v>0</v>
      </c>
      <c r="C185" s="45">
        <v>0</v>
      </c>
      <c r="D185" s="43">
        <v>378001</v>
      </c>
      <c r="E185" s="35" t="s">
        <v>205</v>
      </c>
      <c r="F185" s="42">
        <f t="shared" si="7"/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</row>
    <row r="186" spans="1:18" ht="12.75" hidden="1" customHeight="1">
      <c r="A186" s="45">
        <v>0</v>
      </c>
      <c r="B186" s="45">
        <v>0</v>
      </c>
      <c r="C186" s="45">
        <v>0</v>
      </c>
      <c r="D186" s="44">
        <v>379001</v>
      </c>
      <c r="E186" s="35" t="s">
        <v>206</v>
      </c>
      <c r="F186" s="42">
        <f t="shared" si="7"/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v>0</v>
      </c>
    </row>
    <row r="187" spans="1:18" ht="12.75" hidden="1" customHeight="1">
      <c r="A187" s="45">
        <v>0</v>
      </c>
      <c r="B187" s="45">
        <v>0</v>
      </c>
      <c r="C187" s="45">
        <v>0</v>
      </c>
      <c r="D187" s="44">
        <v>381001</v>
      </c>
      <c r="E187" s="35" t="s">
        <v>207</v>
      </c>
      <c r="F187" s="42">
        <f t="shared" si="7"/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</row>
    <row r="188" spans="1:18" ht="12.75" hidden="1" customHeight="1">
      <c r="A188" s="45">
        <v>0</v>
      </c>
      <c r="B188" s="45">
        <v>0</v>
      </c>
      <c r="C188" s="45">
        <v>0</v>
      </c>
      <c r="D188" s="44">
        <v>382001</v>
      </c>
      <c r="E188" s="35" t="s">
        <v>208</v>
      </c>
      <c r="F188" s="42">
        <f t="shared" si="7"/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</row>
    <row r="189" spans="1:18" ht="12.75" hidden="1" customHeight="1">
      <c r="A189" s="45">
        <v>0</v>
      </c>
      <c r="B189" s="45">
        <v>0</v>
      </c>
      <c r="C189" s="45">
        <v>0</v>
      </c>
      <c r="D189" s="34">
        <v>382002</v>
      </c>
      <c r="E189" s="35" t="s">
        <v>209</v>
      </c>
      <c r="F189" s="42">
        <f t="shared" si="7"/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</row>
    <row r="190" spans="1:18" ht="12.75" hidden="1" customHeight="1">
      <c r="A190" s="45">
        <v>0</v>
      </c>
      <c r="B190" s="45">
        <v>0</v>
      </c>
      <c r="C190" s="45">
        <v>0</v>
      </c>
      <c r="D190" s="34">
        <v>383001</v>
      </c>
      <c r="E190" s="35" t="s">
        <v>210</v>
      </c>
      <c r="F190" s="42">
        <f t="shared" si="7"/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29">
        <v>0</v>
      </c>
    </row>
    <row r="191" spans="1:18" ht="12.75" hidden="1" customHeight="1">
      <c r="A191" s="45">
        <v>0</v>
      </c>
      <c r="B191" s="45">
        <v>0</v>
      </c>
      <c r="C191" s="45">
        <v>0</v>
      </c>
      <c r="D191" s="34">
        <v>384001</v>
      </c>
      <c r="E191" s="35" t="s">
        <v>211</v>
      </c>
      <c r="F191" s="42">
        <f t="shared" si="7"/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v>0</v>
      </c>
    </row>
    <row r="192" spans="1:18" ht="12.75" hidden="1" customHeight="1">
      <c r="A192" s="45">
        <v>0</v>
      </c>
      <c r="B192" s="45">
        <v>0</v>
      </c>
      <c r="C192" s="45">
        <v>0</v>
      </c>
      <c r="D192" s="34">
        <v>385001</v>
      </c>
      <c r="E192" s="35" t="s">
        <v>212</v>
      </c>
      <c r="F192" s="42">
        <f t="shared" si="7"/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v>0</v>
      </c>
    </row>
    <row r="193" spans="1:18" ht="12.75" hidden="1" customHeight="1">
      <c r="A193" s="45">
        <v>0</v>
      </c>
      <c r="B193" s="45">
        <v>0</v>
      </c>
      <c r="C193" s="45">
        <v>0</v>
      </c>
      <c r="D193" s="34">
        <v>391001</v>
      </c>
      <c r="E193" s="35" t="s">
        <v>213</v>
      </c>
      <c r="F193" s="42">
        <f t="shared" si="7"/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v>0</v>
      </c>
    </row>
    <row r="194" spans="1:18" ht="12.75" hidden="1" customHeight="1">
      <c r="A194" s="45">
        <v>0</v>
      </c>
      <c r="B194" s="45">
        <v>0</v>
      </c>
      <c r="C194" s="45">
        <v>0</v>
      </c>
      <c r="D194" s="34">
        <v>392001</v>
      </c>
      <c r="E194" s="35" t="s">
        <v>214</v>
      </c>
      <c r="F194" s="42">
        <f t="shared" si="7"/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v>0</v>
      </c>
    </row>
    <row r="195" spans="1:18" ht="12.75" hidden="1" customHeight="1">
      <c r="A195" s="45">
        <v>0</v>
      </c>
      <c r="B195" s="45">
        <v>0</v>
      </c>
      <c r="C195" s="45">
        <v>0</v>
      </c>
      <c r="D195" s="34">
        <v>392002</v>
      </c>
      <c r="E195" s="35" t="s">
        <v>215</v>
      </c>
      <c r="F195" s="42">
        <f t="shared" si="7"/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v>0</v>
      </c>
    </row>
    <row r="196" spans="1:18" ht="12.75" hidden="1" customHeight="1">
      <c r="A196" s="45">
        <v>0</v>
      </c>
      <c r="B196" s="45">
        <v>0</v>
      </c>
      <c r="C196" s="45">
        <v>0</v>
      </c>
      <c r="D196" s="34">
        <v>392003</v>
      </c>
      <c r="E196" s="35" t="s">
        <v>216</v>
      </c>
      <c r="F196" s="42">
        <f t="shared" si="7"/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v>0</v>
      </c>
    </row>
    <row r="197" spans="1:18" ht="12.75" hidden="1" customHeight="1">
      <c r="A197" s="45">
        <v>0</v>
      </c>
      <c r="B197" s="45">
        <v>0</v>
      </c>
      <c r="C197" s="45">
        <v>0</v>
      </c>
      <c r="D197" s="34">
        <v>392004</v>
      </c>
      <c r="E197" s="35" t="s">
        <v>217</v>
      </c>
      <c r="F197" s="42">
        <f t="shared" si="7"/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</row>
    <row r="198" spans="1:18" ht="12.75" hidden="1" customHeight="1">
      <c r="A198" s="45">
        <v>0</v>
      </c>
      <c r="B198" s="45">
        <v>0</v>
      </c>
      <c r="C198" s="45">
        <v>0</v>
      </c>
      <c r="D198" s="34">
        <v>392005</v>
      </c>
      <c r="E198" s="35" t="s">
        <v>218</v>
      </c>
      <c r="F198" s="42">
        <f t="shared" si="7"/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</row>
    <row r="199" spans="1:18" ht="12.75" hidden="1" customHeight="1">
      <c r="A199" s="45">
        <v>0</v>
      </c>
      <c r="B199" s="45">
        <v>0</v>
      </c>
      <c r="C199" s="45">
        <v>0</v>
      </c>
      <c r="D199" s="34">
        <v>392006</v>
      </c>
      <c r="E199" s="35" t="s">
        <v>219</v>
      </c>
      <c r="F199" s="42">
        <f t="shared" si="7"/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</row>
    <row r="200" spans="1:18" ht="12.75" hidden="1" customHeight="1">
      <c r="A200" s="45">
        <v>0</v>
      </c>
      <c r="B200" s="45">
        <v>0</v>
      </c>
      <c r="C200" s="45">
        <v>0</v>
      </c>
      <c r="D200" s="34">
        <v>393001</v>
      </c>
      <c r="E200" s="35" t="s">
        <v>220</v>
      </c>
      <c r="F200" s="42">
        <f t="shared" si="7"/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</row>
    <row r="201" spans="1:18" ht="12.75" hidden="1" customHeight="1">
      <c r="A201" s="45">
        <v>0</v>
      </c>
      <c r="B201" s="45">
        <v>0</v>
      </c>
      <c r="C201" s="45">
        <v>0</v>
      </c>
      <c r="D201" s="34">
        <v>394001</v>
      </c>
      <c r="E201" s="35" t="s">
        <v>221</v>
      </c>
      <c r="F201" s="42">
        <f t="shared" si="7"/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</row>
    <row r="202" spans="1:18" ht="12.75" hidden="1" customHeight="1">
      <c r="A202" s="45">
        <v>0</v>
      </c>
      <c r="B202" s="45">
        <v>0</v>
      </c>
      <c r="C202" s="45">
        <v>0</v>
      </c>
      <c r="D202" s="34">
        <v>395001</v>
      </c>
      <c r="E202" s="35" t="s">
        <v>222</v>
      </c>
      <c r="F202" s="42">
        <f t="shared" si="7"/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</row>
    <row r="203" spans="1:18" ht="12.75" hidden="1" customHeight="1">
      <c r="A203" s="45">
        <v>0</v>
      </c>
      <c r="B203" s="45">
        <v>0</v>
      </c>
      <c r="C203" s="45">
        <v>0</v>
      </c>
      <c r="D203" s="34">
        <v>396001</v>
      </c>
      <c r="E203" s="35" t="s">
        <v>223</v>
      </c>
      <c r="F203" s="42">
        <f t="shared" si="7"/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</row>
    <row r="204" spans="1:18" ht="12.75" hidden="1" customHeight="1">
      <c r="A204" s="45">
        <v>0</v>
      </c>
      <c r="B204" s="45">
        <v>0</v>
      </c>
      <c r="C204" s="45">
        <v>0</v>
      </c>
      <c r="D204" s="34">
        <v>397001</v>
      </c>
      <c r="E204" s="35" t="s">
        <v>224</v>
      </c>
      <c r="F204" s="42">
        <f t="shared" si="7"/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</row>
    <row r="205" spans="1:18" ht="12.75" hidden="1" customHeight="1">
      <c r="A205" s="45">
        <v>0</v>
      </c>
      <c r="B205" s="45">
        <v>0</v>
      </c>
      <c r="C205" s="45">
        <v>0</v>
      </c>
      <c r="D205" s="34">
        <v>398001</v>
      </c>
      <c r="E205" s="35" t="s">
        <v>225</v>
      </c>
      <c r="F205" s="42">
        <f t="shared" si="7"/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v>0</v>
      </c>
    </row>
    <row r="206" spans="1:18" ht="12.75" hidden="1" customHeight="1">
      <c r="A206" s="45">
        <v>0</v>
      </c>
      <c r="B206" s="45">
        <v>0</v>
      </c>
      <c r="C206" s="45">
        <v>0</v>
      </c>
      <c r="D206" s="34">
        <v>399001</v>
      </c>
      <c r="E206" s="35" t="s">
        <v>226</v>
      </c>
      <c r="F206" s="42">
        <f t="shared" si="7"/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</row>
    <row r="207" spans="1:18" ht="12.75" hidden="1" customHeight="1">
      <c r="A207" s="45">
        <v>0</v>
      </c>
      <c r="B207" s="45">
        <v>0</v>
      </c>
      <c r="C207" s="45">
        <v>0</v>
      </c>
      <c r="D207" s="34">
        <v>399002</v>
      </c>
      <c r="E207" s="35" t="s">
        <v>227</v>
      </c>
      <c r="F207" s="42">
        <f t="shared" si="7"/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</row>
    <row r="208" spans="1:18" ht="12.75" hidden="1" customHeight="1">
      <c r="A208" s="45">
        <v>0</v>
      </c>
      <c r="B208" s="45">
        <v>0</v>
      </c>
      <c r="C208" s="45">
        <v>0</v>
      </c>
      <c r="D208" s="34">
        <v>399003</v>
      </c>
      <c r="E208" s="35" t="s">
        <v>228</v>
      </c>
      <c r="F208" s="42">
        <f t="shared" si="7"/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</row>
    <row r="209" spans="1:18" ht="12.75" hidden="1" customHeight="1">
      <c r="A209" s="45">
        <v>0</v>
      </c>
      <c r="B209" s="45">
        <v>0</v>
      </c>
      <c r="C209" s="45">
        <v>0</v>
      </c>
      <c r="D209" s="34">
        <v>399004</v>
      </c>
      <c r="E209" s="35" t="s">
        <v>229</v>
      </c>
      <c r="F209" s="42">
        <f t="shared" si="7"/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</row>
    <row r="210" spans="1:18" ht="12.75" hidden="1" customHeight="1">
      <c r="A210" s="45">
        <v>0</v>
      </c>
      <c r="B210" s="45">
        <v>0</v>
      </c>
      <c r="C210" s="45">
        <v>0</v>
      </c>
      <c r="D210" s="34">
        <v>399005</v>
      </c>
      <c r="E210" s="35" t="s">
        <v>230</v>
      </c>
      <c r="F210" s="42">
        <f t="shared" si="7"/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</row>
    <row r="211" spans="1:18" ht="12.75" hidden="1" customHeight="1">
      <c r="A211" s="45">
        <v>0</v>
      </c>
      <c r="B211" s="45">
        <v>0</v>
      </c>
      <c r="C211" s="45">
        <v>0</v>
      </c>
      <c r="D211" s="34">
        <v>399006</v>
      </c>
      <c r="E211" s="35" t="s">
        <v>231</v>
      </c>
      <c r="F211" s="42">
        <f t="shared" si="7"/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</row>
    <row r="212" spans="1:18" ht="12.75" customHeight="1">
      <c r="A212" s="42">
        <f>A213</f>
        <v>0</v>
      </c>
      <c r="B212" s="42">
        <v>0</v>
      </c>
      <c r="C212" s="42">
        <v>0</v>
      </c>
      <c r="D212" s="32">
        <v>4000</v>
      </c>
      <c r="E212" s="38" t="s">
        <v>232</v>
      </c>
      <c r="F212" s="42">
        <f>SUM(F213)</f>
        <v>0</v>
      </c>
      <c r="G212" s="109">
        <f>SUM(G213)</f>
        <v>0</v>
      </c>
      <c r="H212" s="109">
        <f t="shared" ref="H212:R212" si="8">SUM(H213)</f>
        <v>0</v>
      </c>
      <c r="I212" s="109">
        <f t="shared" si="8"/>
        <v>0</v>
      </c>
      <c r="J212" s="109">
        <f t="shared" si="8"/>
        <v>0</v>
      </c>
      <c r="K212" s="109">
        <f t="shared" si="8"/>
        <v>0</v>
      </c>
      <c r="L212" s="109">
        <f t="shared" si="8"/>
        <v>0</v>
      </c>
      <c r="M212" s="109">
        <f t="shared" si="8"/>
        <v>0</v>
      </c>
      <c r="N212" s="109">
        <f t="shared" si="8"/>
        <v>0</v>
      </c>
      <c r="O212" s="109">
        <f t="shared" si="8"/>
        <v>0</v>
      </c>
      <c r="P212" s="109">
        <f t="shared" si="8"/>
        <v>0</v>
      </c>
      <c r="Q212" s="109">
        <f t="shared" si="8"/>
        <v>0</v>
      </c>
      <c r="R212" s="109">
        <f t="shared" si="8"/>
        <v>0</v>
      </c>
    </row>
    <row r="213" spans="1:18" ht="12.75" hidden="1" customHeight="1">
      <c r="A213" s="45">
        <f>SUM(A214)</f>
        <v>0</v>
      </c>
      <c r="B213" s="45">
        <v>0</v>
      </c>
      <c r="C213" s="45">
        <v>0</v>
      </c>
      <c r="D213" s="34">
        <v>442001</v>
      </c>
      <c r="E213" s="35" t="s">
        <v>233</v>
      </c>
      <c r="F213" s="42">
        <f>A213+B213+C213</f>
        <v>0</v>
      </c>
      <c r="G213" s="109">
        <v>0</v>
      </c>
      <c r="H213" s="109">
        <v>0</v>
      </c>
      <c r="I213" s="109">
        <v>0</v>
      </c>
      <c r="J213" s="109">
        <v>0</v>
      </c>
      <c r="K213" s="109">
        <v>0</v>
      </c>
      <c r="L213" s="109">
        <v>0</v>
      </c>
      <c r="M213" s="109">
        <v>0</v>
      </c>
      <c r="N213" s="109">
        <v>0</v>
      </c>
      <c r="O213" s="109">
        <v>0</v>
      </c>
      <c r="P213" s="109">
        <v>0</v>
      </c>
      <c r="Q213" s="109">
        <v>0</v>
      </c>
      <c r="R213" s="109">
        <v>0</v>
      </c>
    </row>
    <row r="214" spans="1:18" ht="12.75" customHeight="1">
      <c r="A214" s="42">
        <f>SUM(A215:A247)</f>
        <v>0</v>
      </c>
      <c r="B214" s="42">
        <v>0</v>
      </c>
      <c r="C214" s="42">
        <v>0</v>
      </c>
      <c r="D214" s="32">
        <v>5000</v>
      </c>
      <c r="E214" s="38" t="s">
        <v>234</v>
      </c>
      <c r="F214" s="42">
        <f>SUM(F215:F247)</f>
        <v>0</v>
      </c>
      <c r="G214" s="109">
        <f>SUM(G215:G247)</f>
        <v>0</v>
      </c>
      <c r="H214" s="109">
        <f t="shared" ref="H214:R214" si="9">SUM(H215:H247)</f>
        <v>0</v>
      </c>
      <c r="I214" s="109">
        <f t="shared" si="9"/>
        <v>0</v>
      </c>
      <c r="J214" s="109">
        <f t="shared" si="9"/>
        <v>0</v>
      </c>
      <c r="K214" s="109">
        <f t="shared" si="9"/>
        <v>0</v>
      </c>
      <c r="L214" s="109">
        <f t="shared" si="9"/>
        <v>0</v>
      </c>
      <c r="M214" s="109">
        <f t="shared" si="9"/>
        <v>0</v>
      </c>
      <c r="N214" s="109">
        <f t="shared" si="9"/>
        <v>0</v>
      </c>
      <c r="O214" s="109">
        <f t="shared" si="9"/>
        <v>0</v>
      </c>
      <c r="P214" s="109">
        <f t="shared" si="9"/>
        <v>0</v>
      </c>
      <c r="Q214" s="109">
        <f t="shared" si="9"/>
        <v>0</v>
      </c>
      <c r="R214" s="109">
        <f t="shared" si="9"/>
        <v>0</v>
      </c>
    </row>
    <row r="215" spans="1:18" ht="12.75" hidden="1" customHeight="1">
      <c r="A215" s="45">
        <f>SUM(A216:A247)</f>
        <v>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42">
        <f>A215+B215+C215</f>
        <v>0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09">
        <v>0</v>
      </c>
      <c r="N215" s="109">
        <v>0</v>
      </c>
      <c r="O215" s="109">
        <v>0</v>
      </c>
      <c r="P215" s="109">
        <v>0</v>
      </c>
      <c r="Q215" s="109">
        <v>0</v>
      </c>
      <c r="R215" s="109"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42">
        <f>A216+B216+C216</f>
        <v>0</v>
      </c>
      <c r="G216" s="109">
        <v>0</v>
      </c>
      <c r="H216" s="109">
        <v>0</v>
      </c>
      <c r="I216" s="109">
        <v>0</v>
      </c>
      <c r="J216" s="109">
        <v>0</v>
      </c>
      <c r="K216" s="109">
        <v>0</v>
      </c>
      <c r="L216" s="109">
        <v>0</v>
      </c>
      <c r="M216" s="109">
        <v>0</v>
      </c>
      <c r="N216" s="109">
        <v>0</v>
      </c>
      <c r="O216" s="109">
        <v>0</v>
      </c>
      <c r="P216" s="109">
        <v>0</v>
      </c>
      <c r="Q216" s="109">
        <v>0</v>
      </c>
      <c r="R216" s="109"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42">
        <f t="shared" ref="F217:F247" si="10">A217+B217+C217</f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09">
        <v>0</v>
      </c>
      <c r="O217" s="109">
        <v>0</v>
      </c>
      <c r="P217" s="109">
        <v>0</v>
      </c>
      <c r="Q217" s="109">
        <v>0</v>
      </c>
      <c r="R217" s="109"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42">
        <f t="shared" si="10"/>
        <v>0</v>
      </c>
      <c r="G218" s="109">
        <v>0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>
        <v>0</v>
      </c>
      <c r="N218" s="109">
        <v>0</v>
      </c>
      <c r="O218" s="109">
        <v>0</v>
      </c>
      <c r="P218" s="109">
        <v>0</v>
      </c>
      <c r="Q218" s="109">
        <v>0</v>
      </c>
      <c r="R218" s="109">
        <v>0</v>
      </c>
    </row>
    <row r="219" spans="1:18" ht="12.75" hidden="1" customHeight="1">
      <c r="A219" s="45">
        <v>0</v>
      </c>
      <c r="B219" s="45">
        <v>0</v>
      </c>
      <c r="C219" s="45">
        <v>0</v>
      </c>
      <c r="D219" s="34">
        <v>515001</v>
      </c>
      <c r="E219" s="35" t="s">
        <v>239</v>
      </c>
      <c r="F219" s="42">
        <f t="shared" si="10"/>
        <v>0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</v>
      </c>
      <c r="O219" s="109">
        <v>0</v>
      </c>
      <c r="P219" s="109">
        <v>0</v>
      </c>
      <c r="Q219" s="109">
        <v>0</v>
      </c>
      <c r="R219" s="109">
        <v>0</v>
      </c>
    </row>
    <row r="220" spans="1:18" ht="12.75" hidden="1" customHeight="1">
      <c r="A220" s="45">
        <v>0</v>
      </c>
      <c r="B220" s="45">
        <v>0</v>
      </c>
      <c r="C220" s="45">
        <v>0</v>
      </c>
      <c r="D220" s="34">
        <v>519001</v>
      </c>
      <c r="E220" s="35" t="s">
        <v>240</v>
      </c>
      <c r="F220" s="42">
        <f t="shared" si="10"/>
        <v>0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09">
        <v>0</v>
      </c>
      <c r="N220" s="109">
        <v>0</v>
      </c>
      <c r="O220" s="109">
        <v>0</v>
      </c>
      <c r="P220" s="109">
        <v>0</v>
      </c>
      <c r="Q220" s="109">
        <v>0</v>
      </c>
      <c r="R220" s="109"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42">
        <f t="shared" si="10"/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42">
        <f t="shared" si="10"/>
        <v>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09">
        <v>0</v>
      </c>
      <c r="O222" s="109">
        <v>0</v>
      </c>
      <c r="P222" s="109">
        <v>0</v>
      </c>
      <c r="Q222" s="109">
        <v>0</v>
      </c>
      <c r="R222" s="109"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42">
        <f t="shared" si="10"/>
        <v>0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0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42">
        <f t="shared" si="10"/>
        <v>0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42">
        <f t="shared" si="10"/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42">
        <f t="shared" si="10"/>
        <v>0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42">
        <f t="shared" si="10"/>
        <v>0</v>
      </c>
      <c r="G227" s="109">
        <v>0</v>
      </c>
      <c r="H227" s="109">
        <v>0</v>
      </c>
      <c r="I227" s="109">
        <v>0</v>
      </c>
      <c r="J227" s="109">
        <v>0</v>
      </c>
      <c r="K227" s="109">
        <v>0</v>
      </c>
      <c r="L227" s="109">
        <v>0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42">
        <f t="shared" si="10"/>
        <v>0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</v>
      </c>
      <c r="R228" s="109"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42">
        <f t="shared" si="10"/>
        <v>0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42">
        <f t="shared" si="10"/>
        <v>0</v>
      </c>
      <c r="G230" s="109">
        <v>0</v>
      </c>
      <c r="H230" s="109">
        <v>0</v>
      </c>
      <c r="I230" s="109">
        <v>0</v>
      </c>
      <c r="J230" s="109">
        <v>0</v>
      </c>
      <c r="K230" s="109">
        <v>0</v>
      </c>
      <c r="L230" s="109">
        <v>0</v>
      </c>
      <c r="M230" s="109">
        <v>0</v>
      </c>
      <c r="N230" s="109">
        <v>0</v>
      </c>
      <c r="O230" s="109">
        <v>0</v>
      </c>
      <c r="P230" s="109">
        <v>0</v>
      </c>
      <c r="Q230" s="109">
        <v>0</v>
      </c>
      <c r="R230" s="109"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42">
        <f t="shared" si="10"/>
        <v>0</v>
      </c>
      <c r="G231" s="109">
        <v>0</v>
      </c>
      <c r="H231" s="109">
        <v>0</v>
      </c>
      <c r="I231" s="109">
        <v>0</v>
      </c>
      <c r="J231" s="109">
        <v>0</v>
      </c>
      <c r="K231" s="109">
        <v>0</v>
      </c>
      <c r="L231" s="109">
        <v>0</v>
      </c>
      <c r="M231" s="109">
        <v>0</v>
      </c>
      <c r="N231" s="109">
        <v>0</v>
      </c>
      <c r="O231" s="109">
        <v>0</v>
      </c>
      <c r="P231" s="109">
        <v>0</v>
      </c>
      <c r="Q231" s="109">
        <v>0</v>
      </c>
      <c r="R231" s="109"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42">
        <f t="shared" si="10"/>
        <v>0</v>
      </c>
      <c r="G232" s="109">
        <v>0</v>
      </c>
      <c r="H232" s="109">
        <v>0</v>
      </c>
      <c r="I232" s="109">
        <v>0</v>
      </c>
      <c r="J232" s="109">
        <v>0</v>
      </c>
      <c r="K232" s="109">
        <v>0</v>
      </c>
      <c r="L232" s="109">
        <v>0</v>
      </c>
      <c r="M232" s="109">
        <v>0</v>
      </c>
      <c r="N232" s="109">
        <v>0</v>
      </c>
      <c r="O232" s="109">
        <v>0</v>
      </c>
      <c r="P232" s="109">
        <v>0</v>
      </c>
      <c r="Q232" s="109">
        <v>0</v>
      </c>
      <c r="R232" s="109"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42">
        <f t="shared" si="10"/>
        <v>0</v>
      </c>
      <c r="G233" s="109">
        <v>0</v>
      </c>
      <c r="H233" s="109">
        <v>0</v>
      </c>
      <c r="I233" s="109">
        <v>0</v>
      </c>
      <c r="J233" s="109">
        <v>0</v>
      </c>
      <c r="K233" s="109">
        <v>0</v>
      </c>
      <c r="L233" s="109">
        <v>0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42">
        <f t="shared" si="10"/>
        <v>0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09">
        <v>0</v>
      </c>
      <c r="O234" s="109">
        <v>0</v>
      </c>
      <c r="P234" s="109">
        <v>0</v>
      </c>
      <c r="Q234" s="109">
        <v>0</v>
      </c>
      <c r="R234" s="109"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42">
        <f t="shared" si="10"/>
        <v>0</v>
      </c>
      <c r="G235" s="109">
        <v>0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09">
        <v>0</v>
      </c>
      <c r="N235" s="109">
        <v>0</v>
      </c>
      <c r="O235" s="109">
        <v>0</v>
      </c>
      <c r="P235" s="109">
        <v>0</v>
      </c>
      <c r="Q235" s="109">
        <v>0</v>
      </c>
      <c r="R235" s="109"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42">
        <f t="shared" si="10"/>
        <v>0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</v>
      </c>
      <c r="Q236" s="109">
        <v>0</v>
      </c>
      <c r="R236" s="109"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42">
        <f t="shared" si="10"/>
        <v>0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09">
        <v>0</v>
      </c>
      <c r="N237" s="109">
        <v>0</v>
      </c>
      <c r="O237" s="109">
        <v>0</v>
      </c>
      <c r="P237" s="109">
        <v>0</v>
      </c>
      <c r="Q237" s="109">
        <v>0</v>
      </c>
      <c r="R237" s="109"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42">
        <f t="shared" si="10"/>
        <v>0</v>
      </c>
      <c r="G238" s="109">
        <v>0</v>
      </c>
      <c r="H238" s="109">
        <v>0</v>
      </c>
      <c r="I238" s="109">
        <v>0</v>
      </c>
      <c r="J238" s="109">
        <v>0</v>
      </c>
      <c r="K238" s="109">
        <v>0</v>
      </c>
      <c r="L238" s="109">
        <v>0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42">
        <f t="shared" si="10"/>
        <v>0</v>
      </c>
      <c r="G239" s="109">
        <v>0</v>
      </c>
      <c r="H239" s="109">
        <v>0</v>
      </c>
      <c r="I239" s="109">
        <v>0</v>
      </c>
      <c r="J239" s="109">
        <v>0</v>
      </c>
      <c r="K239" s="109">
        <v>0</v>
      </c>
      <c r="L239" s="109">
        <v>0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42">
        <f t="shared" si="10"/>
        <v>0</v>
      </c>
      <c r="G240" s="109">
        <v>0</v>
      </c>
      <c r="H240" s="109">
        <v>0</v>
      </c>
      <c r="I240" s="109">
        <v>0</v>
      </c>
      <c r="J240" s="109">
        <v>0</v>
      </c>
      <c r="K240" s="109">
        <v>0</v>
      </c>
      <c r="L240" s="109">
        <v>0</v>
      </c>
      <c r="M240" s="109">
        <v>0</v>
      </c>
      <c r="N240" s="109">
        <v>0</v>
      </c>
      <c r="O240" s="109">
        <v>0</v>
      </c>
      <c r="P240" s="109">
        <v>0</v>
      </c>
      <c r="Q240" s="109">
        <v>0</v>
      </c>
      <c r="R240" s="109">
        <v>0</v>
      </c>
    </row>
    <row r="241" spans="1:18" ht="12.75" hidden="1" customHeight="1">
      <c r="A241" s="45">
        <v>0</v>
      </c>
      <c r="B241" s="45">
        <v>0</v>
      </c>
      <c r="C241" s="45">
        <v>0</v>
      </c>
      <c r="D241" s="34">
        <v>569001</v>
      </c>
      <c r="E241" s="35" t="s">
        <v>261</v>
      </c>
      <c r="F241" s="42">
        <f t="shared" si="10"/>
        <v>0</v>
      </c>
      <c r="G241" s="109">
        <v>0</v>
      </c>
      <c r="H241" s="109">
        <v>0</v>
      </c>
      <c r="I241" s="109">
        <v>0</v>
      </c>
      <c r="J241" s="109">
        <v>0</v>
      </c>
      <c r="K241" s="109">
        <v>0</v>
      </c>
      <c r="L241" s="109">
        <v>0</v>
      </c>
      <c r="M241" s="109">
        <v>0</v>
      </c>
      <c r="N241" s="109">
        <v>0</v>
      </c>
      <c r="O241" s="109">
        <v>0</v>
      </c>
      <c r="P241" s="109">
        <v>0</v>
      </c>
      <c r="Q241" s="109">
        <v>0</v>
      </c>
      <c r="R241" s="109"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42">
        <f t="shared" si="10"/>
        <v>0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09">
        <v>0</v>
      </c>
      <c r="N242" s="109">
        <v>0</v>
      </c>
      <c r="O242" s="109">
        <v>0</v>
      </c>
      <c r="P242" s="109">
        <v>0</v>
      </c>
      <c r="Q242" s="109">
        <v>0</v>
      </c>
      <c r="R242" s="109"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42">
        <f t="shared" si="10"/>
        <v>0</v>
      </c>
      <c r="G243" s="109">
        <v>0</v>
      </c>
      <c r="H243" s="109">
        <v>0</v>
      </c>
      <c r="I243" s="109">
        <v>0</v>
      </c>
      <c r="J243" s="109">
        <v>0</v>
      </c>
      <c r="K243" s="109">
        <v>0</v>
      </c>
      <c r="L243" s="109">
        <v>0</v>
      </c>
      <c r="M243" s="109">
        <v>0</v>
      </c>
      <c r="N243" s="109">
        <v>0</v>
      </c>
      <c r="O243" s="109">
        <v>0</v>
      </c>
      <c r="P243" s="109">
        <v>0</v>
      </c>
      <c r="Q243" s="109">
        <v>0</v>
      </c>
      <c r="R243" s="109"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42">
        <f t="shared" si="10"/>
        <v>0</v>
      </c>
      <c r="G244" s="109">
        <v>0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09">
        <v>0</v>
      </c>
      <c r="O244" s="109">
        <v>0</v>
      </c>
      <c r="P244" s="109">
        <v>0</v>
      </c>
      <c r="Q244" s="109">
        <v>0</v>
      </c>
      <c r="R244" s="109"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42">
        <f t="shared" si="10"/>
        <v>0</v>
      </c>
      <c r="G245" s="109">
        <v>0</v>
      </c>
      <c r="H245" s="109">
        <v>0</v>
      </c>
      <c r="I245" s="109">
        <v>0</v>
      </c>
      <c r="J245" s="109">
        <v>0</v>
      </c>
      <c r="K245" s="109">
        <v>0</v>
      </c>
      <c r="L245" s="109">
        <v>0</v>
      </c>
      <c r="M245" s="109">
        <v>0</v>
      </c>
      <c r="N245" s="109">
        <v>0</v>
      </c>
      <c r="O245" s="109">
        <v>0</v>
      </c>
      <c r="P245" s="109">
        <v>0</v>
      </c>
      <c r="Q245" s="109">
        <v>0</v>
      </c>
      <c r="R245" s="109"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42">
        <f t="shared" si="10"/>
        <v>0</v>
      </c>
      <c r="G246" s="109">
        <v>0</v>
      </c>
      <c r="H246" s="109">
        <v>0</v>
      </c>
      <c r="I246" s="109">
        <v>0</v>
      </c>
      <c r="J246" s="109">
        <v>0</v>
      </c>
      <c r="K246" s="109">
        <v>0</v>
      </c>
      <c r="L246" s="109">
        <v>0</v>
      </c>
      <c r="M246" s="109">
        <v>0</v>
      </c>
      <c r="N246" s="109">
        <v>0</v>
      </c>
      <c r="O246" s="109">
        <v>0</v>
      </c>
      <c r="P246" s="109">
        <v>0</v>
      </c>
      <c r="Q246" s="109">
        <v>0</v>
      </c>
      <c r="R246" s="109"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42">
        <f t="shared" si="10"/>
        <v>0</v>
      </c>
      <c r="G247" s="109">
        <v>0</v>
      </c>
      <c r="H247" s="109">
        <v>0</v>
      </c>
      <c r="I247" s="109">
        <v>0</v>
      </c>
      <c r="J247" s="109">
        <v>0</v>
      </c>
      <c r="K247" s="109">
        <v>0</v>
      </c>
      <c r="L247" s="109">
        <v>0</v>
      </c>
      <c r="M247" s="109">
        <v>0</v>
      </c>
      <c r="N247" s="109">
        <v>0</v>
      </c>
      <c r="O247" s="109">
        <v>0</v>
      </c>
      <c r="P247" s="109">
        <v>0</v>
      </c>
      <c r="Q247" s="109">
        <v>0</v>
      </c>
      <c r="R247" s="109">
        <v>0</v>
      </c>
    </row>
    <row r="248" spans="1:18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A12+A31+A101+A212+A214</f>
        <v>1329400</v>
      </c>
      <c r="B249" s="42">
        <f>B12+B31+B101+B212+B214</f>
        <v>740000</v>
      </c>
      <c r="C249" s="42">
        <f>C12+C31+C101+C212+C214</f>
        <v>0</v>
      </c>
      <c r="D249" s="42"/>
      <c r="E249" s="42"/>
      <c r="F249" s="42">
        <f>F12+F31+F101+F212+F214</f>
        <v>2069400</v>
      </c>
      <c r="G249" s="42">
        <f t="shared" ref="G249:R249" si="11">G12+G31+G101+G212+G214</f>
        <v>38150.339999999997</v>
      </c>
      <c r="H249" s="42">
        <f t="shared" si="11"/>
        <v>12000</v>
      </c>
      <c r="I249" s="42">
        <f t="shared" si="11"/>
        <v>88800.62</v>
      </c>
      <c r="J249" s="42">
        <f t="shared" si="11"/>
        <v>212737.84</v>
      </c>
      <c r="K249" s="42">
        <f t="shared" si="11"/>
        <v>192822.84</v>
      </c>
      <c r="L249" s="42">
        <f t="shared" si="11"/>
        <v>163822.84</v>
      </c>
      <c r="M249" s="42">
        <f t="shared" si="11"/>
        <v>108026.84</v>
      </c>
      <c r="N249" s="42">
        <f t="shared" si="11"/>
        <v>164685.84</v>
      </c>
      <c r="O249" s="42">
        <f t="shared" si="11"/>
        <v>109026.84</v>
      </c>
      <c r="P249" s="42">
        <f t="shared" si="11"/>
        <v>98000</v>
      </c>
      <c r="Q249" s="42">
        <f t="shared" si="11"/>
        <v>881326</v>
      </c>
      <c r="R249" s="42">
        <f t="shared" si="11"/>
        <v>0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</sheetData>
  <mergeCells count="5">
    <mergeCell ref="O1:Q2"/>
    <mergeCell ref="A3:R3"/>
    <mergeCell ref="A5:R5"/>
    <mergeCell ref="A6:R6"/>
    <mergeCell ref="C9:L9"/>
  </mergeCells>
  <pageMargins left="0.74803149606299213" right="0.15748031496062992" top="0.74803149606299213" bottom="0.74803149606299213" header="0.31496062992125984" footer="0.31496062992125984"/>
  <pageSetup scale="57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R254"/>
  <sheetViews>
    <sheetView topLeftCell="A102" zoomScaleNormal="100" workbookViewId="0">
      <selection activeCell="E267" sqref="E266:E267"/>
    </sheetView>
  </sheetViews>
  <sheetFormatPr baseColWidth="10" defaultRowHeight="12.75"/>
  <cols>
    <col min="2" max="2" width="14" customWidth="1"/>
    <col min="4" max="4" width="11.7109375" bestFit="1" customWidth="1"/>
    <col min="5" max="5" width="24.140625" customWidth="1"/>
    <col min="6" max="6" width="13.28515625" customWidth="1"/>
    <col min="7" max="18" width="11.7109375" customWidth="1"/>
  </cols>
  <sheetData>
    <row r="1" spans="1:18">
      <c r="L1" s="1"/>
      <c r="M1" s="1"/>
      <c r="N1" s="1"/>
      <c r="O1" s="169"/>
      <c r="P1" s="169"/>
      <c r="Q1" s="169"/>
    </row>
    <row r="2" spans="1:18" ht="28.5" customHeight="1">
      <c r="B2" s="155"/>
      <c r="F2" s="25"/>
      <c r="L2" s="1"/>
      <c r="M2" s="1"/>
      <c r="N2" s="1"/>
      <c r="O2" s="169"/>
      <c r="P2" s="169"/>
      <c r="Q2" s="169"/>
    </row>
    <row r="3" spans="1:18" ht="18">
      <c r="A3" s="170" t="s">
        <v>268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35" customHeight="1">
      <c r="A5" s="171" t="s">
        <v>622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</row>
    <row r="6" spans="1:18" ht="15.75">
      <c r="A6" s="172" t="s">
        <v>29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</row>
    <row r="8" spans="1:18" s="1" customFormat="1" ht="15.75" customHeight="1">
      <c r="A8" s="4" t="s">
        <v>509</v>
      </c>
      <c r="B8" s="107"/>
      <c r="C8" s="107" t="s">
        <v>635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5.75" customHeight="1">
      <c r="A9" s="4" t="s">
        <v>510</v>
      </c>
      <c r="B9" s="7"/>
      <c r="C9" s="173" t="s">
        <v>545</v>
      </c>
      <c r="D9" s="173"/>
      <c r="E9" s="173"/>
      <c r="F9" s="173"/>
      <c r="G9" s="173"/>
      <c r="H9" s="173"/>
      <c r="I9" s="173"/>
      <c r="J9" s="173"/>
      <c r="K9" s="173"/>
      <c r="L9" s="173"/>
    </row>
    <row r="11" spans="1:18" s="3" customFormat="1" ht="4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3" t="s">
        <v>1</v>
      </c>
      <c r="H11" s="23" t="s">
        <v>2</v>
      </c>
      <c r="I11" s="23" t="s">
        <v>3</v>
      </c>
      <c r="J11" s="23" t="s">
        <v>4</v>
      </c>
      <c r="K11" s="23" t="s">
        <v>5</v>
      </c>
      <c r="L11" s="23" t="s">
        <v>6</v>
      </c>
      <c r="M11" s="23" t="s">
        <v>7</v>
      </c>
      <c r="N11" s="23" t="s">
        <v>8</v>
      </c>
      <c r="O11" s="23" t="s">
        <v>9</v>
      </c>
      <c r="P11" s="23" t="s">
        <v>10</v>
      </c>
      <c r="Q11" s="23" t="s">
        <v>11</v>
      </c>
      <c r="R11" s="23" t="s">
        <v>12</v>
      </c>
    </row>
    <row r="12" spans="1:18" s="1" customFormat="1" ht="12.6" customHeight="1">
      <c r="A12" s="42">
        <f>SUM(A13:A30)</f>
        <v>2522577</v>
      </c>
      <c r="B12" s="42">
        <f>SUM(B13:B30)</f>
        <v>34933574</v>
      </c>
      <c r="C12" s="42">
        <f>SUM(C13:C30)</f>
        <v>0</v>
      </c>
      <c r="D12" s="32">
        <v>1000</v>
      </c>
      <c r="E12" s="33" t="s">
        <v>34</v>
      </c>
      <c r="F12" s="42">
        <f>SUM(F13:F30)</f>
        <v>37456151</v>
      </c>
      <c r="G12" s="156">
        <f>SUM(G13:G30)</f>
        <v>2265871</v>
      </c>
      <c r="H12" s="109">
        <f t="shared" ref="H12:R12" si="0">SUM(H13:H30)</f>
        <v>2265870</v>
      </c>
      <c r="I12" s="109">
        <f t="shared" si="0"/>
        <v>2265870</v>
      </c>
      <c r="J12" s="109">
        <f t="shared" si="0"/>
        <v>5205731.84</v>
      </c>
      <c r="K12" s="109">
        <f t="shared" si="0"/>
        <v>2407350.81</v>
      </c>
      <c r="L12" s="109">
        <f t="shared" si="0"/>
        <v>2336811.34</v>
      </c>
      <c r="M12" s="109">
        <f t="shared" si="0"/>
        <v>2446305.8199999998</v>
      </c>
      <c r="N12" s="109">
        <f t="shared" si="0"/>
        <v>2397148.84</v>
      </c>
      <c r="O12" s="109">
        <f t="shared" si="0"/>
        <v>3328902.0199999996</v>
      </c>
      <c r="P12" s="109">
        <f t="shared" si="0"/>
        <v>2655576.6399999997</v>
      </c>
      <c r="Q12" s="109">
        <f t="shared" si="0"/>
        <v>7528635.6899999995</v>
      </c>
      <c r="R12" s="109">
        <f t="shared" si="0"/>
        <v>2352077</v>
      </c>
    </row>
    <row r="13" spans="1:18" s="1" customFormat="1" ht="12.6" customHeight="1">
      <c r="A13" s="45">
        <v>0</v>
      </c>
      <c r="B13" s="45">
        <v>18371622</v>
      </c>
      <c r="C13" s="45">
        <v>0</v>
      </c>
      <c r="D13" s="34">
        <v>113001</v>
      </c>
      <c r="E13" s="35" t="s">
        <v>35</v>
      </c>
      <c r="F13" s="42">
        <f>A13+B13+C13</f>
        <v>18371622</v>
      </c>
      <c r="G13" s="109">
        <v>1480638</v>
      </c>
      <c r="H13" s="109">
        <v>1480638</v>
      </c>
      <c r="I13" s="109">
        <v>1480638</v>
      </c>
      <c r="J13" s="109">
        <v>3684056.84</v>
      </c>
      <c r="K13" s="109">
        <v>1780532.81</v>
      </c>
      <c r="L13" s="109">
        <v>1595429.3399999999</v>
      </c>
      <c r="M13" s="109">
        <v>1704926.8199999998</v>
      </c>
      <c r="N13" s="109">
        <v>1655769.8399999999</v>
      </c>
      <c r="O13" s="109">
        <v>1558991.8199999998</v>
      </c>
      <c r="P13" s="109">
        <v>885876.83999999985</v>
      </c>
      <c r="Q13" s="109">
        <v>1064123.6899999995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1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42">
        <f t="shared" si="1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42">
        <f t="shared" si="1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</row>
    <row r="17" spans="1:18" s="1" customFormat="1" ht="12.6" customHeight="1">
      <c r="A17" s="45">
        <v>0</v>
      </c>
      <c r="B17" s="45">
        <v>2497098</v>
      </c>
      <c r="C17" s="45">
        <v>0</v>
      </c>
      <c r="D17" s="34">
        <v>131003</v>
      </c>
      <c r="E17" s="35" t="s">
        <v>39</v>
      </c>
      <c r="F17" s="42">
        <f t="shared" si="1"/>
        <v>2497098</v>
      </c>
      <c r="G17" s="109">
        <v>179032</v>
      </c>
      <c r="H17" s="109">
        <v>179032</v>
      </c>
      <c r="I17" s="109">
        <v>179032</v>
      </c>
      <c r="J17" s="109">
        <v>295268</v>
      </c>
      <c r="K17" s="109">
        <v>208091</v>
      </c>
      <c r="L17" s="109">
        <v>208091</v>
      </c>
      <c r="M17" s="109">
        <v>208092</v>
      </c>
      <c r="N17" s="109">
        <v>208092</v>
      </c>
      <c r="O17" s="109">
        <v>208092</v>
      </c>
      <c r="P17" s="109">
        <v>208092</v>
      </c>
      <c r="Q17" s="109">
        <v>416184</v>
      </c>
      <c r="R17" s="109">
        <v>0</v>
      </c>
    </row>
    <row r="18" spans="1:18" s="1" customFormat="1" ht="12.6" customHeight="1">
      <c r="A18" s="45">
        <v>0</v>
      </c>
      <c r="B18" s="45">
        <v>1594559</v>
      </c>
      <c r="C18" s="45">
        <v>0</v>
      </c>
      <c r="D18" s="34">
        <v>132001</v>
      </c>
      <c r="E18" s="35" t="s">
        <v>40</v>
      </c>
      <c r="F18" s="42">
        <f t="shared" si="1"/>
        <v>1594559</v>
      </c>
      <c r="G18" s="109">
        <v>0</v>
      </c>
      <c r="H18" s="109">
        <v>0</v>
      </c>
      <c r="I18" s="109">
        <v>0</v>
      </c>
      <c r="J18" s="109">
        <v>797280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797279</v>
      </c>
      <c r="R18" s="109">
        <v>0</v>
      </c>
    </row>
    <row r="19" spans="1:18" s="1" customFormat="1" ht="12.6" customHeight="1">
      <c r="A19" s="45">
        <v>2336574</v>
      </c>
      <c r="B19" s="109">
        <v>2657599</v>
      </c>
      <c r="C19" s="45">
        <v>0</v>
      </c>
      <c r="D19" s="34">
        <v>132002</v>
      </c>
      <c r="E19" s="35" t="s">
        <v>41</v>
      </c>
      <c r="F19" s="42">
        <f t="shared" si="1"/>
        <v>4994173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2657599</v>
      </c>
      <c r="R19" s="109">
        <v>2336574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42">
        <f t="shared" si="1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</row>
    <row r="21" spans="1:18" s="1" customFormat="1" ht="12.6" customHeight="1">
      <c r="A21" s="45">
        <v>186003</v>
      </c>
      <c r="B21" s="45">
        <v>0</v>
      </c>
      <c r="C21" s="45">
        <v>0</v>
      </c>
      <c r="D21" s="34">
        <v>134001</v>
      </c>
      <c r="E21" s="35" t="s">
        <v>43</v>
      </c>
      <c r="F21" s="42">
        <f t="shared" si="1"/>
        <v>186003</v>
      </c>
      <c r="G21" s="109">
        <v>15500</v>
      </c>
      <c r="H21" s="109">
        <v>15500</v>
      </c>
      <c r="I21" s="109">
        <v>15500</v>
      </c>
      <c r="J21" s="109">
        <v>15500</v>
      </c>
      <c r="K21" s="109">
        <v>15500</v>
      </c>
      <c r="L21" s="109">
        <v>15500</v>
      </c>
      <c r="M21" s="109">
        <v>15500</v>
      </c>
      <c r="N21" s="109">
        <v>15500</v>
      </c>
      <c r="O21" s="109">
        <v>15500</v>
      </c>
      <c r="P21" s="109">
        <v>15500</v>
      </c>
      <c r="Q21" s="109">
        <v>15500</v>
      </c>
      <c r="R21" s="109">
        <v>15503</v>
      </c>
    </row>
    <row r="22" spans="1:18" s="1" customFormat="1" ht="12.6" customHeight="1">
      <c r="A22" s="45">
        <v>0</v>
      </c>
      <c r="B22" s="45">
        <v>2892882</v>
      </c>
      <c r="C22" s="45">
        <v>0</v>
      </c>
      <c r="D22" s="34">
        <v>141001</v>
      </c>
      <c r="E22" s="35" t="s">
        <v>44</v>
      </c>
      <c r="F22" s="42">
        <f t="shared" si="1"/>
        <v>2892882</v>
      </c>
      <c r="G22" s="109">
        <v>234457</v>
      </c>
      <c r="H22" s="109">
        <v>234457</v>
      </c>
      <c r="I22" s="109">
        <v>234457</v>
      </c>
      <c r="J22" s="109">
        <v>260925</v>
      </c>
      <c r="K22" s="109">
        <v>241074</v>
      </c>
      <c r="L22" s="109">
        <v>241074</v>
      </c>
      <c r="M22" s="109">
        <v>241073</v>
      </c>
      <c r="N22" s="109">
        <v>241073</v>
      </c>
      <c r="O22" s="109">
        <v>241073</v>
      </c>
      <c r="P22" s="109">
        <v>241073</v>
      </c>
      <c r="Q22" s="109">
        <v>482146</v>
      </c>
      <c r="R22" s="109">
        <v>0</v>
      </c>
    </row>
    <row r="23" spans="1:18" s="1" customFormat="1" ht="11.25" customHeight="1">
      <c r="A23" s="45">
        <v>0</v>
      </c>
      <c r="B23" s="45">
        <v>918582</v>
      </c>
      <c r="C23" s="45">
        <v>0</v>
      </c>
      <c r="D23" s="34">
        <v>142001</v>
      </c>
      <c r="E23" s="35" t="s">
        <v>45</v>
      </c>
      <c r="F23" s="42">
        <f t="shared" si="1"/>
        <v>918582</v>
      </c>
      <c r="G23" s="109">
        <v>74032</v>
      </c>
      <c r="H23" s="109">
        <v>74032</v>
      </c>
      <c r="I23" s="109">
        <v>74032</v>
      </c>
      <c r="J23" s="109">
        <v>84100</v>
      </c>
      <c r="K23" s="109">
        <v>76549</v>
      </c>
      <c r="L23" s="109">
        <v>76549</v>
      </c>
      <c r="M23" s="109">
        <v>76548</v>
      </c>
      <c r="N23" s="109">
        <v>76548</v>
      </c>
      <c r="O23" s="109">
        <v>76548</v>
      </c>
      <c r="P23" s="109">
        <v>76548</v>
      </c>
      <c r="Q23" s="109">
        <v>153096</v>
      </c>
      <c r="R23" s="109">
        <v>0</v>
      </c>
    </row>
    <row r="24" spans="1:18" ht="12.75" customHeight="1">
      <c r="A24" s="45">
        <v>0</v>
      </c>
      <c r="B24" s="45">
        <v>367434</v>
      </c>
      <c r="C24" s="45">
        <v>0</v>
      </c>
      <c r="D24" s="34">
        <v>143001</v>
      </c>
      <c r="E24" s="35" t="s">
        <v>46</v>
      </c>
      <c r="F24" s="42">
        <f t="shared" si="1"/>
        <v>367434</v>
      </c>
      <c r="G24" s="109">
        <v>29613</v>
      </c>
      <c r="H24" s="109">
        <v>29613</v>
      </c>
      <c r="I24" s="109">
        <v>29613</v>
      </c>
      <c r="J24" s="109">
        <v>33641</v>
      </c>
      <c r="K24" s="109">
        <v>30620</v>
      </c>
      <c r="L24" s="109">
        <v>30620</v>
      </c>
      <c r="M24" s="109">
        <v>30619</v>
      </c>
      <c r="N24" s="109">
        <v>30619</v>
      </c>
      <c r="O24" s="109">
        <v>30619</v>
      </c>
      <c r="P24" s="109">
        <v>30619</v>
      </c>
      <c r="Q24" s="109">
        <v>61238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42">
        <f t="shared" si="1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42">
        <f t="shared" si="1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</row>
    <row r="27" spans="1:18" ht="12.75" customHeight="1">
      <c r="A27" s="45">
        <v>0</v>
      </c>
      <c r="B27" s="45">
        <v>419532</v>
      </c>
      <c r="C27" s="45">
        <v>0</v>
      </c>
      <c r="D27" s="36">
        <v>154004</v>
      </c>
      <c r="E27" s="35" t="s">
        <v>49</v>
      </c>
      <c r="F27" s="42">
        <f t="shared" si="1"/>
        <v>419532</v>
      </c>
      <c r="G27" s="109">
        <v>34961</v>
      </c>
      <c r="H27" s="109">
        <v>34961</v>
      </c>
      <c r="I27" s="109">
        <v>34961</v>
      </c>
      <c r="J27" s="109">
        <v>34961</v>
      </c>
      <c r="K27" s="109">
        <v>34961</v>
      </c>
      <c r="L27" s="109">
        <v>34961</v>
      </c>
      <c r="M27" s="109">
        <v>34961</v>
      </c>
      <c r="N27" s="109">
        <v>34961</v>
      </c>
      <c r="O27" s="109">
        <v>34961</v>
      </c>
      <c r="P27" s="109">
        <v>34961</v>
      </c>
      <c r="Q27" s="109">
        <v>69922</v>
      </c>
      <c r="R27" s="109">
        <v>0</v>
      </c>
    </row>
    <row r="28" spans="1:18" ht="12.75" customHeight="1">
      <c r="A28" s="45">
        <v>0</v>
      </c>
      <c r="B28" s="45">
        <v>1615038</v>
      </c>
      <c r="C28" s="45">
        <v>0</v>
      </c>
      <c r="D28" s="34">
        <v>159002</v>
      </c>
      <c r="E28" s="35" t="s">
        <v>50</v>
      </c>
      <c r="F28" s="42">
        <f t="shared" si="1"/>
        <v>1615038</v>
      </c>
      <c r="G28" s="109">
        <v>217638</v>
      </c>
      <c r="H28" s="109">
        <v>217637</v>
      </c>
      <c r="I28" s="109">
        <v>217637</v>
      </c>
      <c r="J28" s="109">
        <v>0</v>
      </c>
      <c r="K28" s="109">
        <v>20023</v>
      </c>
      <c r="L28" s="109">
        <v>134587</v>
      </c>
      <c r="M28" s="109">
        <v>134586</v>
      </c>
      <c r="N28" s="109">
        <v>134586</v>
      </c>
      <c r="O28" s="109">
        <v>134586</v>
      </c>
      <c r="P28" s="109">
        <v>134586</v>
      </c>
      <c r="Q28" s="109">
        <v>269172</v>
      </c>
      <c r="R28" s="109">
        <v>0</v>
      </c>
    </row>
    <row r="29" spans="1:18" ht="12.75" customHeight="1">
      <c r="A29" s="45">
        <v>0</v>
      </c>
      <c r="B29" s="45">
        <v>1285664</v>
      </c>
      <c r="C29" s="45">
        <v>0</v>
      </c>
      <c r="D29" s="34">
        <v>161001</v>
      </c>
      <c r="E29" s="37" t="s">
        <v>51</v>
      </c>
      <c r="F29" s="42">
        <f t="shared" si="1"/>
        <v>1285664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1028531.2</v>
      </c>
      <c r="P29" s="109">
        <v>257132.79999999999</v>
      </c>
      <c r="Q29" s="109">
        <v>0</v>
      </c>
      <c r="R29" s="109">
        <v>0</v>
      </c>
    </row>
    <row r="30" spans="1:18" ht="12.75" customHeight="1">
      <c r="A30" s="45">
        <v>0</v>
      </c>
      <c r="B30" s="45">
        <v>2313564</v>
      </c>
      <c r="C30" s="45">
        <v>0</v>
      </c>
      <c r="D30" s="34">
        <v>171001</v>
      </c>
      <c r="E30" s="37" t="s">
        <v>52</v>
      </c>
      <c r="F30" s="42">
        <f t="shared" si="1"/>
        <v>2313564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771188</v>
      </c>
      <c r="Q30" s="109">
        <v>1542376</v>
      </c>
      <c r="R30" s="109">
        <v>0</v>
      </c>
    </row>
    <row r="31" spans="1:18">
      <c r="A31" s="42">
        <f>SUM(A32:A88)</f>
        <v>755313</v>
      </c>
      <c r="B31" s="42">
        <f>SUM(B32:B99)</f>
        <v>75000</v>
      </c>
      <c r="C31" s="42">
        <f>SUM(C32:C99)</f>
        <v>0</v>
      </c>
      <c r="D31" s="32">
        <v>2000</v>
      </c>
      <c r="E31" s="38" t="s">
        <v>53</v>
      </c>
      <c r="F31" s="42">
        <f>SUM(F32:F99)</f>
        <v>830313</v>
      </c>
      <c r="G31" s="109">
        <f>SUM(G32:G100)</f>
        <v>0</v>
      </c>
      <c r="H31" s="109">
        <f t="shared" ref="H31:R31" si="2">SUM(H32:H100)</f>
        <v>45248</v>
      </c>
      <c r="I31" s="109">
        <f t="shared" si="2"/>
        <v>24151.64</v>
      </c>
      <c r="J31" s="109">
        <f t="shared" si="2"/>
        <v>218287</v>
      </c>
      <c r="K31" s="109">
        <f t="shared" si="2"/>
        <v>63599</v>
      </c>
      <c r="L31" s="109">
        <f t="shared" si="2"/>
        <v>66202</v>
      </c>
      <c r="M31" s="109">
        <f t="shared" si="2"/>
        <v>41121</v>
      </c>
      <c r="N31" s="109">
        <f t="shared" si="2"/>
        <v>108132</v>
      </c>
      <c r="O31" s="109">
        <f t="shared" si="2"/>
        <v>38460.36</v>
      </c>
      <c r="P31" s="109">
        <f t="shared" si="2"/>
        <v>113894</v>
      </c>
      <c r="Q31" s="109">
        <f t="shared" si="2"/>
        <v>111218</v>
      </c>
      <c r="R31" s="109">
        <f t="shared" si="2"/>
        <v>0</v>
      </c>
    </row>
    <row r="32" spans="1:18" ht="12.75" customHeight="1">
      <c r="A32" s="45">
        <v>106701</v>
      </c>
      <c r="B32" s="45">
        <v>0</v>
      </c>
      <c r="C32" s="45">
        <v>0</v>
      </c>
      <c r="D32" s="39">
        <v>211001</v>
      </c>
      <c r="E32" s="35" t="s">
        <v>54</v>
      </c>
      <c r="F32" s="42">
        <f>A32+B32+C32</f>
        <v>106701</v>
      </c>
      <c r="G32" s="146">
        <v>0</v>
      </c>
      <c r="H32" s="146">
        <v>960</v>
      </c>
      <c r="I32" s="146">
        <v>0</v>
      </c>
      <c r="J32" s="146">
        <v>58679</v>
      </c>
      <c r="K32" s="146">
        <v>1730</v>
      </c>
      <c r="L32" s="146">
        <v>1226</v>
      </c>
      <c r="M32" s="146">
        <v>10650</v>
      </c>
      <c r="N32" s="146">
        <v>5820</v>
      </c>
      <c r="O32" s="146">
        <v>0</v>
      </c>
      <c r="P32" s="146">
        <v>26676</v>
      </c>
      <c r="Q32" s="146">
        <v>960</v>
      </c>
      <c r="R32" s="146">
        <v>0</v>
      </c>
    </row>
    <row r="33" spans="1:18" ht="12.75" customHeight="1">
      <c r="A33" s="45">
        <v>44264</v>
      </c>
      <c r="B33" s="45">
        <v>0</v>
      </c>
      <c r="C33" s="45">
        <v>0</v>
      </c>
      <c r="D33" s="34">
        <v>211002</v>
      </c>
      <c r="E33" s="35" t="s">
        <v>55</v>
      </c>
      <c r="F33" s="42">
        <f t="shared" ref="F33:F80" si="3">A33+B33+C33</f>
        <v>44264</v>
      </c>
      <c r="G33" s="109">
        <v>0</v>
      </c>
      <c r="H33" s="109">
        <v>7792</v>
      </c>
      <c r="I33" s="109">
        <v>4582</v>
      </c>
      <c r="J33" s="109">
        <v>2500</v>
      </c>
      <c r="K33" s="109">
        <v>5112</v>
      </c>
      <c r="L33" s="109">
        <v>2500</v>
      </c>
      <c r="M33" s="109">
        <v>4582</v>
      </c>
      <c r="N33" s="109">
        <v>2600</v>
      </c>
      <c r="O33" s="109">
        <v>5112</v>
      </c>
      <c r="P33" s="109">
        <v>2500</v>
      </c>
      <c r="Q33" s="109">
        <v>6984</v>
      </c>
      <c r="R33" s="109">
        <v>0</v>
      </c>
    </row>
    <row r="34" spans="1:18" ht="12.75" customHeight="1">
      <c r="A34" s="45">
        <v>18440</v>
      </c>
      <c r="B34" s="45">
        <v>0</v>
      </c>
      <c r="C34" s="45">
        <v>0</v>
      </c>
      <c r="D34" s="34">
        <v>211003</v>
      </c>
      <c r="E34" s="35" t="s">
        <v>520</v>
      </c>
      <c r="F34" s="42">
        <f t="shared" si="3"/>
        <v>18440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18440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</row>
    <row r="35" spans="1:18" ht="12.75" hidden="1" customHeight="1">
      <c r="A35" s="45">
        <v>0</v>
      </c>
      <c r="B35" s="45">
        <v>0</v>
      </c>
      <c r="C35" s="45">
        <v>0</v>
      </c>
      <c r="D35" s="34">
        <v>212001</v>
      </c>
      <c r="E35" s="35" t="s">
        <v>56</v>
      </c>
      <c r="F35" s="42">
        <f t="shared" si="3"/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</row>
    <row r="36" spans="1:18" ht="12.75" hidden="1" customHeight="1">
      <c r="A36" s="45">
        <v>0</v>
      </c>
      <c r="B36" s="45">
        <v>0</v>
      </c>
      <c r="C36" s="45">
        <v>0</v>
      </c>
      <c r="D36" s="34">
        <v>212002</v>
      </c>
      <c r="E36" s="35" t="s">
        <v>57</v>
      </c>
      <c r="F36" s="42">
        <f t="shared" si="3"/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109">
        <v>0</v>
      </c>
    </row>
    <row r="37" spans="1:18" ht="12.75" hidden="1" customHeight="1">
      <c r="A37" s="45">
        <v>0</v>
      </c>
      <c r="B37" s="45">
        <v>0</v>
      </c>
      <c r="C37" s="45">
        <v>0</v>
      </c>
      <c r="D37" s="34">
        <v>213001</v>
      </c>
      <c r="E37" s="35" t="s">
        <v>58</v>
      </c>
      <c r="F37" s="42">
        <f t="shared" si="3"/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</row>
    <row r="38" spans="1:18" ht="12.75" customHeight="1">
      <c r="A38" s="45">
        <v>186802</v>
      </c>
      <c r="B38" s="45">
        <v>0</v>
      </c>
      <c r="C38" s="45">
        <v>0</v>
      </c>
      <c r="D38" s="39">
        <v>214001</v>
      </c>
      <c r="E38" s="35" t="s">
        <v>59</v>
      </c>
      <c r="F38" s="42">
        <f t="shared" si="3"/>
        <v>186802</v>
      </c>
      <c r="G38" s="146">
        <v>0</v>
      </c>
      <c r="H38" s="146">
        <v>0</v>
      </c>
      <c r="I38" s="146">
        <v>0</v>
      </c>
      <c r="J38" s="146">
        <v>102827</v>
      </c>
      <c r="K38" s="146">
        <v>0</v>
      </c>
      <c r="L38" s="146">
        <v>26123</v>
      </c>
      <c r="M38" s="146">
        <v>0</v>
      </c>
      <c r="N38" s="146">
        <v>37164</v>
      </c>
      <c r="O38" s="146">
        <v>0</v>
      </c>
      <c r="P38" s="146">
        <v>20688</v>
      </c>
      <c r="Q38" s="146">
        <v>0</v>
      </c>
      <c r="R38" s="146">
        <v>0</v>
      </c>
    </row>
    <row r="39" spans="1:18" ht="12.75" hidden="1" customHeight="1">
      <c r="A39" s="45">
        <v>0</v>
      </c>
      <c r="B39" s="45">
        <v>0</v>
      </c>
      <c r="C39" s="45">
        <v>0</v>
      </c>
      <c r="D39" s="34">
        <v>214002</v>
      </c>
      <c r="E39" s="35" t="s">
        <v>60</v>
      </c>
      <c r="F39" s="42">
        <f t="shared" si="3"/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</row>
    <row r="40" spans="1:18" ht="12.75" customHeight="1">
      <c r="A40" s="45">
        <v>33600</v>
      </c>
      <c r="B40" s="45">
        <v>0</v>
      </c>
      <c r="C40" s="45">
        <v>0</v>
      </c>
      <c r="D40" s="34">
        <v>215001</v>
      </c>
      <c r="E40" s="35" t="s">
        <v>61</v>
      </c>
      <c r="F40" s="42">
        <f t="shared" si="3"/>
        <v>33600</v>
      </c>
      <c r="G40" s="109">
        <v>0</v>
      </c>
      <c r="H40" s="109">
        <v>0</v>
      </c>
      <c r="I40" s="109">
        <v>1700</v>
      </c>
      <c r="J40" s="109">
        <v>0</v>
      </c>
      <c r="K40" s="109">
        <v>0</v>
      </c>
      <c r="L40" s="109">
        <v>1700</v>
      </c>
      <c r="M40" s="109">
        <v>0</v>
      </c>
      <c r="N40" s="109">
        <v>10000</v>
      </c>
      <c r="O40" s="109">
        <v>1700</v>
      </c>
      <c r="P40" s="109">
        <v>10000</v>
      </c>
      <c r="Q40" s="109">
        <v>8500</v>
      </c>
      <c r="R40" s="109">
        <v>0</v>
      </c>
    </row>
    <row r="41" spans="1:18" ht="12.75" hidden="1" customHeight="1">
      <c r="A41" s="45">
        <v>0</v>
      </c>
      <c r="B41" s="45">
        <v>0</v>
      </c>
      <c r="C41" s="45">
        <v>0</v>
      </c>
      <c r="D41" s="40">
        <v>216001</v>
      </c>
      <c r="E41" s="41" t="s">
        <v>62</v>
      </c>
      <c r="F41" s="42">
        <f t="shared" si="3"/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</row>
    <row r="42" spans="1:18" ht="12.75" customHeight="1">
      <c r="A42" s="45">
        <v>20000</v>
      </c>
      <c r="B42" s="45">
        <v>0</v>
      </c>
      <c r="C42" s="45">
        <v>0</v>
      </c>
      <c r="D42" s="34">
        <v>217001</v>
      </c>
      <c r="E42" s="35" t="s">
        <v>63</v>
      </c>
      <c r="F42" s="42">
        <f t="shared" si="3"/>
        <v>20000</v>
      </c>
      <c r="G42" s="109">
        <v>0</v>
      </c>
      <c r="H42" s="109">
        <v>0</v>
      </c>
      <c r="I42" s="109">
        <v>0</v>
      </c>
      <c r="J42" s="109">
        <v>0</v>
      </c>
      <c r="K42" s="109">
        <v>20000</v>
      </c>
      <c r="L42" s="109">
        <v>0</v>
      </c>
      <c r="M42" s="109">
        <v>0</v>
      </c>
      <c r="N42" s="109">
        <v>0</v>
      </c>
      <c r="O42" s="109">
        <v>0</v>
      </c>
      <c r="P42" s="109">
        <v>0</v>
      </c>
      <c r="Q42" s="109">
        <v>0</v>
      </c>
      <c r="R42" s="109">
        <v>0</v>
      </c>
    </row>
    <row r="43" spans="1:18" ht="12.75" hidden="1" customHeight="1">
      <c r="A43" s="45">
        <v>0</v>
      </c>
      <c r="B43" s="45">
        <v>0</v>
      </c>
      <c r="C43" s="45">
        <v>0</v>
      </c>
      <c r="D43" s="34">
        <v>218001</v>
      </c>
      <c r="E43" s="35" t="s">
        <v>64</v>
      </c>
      <c r="F43" s="42">
        <f t="shared" si="3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</row>
    <row r="44" spans="1:18" ht="12.75" hidden="1" customHeight="1">
      <c r="A44" s="45">
        <v>0</v>
      </c>
      <c r="B44" s="45">
        <v>0</v>
      </c>
      <c r="C44" s="45">
        <v>0</v>
      </c>
      <c r="D44" s="34">
        <v>218002</v>
      </c>
      <c r="E44" s="35" t="s">
        <v>65</v>
      </c>
      <c r="F44" s="42">
        <f t="shared" si="3"/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</row>
    <row r="45" spans="1:18">
      <c r="A45" s="45">
        <v>41350</v>
      </c>
      <c r="B45" s="45">
        <v>12870</v>
      </c>
      <c r="C45" s="45">
        <v>0</v>
      </c>
      <c r="D45" s="34">
        <v>221001</v>
      </c>
      <c r="E45" s="35" t="s">
        <v>66</v>
      </c>
      <c r="F45" s="42">
        <f t="shared" si="3"/>
        <v>54220</v>
      </c>
      <c r="G45" s="109">
        <v>0</v>
      </c>
      <c r="H45" s="109">
        <v>5400</v>
      </c>
      <c r="I45" s="109">
        <v>375</v>
      </c>
      <c r="J45" s="109">
        <v>2625</v>
      </c>
      <c r="K45" s="109">
        <v>12625</v>
      </c>
      <c r="L45" s="109">
        <v>225</v>
      </c>
      <c r="M45" s="109">
        <v>225</v>
      </c>
      <c r="N45" s="109">
        <v>3000</v>
      </c>
      <c r="O45" s="109">
        <v>611</v>
      </c>
      <c r="P45" s="109">
        <v>3000</v>
      </c>
      <c r="Q45" s="109">
        <v>26134</v>
      </c>
      <c r="R45" s="109">
        <v>0</v>
      </c>
    </row>
    <row r="46" spans="1:18" ht="12.75" hidden="1" customHeight="1">
      <c r="A46" s="45">
        <v>0</v>
      </c>
      <c r="B46" s="45">
        <v>0</v>
      </c>
      <c r="C46" s="45">
        <v>0</v>
      </c>
      <c r="D46" s="34">
        <v>221002</v>
      </c>
      <c r="E46" s="35" t="s">
        <v>67</v>
      </c>
      <c r="F46" s="42">
        <f t="shared" si="3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</row>
    <row r="47" spans="1:18" ht="12.75" hidden="1" customHeight="1">
      <c r="A47" s="45">
        <v>0</v>
      </c>
      <c r="B47" s="45">
        <v>0</v>
      </c>
      <c r="C47" s="45">
        <v>0</v>
      </c>
      <c r="D47" s="34">
        <v>221006</v>
      </c>
      <c r="E47" s="35" t="s">
        <v>68</v>
      </c>
      <c r="F47" s="42">
        <f t="shared" si="3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</row>
    <row r="48" spans="1:18" ht="12.75" hidden="1" customHeight="1">
      <c r="A48" s="45">
        <v>0</v>
      </c>
      <c r="B48" s="45">
        <v>0</v>
      </c>
      <c r="C48" s="45">
        <v>0</v>
      </c>
      <c r="D48" s="34">
        <v>221007</v>
      </c>
      <c r="E48" s="35" t="s">
        <v>523</v>
      </c>
      <c r="F48" s="42">
        <f t="shared" si="3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</row>
    <row r="49" spans="1:18" ht="12.75" hidden="1" customHeight="1">
      <c r="A49" s="45">
        <v>0</v>
      </c>
      <c r="B49" s="45">
        <v>0</v>
      </c>
      <c r="C49" s="45">
        <v>0</v>
      </c>
      <c r="D49" s="34">
        <v>222001</v>
      </c>
      <c r="E49" s="35" t="s">
        <v>69</v>
      </c>
      <c r="F49" s="42">
        <f t="shared" si="3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</row>
    <row r="50" spans="1:18" ht="12.75" hidden="1" customHeight="1">
      <c r="A50" s="45">
        <v>0</v>
      </c>
      <c r="B50" s="45">
        <v>0</v>
      </c>
      <c r="C50" s="45">
        <v>0</v>
      </c>
      <c r="D50" s="34">
        <v>223001</v>
      </c>
      <c r="E50" s="35" t="s">
        <v>70</v>
      </c>
      <c r="F50" s="42">
        <f t="shared" si="3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</row>
    <row r="51" spans="1:18" ht="12.75" hidden="1" customHeight="1">
      <c r="A51" s="45">
        <v>0</v>
      </c>
      <c r="B51" s="45">
        <v>0</v>
      </c>
      <c r="C51" s="45">
        <v>0</v>
      </c>
      <c r="D51" s="34">
        <v>231001</v>
      </c>
      <c r="E51" s="35" t="s">
        <v>71</v>
      </c>
      <c r="F51" s="42">
        <f t="shared" si="3"/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</row>
    <row r="52" spans="1:18" ht="12.75" hidden="1" customHeight="1">
      <c r="A52" s="45">
        <v>0</v>
      </c>
      <c r="B52" s="45">
        <v>0</v>
      </c>
      <c r="C52" s="45">
        <v>0</v>
      </c>
      <c r="D52" s="34">
        <v>231002</v>
      </c>
      <c r="E52" s="35" t="s">
        <v>72</v>
      </c>
      <c r="F52" s="42">
        <f t="shared" si="3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</row>
    <row r="53" spans="1:18" ht="12.75" hidden="1" customHeight="1">
      <c r="A53" s="45">
        <v>0</v>
      </c>
      <c r="B53" s="45">
        <v>0</v>
      </c>
      <c r="C53" s="45">
        <v>0</v>
      </c>
      <c r="D53" s="34">
        <v>231003</v>
      </c>
      <c r="E53" s="35" t="s">
        <v>73</v>
      </c>
      <c r="F53" s="42">
        <f t="shared" si="3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</row>
    <row r="54" spans="1:18" ht="12.75" hidden="1" customHeight="1">
      <c r="A54" s="45">
        <v>0</v>
      </c>
      <c r="B54" s="45">
        <v>0</v>
      </c>
      <c r="C54" s="45">
        <v>0</v>
      </c>
      <c r="D54" s="34">
        <v>231004</v>
      </c>
      <c r="E54" s="35" t="s">
        <v>74</v>
      </c>
      <c r="F54" s="42">
        <f t="shared" si="3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</row>
    <row r="55" spans="1:18" ht="12.75" hidden="1" customHeight="1">
      <c r="A55" s="45">
        <v>0</v>
      </c>
      <c r="B55" s="45">
        <v>0</v>
      </c>
      <c r="C55" s="45">
        <v>0</v>
      </c>
      <c r="D55" s="34">
        <v>232001</v>
      </c>
      <c r="E55" s="35" t="s">
        <v>75</v>
      </c>
      <c r="F55" s="42">
        <f t="shared" si="3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</row>
    <row r="56" spans="1:18" ht="12.75" hidden="1" customHeight="1">
      <c r="A56" s="45">
        <v>0</v>
      </c>
      <c r="B56" s="45">
        <v>0</v>
      </c>
      <c r="C56" s="45">
        <v>0</v>
      </c>
      <c r="D56" s="34">
        <v>233001</v>
      </c>
      <c r="E56" s="35" t="s">
        <v>76</v>
      </c>
      <c r="F56" s="42">
        <f t="shared" si="3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</row>
    <row r="57" spans="1:18" ht="12.75" hidden="1" customHeight="1">
      <c r="A57" s="45">
        <v>0</v>
      </c>
      <c r="B57" s="45">
        <v>0</v>
      </c>
      <c r="C57" s="45">
        <v>0</v>
      </c>
      <c r="D57" s="34">
        <v>234001</v>
      </c>
      <c r="E57" s="35" t="s">
        <v>77</v>
      </c>
      <c r="F57" s="42">
        <f t="shared" si="3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</row>
    <row r="58" spans="1:18" ht="12.75" hidden="1" customHeight="1">
      <c r="A58" s="45">
        <v>0</v>
      </c>
      <c r="B58" s="45">
        <v>0</v>
      </c>
      <c r="C58" s="45">
        <v>0</v>
      </c>
      <c r="D58" s="34">
        <v>235001</v>
      </c>
      <c r="E58" s="35" t="s">
        <v>78</v>
      </c>
      <c r="F58" s="42">
        <f t="shared" si="3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</row>
    <row r="59" spans="1:18" ht="12.75" hidden="1" customHeight="1">
      <c r="A59" s="45">
        <v>0</v>
      </c>
      <c r="B59" s="45">
        <v>0</v>
      </c>
      <c r="C59" s="45">
        <v>0</v>
      </c>
      <c r="D59" s="34">
        <v>236001</v>
      </c>
      <c r="E59" s="35" t="s">
        <v>79</v>
      </c>
      <c r="F59" s="42">
        <f t="shared" si="3"/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</row>
    <row r="60" spans="1:18" ht="12.75" hidden="1" customHeight="1">
      <c r="A60" s="45">
        <v>0</v>
      </c>
      <c r="B60" s="45">
        <v>0</v>
      </c>
      <c r="C60" s="45">
        <v>0</v>
      </c>
      <c r="D60" s="34">
        <v>237001</v>
      </c>
      <c r="E60" s="35" t="s">
        <v>80</v>
      </c>
      <c r="F60" s="42">
        <f t="shared" si="3"/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</row>
    <row r="61" spans="1:18" ht="12.75" hidden="1" customHeight="1">
      <c r="A61" s="45">
        <v>0</v>
      </c>
      <c r="B61" s="45">
        <v>0</v>
      </c>
      <c r="C61" s="45">
        <v>0</v>
      </c>
      <c r="D61" s="34">
        <v>238001</v>
      </c>
      <c r="E61" s="35" t="s">
        <v>81</v>
      </c>
      <c r="F61" s="42">
        <f t="shared" si="3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</row>
    <row r="62" spans="1:18" ht="12.75" hidden="1" customHeight="1">
      <c r="A62" s="45">
        <v>0</v>
      </c>
      <c r="B62" s="45">
        <v>0</v>
      </c>
      <c r="C62" s="45">
        <v>0</v>
      </c>
      <c r="D62" s="34">
        <v>239001</v>
      </c>
      <c r="E62" s="35" t="s">
        <v>82</v>
      </c>
      <c r="F62" s="42">
        <f t="shared" si="3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</row>
    <row r="63" spans="1:18" ht="12.75" hidden="1" customHeight="1">
      <c r="A63" s="45">
        <v>0</v>
      </c>
      <c r="B63" s="45">
        <v>0</v>
      </c>
      <c r="C63" s="45">
        <v>0</v>
      </c>
      <c r="D63" s="34">
        <v>241001</v>
      </c>
      <c r="E63" s="35" t="s">
        <v>83</v>
      </c>
      <c r="F63" s="42">
        <f t="shared" si="3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</row>
    <row r="64" spans="1:18" ht="12.75" hidden="1" customHeight="1">
      <c r="A64" s="45">
        <v>0</v>
      </c>
      <c r="B64" s="45">
        <v>0</v>
      </c>
      <c r="C64" s="45">
        <v>0</v>
      </c>
      <c r="D64" s="34">
        <v>242001</v>
      </c>
      <c r="E64" s="35" t="s">
        <v>84</v>
      </c>
      <c r="F64" s="42">
        <f t="shared" si="3"/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</row>
    <row r="65" spans="1:18" ht="12.75" hidden="1" customHeight="1">
      <c r="A65" s="45">
        <v>0</v>
      </c>
      <c r="B65" s="45">
        <v>0</v>
      </c>
      <c r="C65" s="45">
        <v>0</v>
      </c>
      <c r="D65" s="34">
        <v>243001</v>
      </c>
      <c r="E65" s="35" t="s">
        <v>85</v>
      </c>
      <c r="F65" s="42">
        <f t="shared" si="3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</row>
    <row r="66" spans="1:18" ht="12.75" hidden="1" customHeight="1">
      <c r="A66" s="45">
        <v>0</v>
      </c>
      <c r="B66" s="45">
        <v>0</v>
      </c>
      <c r="C66" s="45">
        <v>0</v>
      </c>
      <c r="D66" s="34">
        <v>244001</v>
      </c>
      <c r="E66" s="35" t="s">
        <v>86</v>
      </c>
      <c r="F66" s="42">
        <f t="shared" si="3"/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</row>
    <row r="67" spans="1:18" ht="12.75" hidden="1" customHeight="1">
      <c r="A67" s="45">
        <v>0</v>
      </c>
      <c r="B67" s="45">
        <v>0</v>
      </c>
      <c r="C67" s="45">
        <v>0</v>
      </c>
      <c r="D67" s="34">
        <v>245001</v>
      </c>
      <c r="E67" s="35" t="s">
        <v>87</v>
      </c>
      <c r="F67" s="42">
        <f t="shared" si="3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</row>
    <row r="68" spans="1:18" ht="12.75" hidden="1" customHeight="1">
      <c r="A68" s="45">
        <v>0</v>
      </c>
      <c r="B68" s="45">
        <v>0</v>
      </c>
      <c r="C68" s="45">
        <v>0</v>
      </c>
      <c r="D68" s="34">
        <v>246001</v>
      </c>
      <c r="E68" s="35" t="s">
        <v>88</v>
      </c>
      <c r="F68" s="42">
        <f t="shared" si="3"/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</row>
    <row r="69" spans="1:18" ht="12.75" hidden="1" customHeight="1">
      <c r="A69" s="45">
        <v>0</v>
      </c>
      <c r="B69" s="45">
        <v>0</v>
      </c>
      <c r="C69" s="45">
        <v>0</v>
      </c>
      <c r="D69" s="34">
        <v>246002</v>
      </c>
      <c r="E69" s="35" t="s">
        <v>89</v>
      </c>
      <c r="F69" s="42">
        <f t="shared" si="3"/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</row>
    <row r="70" spans="1:18" ht="12.75" hidden="1" customHeight="1">
      <c r="A70" s="45">
        <v>0</v>
      </c>
      <c r="B70" s="45">
        <v>0</v>
      </c>
      <c r="C70" s="45">
        <v>0</v>
      </c>
      <c r="D70" s="34">
        <v>247001</v>
      </c>
      <c r="E70" s="35" t="s">
        <v>90</v>
      </c>
      <c r="F70" s="42">
        <f t="shared" si="3"/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</row>
    <row r="71" spans="1:18" ht="12.75" hidden="1" customHeight="1">
      <c r="A71" s="45">
        <v>0</v>
      </c>
      <c r="B71" s="45">
        <v>0</v>
      </c>
      <c r="C71" s="45">
        <v>0</v>
      </c>
      <c r="D71" s="34">
        <v>248001</v>
      </c>
      <c r="E71" s="35" t="s">
        <v>91</v>
      </c>
      <c r="F71" s="42">
        <f t="shared" si="3"/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</row>
    <row r="72" spans="1:18" ht="12.75" hidden="1" customHeight="1">
      <c r="A72" s="45">
        <v>0</v>
      </c>
      <c r="B72" s="45">
        <v>0</v>
      </c>
      <c r="C72" s="45">
        <v>0</v>
      </c>
      <c r="D72" s="34">
        <v>249001</v>
      </c>
      <c r="E72" s="35" t="s">
        <v>92</v>
      </c>
      <c r="F72" s="42">
        <f t="shared" si="3"/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</row>
    <row r="73" spans="1:18" ht="12.75" hidden="1" customHeight="1">
      <c r="A73" s="45">
        <v>0</v>
      </c>
      <c r="B73" s="45">
        <v>0</v>
      </c>
      <c r="C73" s="45">
        <v>0</v>
      </c>
      <c r="D73" s="34">
        <v>251001</v>
      </c>
      <c r="E73" s="35" t="s">
        <v>93</v>
      </c>
      <c r="F73" s="42">
        <f t="shared" si="3"/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</row>
    <row r="74" spans="1:18" ht="12.75" hidden="1" customHeight="1">
      <c r="A74" s="45">
        <v>0</v>
      </c>
      <c r="B74" s="45">
        <v>0</v>
      </c>
      <c r="C74" s="45">
        <v>0</v>
      </c>
      <c r="D74" s="34">
        <v>252001</v>
      </c>
      <c r="E74" s="35" t="s">
        <v>94</v>
      </c>
      <c r="F74" s="42">
        <f t="shared" si="3"/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</row>
    <row r="75" spans="1:18" ht="12.75" customHeight="1">
      <c r="A75" s="45">
        <v>49784</v>
      </c>
      <c r="B75" s="45">
        <v>0</v>
      </c>
      <c r="C75" s="45">
        <v>0</v>
      </c>
      <c r="D75" s="34">
        <v>253001</v>
      </c>
      <c r="E75" s="35" t="s">
        <v>95</v>
      </c>
      <c r="F75" s="42">
        <f t="shared" si="3"/>
        <v>49784</v>
      </c>
      <c r="G75" s="109">
        <v>0</v>
      </c>
      <c r="H75" s="109">
        <v>0</v>
      </c>
      <c r="I75" s="109">
        <v>0</v>
      </c>
      <c r="J75" s="109">
        <v>24892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24892</v>
      </c>
      <c r="Q75" s="109">
        <v>0</v>
      </c>
      <c r="R75" s="109">
        <v>0</v>
      </c>
    </row>
    <row r="76" spans="1:18" ht="12.75" hidden="1" customHeight="1">
      <c r="A76" s="45">
        <v>0</v>
      </c>
      <c r="B76" s="45">
        <v>0</v>
      </c>
      <c r="C76" s="45">
        <v>0</v>
      </c>
      <c r="D76" s="34">
        <v>254001</v>
      </c>
      <c r="E76" s="35" t="s">
        <v>96</v>
      </c>
      <c r="F76" s="42">
        <f t="shared" si="3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</row>
    <row r="77" spans="1:18" ht="12.75" hidden="1" customHeight="1">
      <c r="A77" s="45">
        <v>0</v>
      </c>
      <c r="B77" s="45">
        <v>0</v>
      </c>
      <c r="C77" s="45">
        <v>0</v>
      </c>
      <c r="D77" s="34">
        <v>255001</v>
      </c>
      <c r="E77" s="35" t="s">
        <v>97</v>
      </c>
      <c r="F77" s="42">
        <f t="shared" si="3"/>
        <v>0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</row>
    <row r="78" spans="1:18" ht="12.75" hidden="1" customHeight="1">
      <c r="A78" s="45">
        <v>0</v>
      </c>
      <c r="B78" s="45">
        <v>0</v>
      </c>
      <c r="C78" s="45">
        <v>0</v>
      </c>
      <c r="D78" s="34">
        <v>256001</v>
      </c>
      <c r="E78" s="35" t="s">
        <v>98</v>
      </c>
      <c r="F78" s="42">
        <f t="shared" si="3"/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</row>
    <row r="79" spans="1:18" ht="12.75" hidden="1" customHeight="1">
      <c r="A79" s="45">
        <v>0</v>
      </c>
      <c r="B79" s="45">
        <v>0</v>
      </c>
      <c r="C79" s="45">
        <v>0</v>
      </c>
      <c r="D79" s="39">
        <v>259001</v>
      </c>
      <c r="E79" s="35" t="s">
        <v>99</v>
      </c>
      <c r="F79" s="42">
        <f t="shared" si="3"/>
        <v>0</v>
      </c>
      <c r="G79" s="146">
        <v>0</v>
      </c>
      <c r="H79" s="146">
        <v>0</v>
      </c>
      <c r="I79" s="146">
        <v>0</v>
      </c>
      <c r="J79" s="146">
        <v>0</v>
      </c>
      <c r="K79" s="146">
        <v>0</v>
      </c>
      <c r="L79" s="146">
        <v>0</v>
      </c>
      <c r="M79" s="146">
        <v>0</v>
      </c>
      <c r="N79" s="146">
        <v>0</v>
      </c>
      <c r="O79" s="146">
        <v>0</v>
      </c>
      <c r="P79" s="146">
        <v>0</v>
      </c>
      <c r="Q79" s="146">
        <v>0</v>
      </c>
      <c r="R79" s="146">
        <v>0</v>
      </c>
    </row>
    <row r="80" spans="1:18">
      <c r="A80" s="45">
        <v>251372</v>
      </c>
      <c r="B80" s="45">
        <v>2130</v>
      </c>
      <c r="C80" s="45">
        <v>0</v>
      </c>
      <c r="D80" s="34">
        <v>261001</v>
      </c>
      <c r="E80" s="35" t="s">
        <v>100</v>
      </c>
      <c r="F80" s="42">
        <f t="shared" si="3"/>
        <v>253502</v>
      </c>
      <c r="G80" s="109">
        <v>0</v>
      </c>
      <c r="H80" s="109">
        <v>31096</v>
      </c>
      <c r="I80" s="109">
        <v>17494.64</v>
      </c>
      <c r="J80" s="109">
        <v>26764</v>
      </c>
      <c r="K80" s="109">
        <v>24132</v>
      </c>
      <c r="L80" s="109">
        <v>15988</v>
      </c>
      <c r="M80" s="109">
        <v>25664</v>
      </c>
      <c r="N80" s="109">
        <v>16548</v>
      </c>
      <c r="O80" s="109">
        <v>31037.360000000001</v>
      </c>
      <c r="P80" s="109">
        <v>26138</v>
      </c>
      <c r="Q80" s="109">
        <v>38640</v>
      </c>
      <c r="R80" s="109">
        <v>0</v>
      </c>
    </row>
    <row r="81" spans="1:18" ht="12.75" hidden="1" customHeight="1">
      <c r="A81" s="45">
        <v>0</v>
      </c>
      <c r="B81" s="45">
        <v>0</v>
      </c>
      <c r="C81" s="45">
        <v>0</v>
      </c>
      <c r="D81" s="34">
        <v>261002</v>
      </c>
      <c r="E81" s="35" t="s">
        <v>101</v>
      </c>
      <c r="F81" s="42">
        <f t="shared" ref="F81:F97" si="4">A81+B81+C81</f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</row>
    <row r="82" spans="1:18" ht="12.75" hidden="1" customHeight="1">
      <c r="A82" s="45">
        <v>0</v>
      </c>
      <c r="B82" s="45">
        <v>0</v>
      </c>
      <c r="C82" s="45">
        <v>0</v>
      </c>
      <c r="D82" s="34">
        <v>261003</v>
      </c>
      <c r="E82" s="35" t="s">
        <v>102</v>
      </c>
      <c r="F82" s="42">
        <f t="shared" si="4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</row>
    <row r="83" spans="1:18" ht="12.75" hidden="1" customHeight="1">
      <c r="A83" s="45">
        <v>0</v>
      </c>
      <c r="B83" s="45">
        <v>0</v>
      </c>
      <c r="C83" s="45">
        <v>0</v>
      </c>
      <c r="D83" s="34">
        <v>262001</v>
      </c>
      <c r="E83" s="35" t="s">
        <v>103</v>
      </c>
      <c r="F83" s="42">
        <f t="shared" si="4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</row>
    <row r="84" spans="1:18" ht="12.75" customHeight="1">
      <c r="A84" s="45">
        <v>0</v>
      </c>
      <c r="B84" s="45">
        <v>60000</v>
      </c>
      <c r="C84" s="45">
        <v>0</v>
      </c>
      <c r="D84" s="34">
        <v>271001</v>
      </c>
      <c r="E84" s="35" t="s">
        <v>104</v>
      </c>
      <c r="F84" s="42">
        <f>A84+B84+C84</f>
        <v>60000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30000</v>
      </c>
      <c r="O84" s="109">
        <v>0</v>
      </c>
      <c r="P84" s="109">
        <v>0</v>
      </c>
      <c r="Q84" s="109">
        <v>30000</v>
      </c>
      <c r="R84" s="109">
        <v>0</v>
      </c>
    </row>
    <row r="85" spans="1:18" ht="12.75" hidden="1" customHeight="1">
      <c r="A85" s="45">
        <v>0</v>
      </c>
      <c r="B85" s="45">
        <v>0</v>
      </c>
      <c r="C85" s="45">
        <v>0</v>
      </c>
      <c r="D85" s="34">
        <v>272001</v>
      </c>
      <c r="E85" s="35" t="s">
        <v>105</v>
      </c>
      <c r="F85" s="42">
        <f t="shared" si="4"/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0</v>
      </c>
    </row>
    <row r="86" spans="1:18" ht="12.75" hidden="1" customHeight="1">
      <c r="A86" s="45">
        <v>0</v>
      </c>
      <c r="B86" s="45">
        <v>0</v>
      </c>
      <c r="C86" s="45">
        <v>0</v>
      </c>
      <c r="D86" s="34">
        <v>273001</v>
      </c>
      <c r="E86" s="35" t="s">
        <v>106</v>
      </c>
      <c r="F86" s="42">
        <f t="shared" si="4"/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0</v>
      </c>
      <c r="P86" s="109">
        <v>0</v>
      </c>
      <c r="Q86" s="109">
        <v>0</v>
      </c>
      <c r="R86" s="109">
        <v>0</v>
      </c>
    </row>
    <row r="87" spans="1:18" ht="12.75" hidden="1" customHeight="1">
      <c r="A87" s="45">
        <v>0</v>
      </c>
      <c r="B87" s="45">
        <v>0</v>
      </c>
      <c r="C87" s="45">
        <v>0</v>
      </c>
      <c r="D87" s="34">
        <v>274001</v>
      </c>
      <c r="E87" s="35" t="s">
        <v>107</v>
      </c>
      <c r="F87" s="42">
        <f t="shared" si="4"/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</row>
    <row r="88" spans="1:18" ht="12.75" customHeight="1">
      <c r="A88" s="45">
        <v>3000</v>
      </c>
      <c r="B88" s="45">
        <v>0</v>
      </c>
      <c r="C88" s="45">
        <v>0</v>
      </c>
      <c r="D88" s="34">
        <v>275001</v>
      </c>
      <c r="E88" s="35" t="s">
        <v>108</v>
      </c>
      <c r="F88" s="42">
        <f t="shared" si="4"/>
        <v>3000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3000</v>
      </c>
      <c r="O88" s="109">
        <v>0</v>
      </c>
      <c r="P88" s="109">
        <v>0</v>
      </c>
      <c r="Q88" s="109">
        <v>0</v>
      </c>
      <c r="R88" s="109">
        <v>0</v>
      </c>
    </row>
    <row r="89" spans="1:18" ht="12.75" hidden="1" customHeight="1">
      <c r="A89" s="45">
        <v>0</v>
      </c>
      <c r="B89" s="45">
        <v>0</v>
      </c>
      <c r="C89" s="45">
        <v>0</v>
      </c>
      <c r="D89" s="34">
        <v>281001</v>
      </c>
      <c r="E89" s="35" t="s">
        <v>109</v>
      </c>
      <c r="F89" s="42">
        <f t="shared" si="4"/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</row>
    <row r="90" spans="1:18" ht="12.75" hidden="1" customHeight="1">
      <c r="A90" s="45">
        <v>0</v>
      </c>
      <c r="B90" s="45">
        <v>0</v>
      </c>
      <c r="C90" s="45">
        <v>0</v>
      </c>
      <c r="D90" s="34">
        <v>282001</v>
      </c>
      <c r="E90" s="35" t="s">
        <v>110</v>
      </c>
      <c r="F90" s="42">
        <f t="shared" si="4"/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</row>
    <row r="91" spans="1:18" ht="12.75" hidden="1" customHeight="1">
      <c r="A91" s="45">
        <v>0</v>
      </c>
      <c r="B91" s="45">
        <v>0</v>
      </c>
      <c r="C91" s="45">
        <v>0</v>
      </c>
      <c r="D91" s="34">
        <v>283001</v>
      </c>
      <c r="E91" s="35" t="s">
        <v>111</v>
      </c>
      <c r="F91" s="42">
        <f t="shared" si="4"/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</row>
    <row r="92" spans="1:18" ht="12.75" hidden="1" customHeight="1">
      <c r="A92" s="45">
        <v>0</v>
      </c>
      <c r="B92" s="45">
        <v>0</v>
      </c>
      <c r="C92" s="45">
        <v>0</v>
      </c>
      <c r="D92" s="34">
        <v>291001</v>
      </c>
      <c r="E92" s="35" t="s">
        <v>112</v>
      </c>
      <c r="F92" s="42">
        <f t="shared" si="4"/>
        <v>0</v>
      </c>
      <c r="G92" s="109">
        <v>0</v>
      </c>
      <c r="H92" s="109">
        <v>0</v>
      </c>
      <c r="I92" s="109">
        <v>0</v>
      </c>
      <c r="J92" s="109">
        <v>0</v>
      </c>
      <c r="K92" s="109">
        <v>0</v>
      </c>
      <c r="L92" s="109">
        <v>0</v>
      </c>
      <c r="M92" s="109">
        <v>0</v>
      </c>
      <c r="N92" s="109">
        <v>0</v>
      </c>
      <c r="O92" s="109">
        <v>0</v>
      </c>
      <c r="P92" s="109">
        <v>0</v>
      </c>
      <c r="Q92" s="109">
        <v>0</v>
      </c>
      <c r="R92" s="109">
        <v>0</v>
      </c>
    </row>
    <row r="93" spans="1:18" ht="12.75" hidden="1" customHeight="1">
      <c r="A93" s="45">
        <v>0</v>
      </c>
      <c r="B93" s="45">
        <v>0</v>
      </c>
      <c r="C93" s="45">
        <v>0</v>
      </c>
      <c r="D93" s="34">
        <v>292001</v>
      </c>
      <c r="E93" s="35" t="s">
        <v>113</v>
      </c>
      <c r="F93" s="42">
        <f t="shared" si="4"/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</row>
    <row r="94" spans="1:18" ht="12.75" hidden="1" customHeight="1">
      <c r="A94" s="45">
        <v>0</v>
      </c>
      <c r="B94" s="45">
        <v>0</v>
      </c>
      <c r="C94" s="45">
        <v>0</v>
      </c>
      <c r="D94" s="34">
        <v>293001</v>
      </c>
      <c r="E94" s="35" t="s">
        <v>114</v>
      </c>
      <c r="F94" s="42">
        <f t="shared" si="4"/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0</v>
      </c>
      <c r="R94" s="109">
        <v>0</v>
      </c>
    </row>
    <row r="95" spans="1:18" ht="12.75" hidden="1" customHeight="1">
      <c r="A95" s="45">
        <v>0</v>
      </c>
      <c r="B95" s="45">
        <v>0</v>
      </c>
      <c r="C95" s="45">
        <v>0</v>
      </c>
      <c r="D95" s="34">
        <v>294001</v>
      </c>
      <c r="E95" s="35" t="s">
        <v>115</v>
      </c>
      <c r="F95" s="42">
        <f t="shared" si="4"/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</row>
    <row r="96" spans="1:18" ht="12.75" hidden="1" customHeight="1">
      <c r="A96" s="45">
        <v>0</v>
      </c>
      <c r="B96" s="45">
        <v>0</v>
      </c>
      <c r="C96" s="45">
        <v>0</v>
      </c>
      <c r="D96" s="34">
        <v>295001</v>
      </c>
      <c r="E96" s="35" t="s">
        <v>116</v>
      </c>
      <c r="F96" s="42">
        <f t="shared" si="4"/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09">
        <v>0</v>
      </c>
      <c r="O96" s="109">
        <v>0</v>
      </c>
      <c r="P96" s="109">
        <v>0</v>
      </c>
      <c r="Q96" s="109">
        <v>0</v>
      </c>
      <c r="R96" s="109">
        <v>0</v>
      </c>
    </row>
    <row r="97" spans="1:18" ht="12.75" hidden="1" customHeight="1">
      <c r="A97" s="45">
        <v>0</v>
      </c>
      <c r="B97" s="45">
        <v>0</v>
      </c>
      <c r="C97" s="45">
        <v>0</v>
      </c>
      <c r="D97" s="34">
        <v>296001</v>
      </c>
      <c r="E97" s="35" t="s">
        <v>117</v>
      </c>
      <c r="F97" s="42">
        <f t="shared" si="4"/>
        <v>0</v>
      </c>
      <c r="G97" s="109">
        <v>0</v>
      </c>
      <c r="H97" s="109">
        <v>0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09">
        <v>0</v>
      </c>
      <c r="O97" s="109">
        <v>0</v>
      </c>
      <c r="P97" s="109">
        <v>0</v>
      </c>
      <c r="Q97" s="109">
        <v>0</v>
      </c>
      <c r="R97" s="109">
        <v>0</v>
      </c>
    </row>
    <row r="98" spans="1:18" ht="12.75" hidden="1" customHeight="1">
      <c r="A98" s="45">
        <v>0</v>
      </c>
      <c r="B98" s="45">
        <v>0</v>
      </c>
      <c r="C98" s="45">
        <v>0</v>
      </c>
      <c r="D98" s="34">
        <v>297001</v>
      </c>
      <c r="E98" s="35" t="s">
        <v>118</v>
      </c>
      <c r="F98" s="42">
        <f>A98+B98+C98</f>
        <v>0</v>
      </c>
      <c r="G98" s="109">
        <v>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9">
        <v>0</v>
      </c>
      <c r="P98" s="109">
        <v>0</v>
      </c>
      <c r="Q98" s="109">
        <v>0</v>
      </c>
      <c r="R98" s="109">
        <v>0</v>
      </c>
    </row>
    <row r="99" spans="1:18" ht="12.75" hidden="1" customHeight="1">
      <c r="A99" s="45">
        <v>0</v>
      </c>
      <c r="B99" s="45">
        <v>0</v>
      </c>
      <c r="C99" s="45">
        <v>0</v>
      </c>
      <c r="D99" s="34">
        <v>298001</v>
      </c>
      <c r="E99" s="35" t="s">
        <v>119</v>
      </c>
      <c r="F99" s="42">
        <f>A99+B99+C99</f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9">
        <v>0</v>
      </c>
      <c r="P99" s="109">
        <v>0</v>
      </c>
      <c r="Q99" s="109">
        <v>0</v>
      </c>
      <c r="R99" s="109">
        <v>0</v>
      </c>
    </row>
    <row r="100" spans="1:18" ht="12.75" hidden="1" customHeight="1">
      <c r="A100" s="45">
        <v>0</v>
      </c>
      <c r="B100" s="45">
        <v>0</v>
      </c>
      <c r="C100" s="45">
        <v>0</v>
      </c>
      <c r="D100" s="34">
        <v>299001</v>
      </c>
      <c r="E100" s="35" t="s">
        <v>120</v>
      </c>
      <c r="F100" s="42">
        <f>A100+B100+C100</f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09">
        <v>0</v>
      </c>
      <c r="O100" s="109">
        <v>0</v>
      </c>
      <c r="P100" s="109">
        <v>0</v>
      </c>
      <c r="Q100" s="109">
        <v>0</v>
      </c>
      <c r="R100" s="109">
        <v>0</v>
      </c>
    </row>
    <row r="101" spans="1:18" ht="12.75" customHeight="1">
      <c r="A101" s="42">
        <f>SUM(A102:A211)</f>
        <v>2689890</v>
      </c>
      <c r="B101" s="42">
        <f>SUM(B102:B211)</f>
        <v>1679717.5</v>
      </c>
      <c r="C101" s="42">
        <f>SUM(C102:C211)</f>
        <v>0</v>
      </c>
      <c r="D101" s="32">
        <v>3000</v>
      </c>
      <c r="E101" s="38" t="s">
        <v>121</v>
      </c>
      <c r="F101" s="42">
        <f>SUM(F102:F211)</f>
        <v>4369607.5</v>
      </c>
      <c r="G101" s="156">
        <f>SUM(G102:G211)</f>
        <v>163515.19</v>
      </c>
      <c r="H101" s="156">
        <f t="shared" ref="H101:R101" si="5">SUM(H102:H211)</f>
        <v>433915.16000000003</v>
      </c>
      <c r="I101" s="156">
        <f t="shared" si="5"/>
        <v>292925.90000000002</v>
      </c>
      <c r="J101" s="156">
        <f t="shared" si="5"/>
        <v>549361.35</v>
      </c>
      <c r="K101" s="156">
        <f t="shared" si="5"/>
        <v>360201.44</v>
      </c>
      <c r="L101" s="156">
        <f t="shared" si="5"/>
        <v>290466.76</v>
      </c>
      <c r="M101" s="156">
        <f t="shared" si="5"/>
        <v>306931.86</v>
      </c>
      <c r="N101" s="156">
        <f t="shared" si="5"/>
        <v>317545.02999999997</v>
      </c>
      <c r="O101" s="156">
        <f t="shared" si="5"/>
        <v>406326.33999999997</v>
      </c>
      <c r="P101" s="156">
        <f t="shared" si="5"/>
        <v>428248.16</v>
      </c>
      <c r="Q101" s="156">
        <f t="shared" si="5"/>
        <v>491733.31</v>
      </c>
      <c r="R101" s="156">
        <f t="shared" si="5"/>
        <v>328437</v>
      </c>
    </row>
    <row r="102" spans="1:18">
      <c r="A102" s="45">
        <v>0</v>
      </c>
      <c r="B102" s="45">
        <v>339134</v>
      </c>
      <c r="C102" s="45">
        <v>0</v>
      </c>
      <c r="D102" s="34">
        <v>311001</v>
      </c>
      <c r="E102" s="35" t="s">
        <v>122</v>
      </c>
      <c r="F102" s="42">
        <f>A102+B102+C102</f>
        <v>339134</v>
      </c>
      <c r="G102" s="109">
        <v>0</v>
      </c>
      <c r="H102" s="109">
        <v>17298.5</v>
      </c>
      <c r="I102" s="109">
        <v>14865.19</v>
      </c>
      <c r="J102" s="109">
        <v>16195.32</v>
      </c>
      <c r="K102" s="109">
        <v>12922.11</v>
      </c>
      <c r="L102" s="109">
        <v>11183.52</v>
      </c>
      <c r="M102" s="109">
        <v>43804.68</v>
      </c>
      <c r="N102" s="109">
        <v>47077.89</v>
      </c>
      <c r="O102" s="109">
        <v>116274.74999999999</v>
      </c>
      <c r="P102" s="109">
        <v>30000</v>
      </c>
      <c r="Q102" s="109">
        <v>15000</v>
      </c>
      <c r="R102" s="109">
        <v>0</v>
      </c>
    </row>
    <row r="103" spans="1:18" ht="12.75" hidden="1" customHeight="1">
      <c r="A103" s="45">
        <v>0</v>
      </c>
      <c r="B103" s="45">
        <v>0</v>
      </c>
      <c r="C103" s="45">
        <v>0</v>
      </c>
      <c r="D103" s="34">
        <v>312001</v>
      </c>
      <c r="E103" s="35" t="s">
        <v>123</v>
      </c>
      <c r="F103" s="42">
        <f>A103+B103+C103</f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0</v>
      </c>
      <c r="Q103" s="109">
        <v>0</v>
      </c>
      <c r="R103" s="109">
        <v>0</v>
      </c>
    </row>
    <row r="104" spans="1:18" ht="12.75" customHeight="1">
      <c r="A104" s="45">
        <v>0</v>
      </c>
      <c r="B104" s="45">
        <v>98179.599999999991</v>
      </c>
      <c r="C104" s="45">
        <v>0</v>
      </c>
      <c r="D104" s="34">
        <v>313001</v>
      </c>
      <c r="E104" s="35" t="s">
        <v>124</v>
      </c>
      <c r="F104" s="42">
        <f t="shared" ref="F104:F167" si="6">A104+B104+C104</f>
        <v>98179.599999999991</v>
      </c>
      <c r="G104" s="109">
        <v>0</v>
      </c>
      <c r="H104" s="109">
        <v>18379.96</v>
      </c>
      <c r="I104" s="109">
        <v>13374.97</v>
      </c>
      <c r="J104" s="109">
        <v>10060.48</v>
      </c>
      <c r="K104" s="109">
        <v>9905.3799999999992</v>
      </c>
      <c r="L104" s="109">
        <v>6401.52</v>
      </c>
      <c r="M104" s="109">
        <v>7304</v>
      </c>
      <c r="N104" s="109">
        <v>7304</v>
      </c>
      <c r="O104" s="109">
        <v>7304</v>
      </c>
      <c r="P104" s="109">
        <v>7304</v>
      </c>
      <c r="Q104" s="109">
        <v>15296.67</v>
      </c>
      <c r="R104" s="109">
        <v>0</v>
      </c>
    </row>
    <row r="105" spans="1:18" ht="12.75" customHeight="1">
      <c r="A105" s="45">
        <v>0</v>
      </c>
      <c r="B105" s="45">
        <v>51574.99</v>
      </c>
      <c r="C105" s="45">
        <v>0</v>
      </c>
      <c r="D105" s="34">
        <v>314001</v>
      </c>
      <c r="E105" s="35" t="s">
        <v>125</v>
      </c>
      <c r="F105" s="42">
        <f t="shared" si="6"/>
        <v>51574.99</v>
      </c>
      <c r="G105" s="109">
        <v>4288.8599999999997</v>
      </c>
      <c r="H105" s="109">
        <v>4288.84</v>
      </c>
      <c r="I105" s="109">
        <v>4288.87</v>
      </c>
      <c r="J105" s="109">
        <v>4288.84</v>
      </c>
      <c r="K105" s="109">
        <v>4288.8599999999997</v>
      </c>
      <c r="L105" s="109">
        <v>4288.84</v>
      </c>
      <c r="M105" s="109">
        <v>4832.8599999999997</v>
      </c>
      <c r="N105" s="109">
        <v>4832.82</v>
      </c>
      <c r="O105" s="109">
        <v>4834.32</v>
      </c>
      <c r="P105" s="109">
        <v>4288.84</v>
      </c>
      <c r="Q105" s="109">
        <v>7053.04</v>
      </c>
      <c r="R105" s="109">
        <v>0</v>
      </c>
    </row>
    <row r="106" spans="1:18" ht="12.75" hidden="1" customHeight="1">
      <c r="A106" s="45">
        <v>0</v>
      </c>
      <c r="B106" s="45">
        <v>0</v>
      </c>
      <c r="C106" s="45">
        <v>0</v>
      </c>
      <c r="D106" s="34">
        <v>315001</v>
      </c>
      <c r="E106" s="35" t="s">
        <v>126</v>
      </c>
      <c r="F106" s="42">
        <f t="shared" si="6"/>
        <v>0</v>
      </c>
      <c r="G106" s="109">
        <v>0</v>
      </c>
      <c r="H106" s="109">
        <v>0</v>
      </c>
      <c r="I106" s="109">
        <v>0</v>
      </c>
      <c r="J106" s="109">
        <v>0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0</v>
      </c>
    </row>
    <row r="107" spans="1:18" ht="12.75" hidden="1" customHeight="1">
      <c r="A107" s="45">
        <v>0</v>
      </c>
      <c r="B107" s="45">
        <v>0</v>
      </c>
      <c r="C107" s="45">
        <v>0</v>
      </c>
      <c r="D107" s="34">
        <v>316001</v>
      </c>
      <c r="E107" s="35" t="s">
        <v>127</v>
      </c>
      <c r="F107" s="42">
        <f t="shared" si="6"/>
        <v>0</v>
      </c>
      <c r="G107" s="109">
        <v>0</v>
      </c>
      <c r="H107" s="109">
        <v>0</v>
      </c>
      <c r="I107" s="109">
        <v>0</v>
      </c>
      <c r="J107" s="109">
        <v>0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</row>
    <row r="108" spans="1:18" ht="12.75" hidden="1" customHeight="1">
      <c r="A108" s="45">
        <v>0</v>
      </c>
      <c r="B108" s="45">
        <v>0</v>
      </c>
      <c r="C108" s="45">
        <v>0</v>
      </c>
      <c r="D108" s="34">
        <v>316002</v>
      </c>
      <c r="E108" s="35" t="s">
        <v>128</v>
      </c>
      <c r="F108" s="42">
        <f t="shared" si="6"/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0</v>
      </c>
      <c r="P108" s="109">
        <v>0</v>
      </c>
      <c r="Q108" s="109">
        <v>0</v>
      </c>
      <c r="R108" s="109">
        <v>0</v>
      </c>
    </row>
    <row r="109" spans="1:18" ht="12.75" hidden="1" customHeight="1">
      <c r="A109" s="45">
        <v>0</v>
      </c>
      <c r="B109" s="45">
        <v>0</v>
      </c>
      <c r="C109" s="45">
        <v>0</v>
      </c>
      <c r="D109" s="34">
        <v>316003</v>
      </c>
      <c r="E109" s="35" t="s">
        <v>129</v>
      </c>
      <c r="F109" s="42">
        <f t="shared" si="6"/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</row>
    <row r="110" spans="1:18" ht="12.75" customHeight="1">
      <c r="A110" s="45">
        <v>0</v>
      </c>
      <c r="B110" s="45">
        <v>493467.72</v>
      </c>
      <c r="C110" s="45">
        <v>0</v>
      </c>
      <c r="D110" s="34">
        <v>317001</v>
      </c>
      <c r="E110" s="35" t="s">
        <v>130</v>
      </c>
      <c r="F110" s="42">
        <f t="shared" si="6"/>
        <v>493467.72</v>
      </c>
      <c r="G110" s="109">
        <v>41083.33</v>
      </c>
      <c r="H110" s="109">
        <v>41083.33</v>
      </c>
      <c r="I110" s="109">
        <v>41083.33</v>
      </c>
      <c r="J110" s="109">
        <v>41083.33</v>
      </c>
      <c r="K110" s="109">
        <v>41083.33</v>
      </c>
      <c r="L110" s="109">
        <v>41083.33</v>
      </c>
      <c r="M110" s="109">
        <v>41122.31</v>
      </c>
      <c r="N110" s="109">
        <v>41122.31</v>
      </c>
      <c r="O110" s="109">
        <v>41355.259999999995</v>
      </c>
      <c r="P110" s="109">
        <v>41122.31</v>
      </c>
      <c r="Q110" s="109">
        <v>82245.549999999988</v>
      </c>
      <c r="R110" s="109">
        <v>0</v>
      </c>
    </row>
    <row r="111" spans="1:18" ht="12.75" hidden="1" customHeight="1">
      <c r="A111" s="45">
        <v>0</v>
      </c>
      <c r="B111" s="45">
        <v>0</v>
      </c>
      <c r="C111" s="45">
        <v>0</v>
      </c>
      <c r="D111" s="34">
        <v>318001</v>
      </c>
      <c r="E111" s="35" t="s">
        <v>131</v>
      </c>
      <c r="F111" s="42">
        <f t="shared" si="6"/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0</v>
      </c>
      <c r="P111" s="109">
        <v>0</v>
      </c>
      <c r="Q111" s="109">
        <v>0</v>
      </c>
      <c r="R111" s="109">
        <v>0</v>
      </c>
    </row>
    <row r="112" spans="1:18" ht="12.75" hidden="1" customHeight="1">
      <c r="A112" s="45">
        <v>0</v>
      </c>
      <c r="B112" s="45">
        <v>0</v>
      </c>
      <c r="C112" s="45">
        <v>0</v>
      </c>
      <c r="D112" s="34">
        <v>318002</v>
      </c>
      <c r="E112" s="35" t="s">
        <v>132</v>
      </c>
      <c r="F112" s="42">
        <f t="shared" si="6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</row>
    <row r="113" spans="1:18" ht="12.75" hidden="1" customHeight="1">
      <c r="A113" s="45">
        <v>0</v>
      </c>
      <c r="B113" s="45">
        <v>0</v>
      </c>
      <c r="C113" s="45">
        <v>0</v>
      </c>
      <c r="D113" s="34">
        <v>319001</v>
      </c>
      <c r="E113" s="35" t="s">
        <v>133</v>
      </c>
      <c r="F113" s="42">
        <f t="shared" si="6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</row>
    <row r="114" spans="1:18" ht="12.75" hidden="1" customHeight="1">
      <c r="A114" s="45">
        <v>0</v>
      </c>
      <c r="B114" s="45">
        <v>0</v>
      </c>
      <c r="C114" s="45">
        <v>0</v>
      </c>
      <c r="D114" s="34">
        <v>319004</v>
      </c>
      <c r="E114" s="35" t="s">
        <v>134</v>
      </c>
      <c r="F114" s="42">
        <f t="shared" si="6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</row>
    <row r="115" spans="1:18" ht="12.75" hidden="1" customHeight="1">
      <c r="A115" s="45">
        <v>0</v>
      </c>
      <c r="B115" s="45">
        <v>0</v>
      </c>
      <c r="C115" s="45">
        <v>0</v>
      </c>
      <c r="D115" s="34">
        <v>321001</v>
      </c>
      <c r="E115" s="35" t="s">
        <v>135</v>
      </c>
      <c r="F115" s="42">
        <f t="shared" si="6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</row>
    <row r="116" spans="1:18" ht="12.75" hidden="1" customHeight="1">
      <c r="A116" s="45">
        <v>0</v>
      </c>
      <c r="B116" s="45">
        <v>0</v>
      </c>
      <c r="C116" s="45">
        <v>0</v>
      </c>
      <c r="D116" s="34">
        <v>322001</v>
      </c>
      <c r="E116" s="35" t="s">
        <v>136</v>
      </c>
      <c r="F116" s="42">
        <f t="shared" si="6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</row>
    <row r="117" spans="1:18" ht="12.75" hidden="1" customHeight="1">
      <c r="A117" s="45">
        <v>0</v>
      </c>
      <c r="B117" s="45">
        <v>0</v>
      </c>
      <c r="C117" s="45">
        <v>0</v>
      </c>
      <c r="D117" s="34">
        <v>323001</v>
      </c>
      <c r="E117" s="35" t="s">
        <v>137</v>
      </c>
      <c r="F117" s="42">
        <f t="shared" si="6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</row>
    <row r="118" spans="1:18" ht="12.75" hidden="1" customHeight="1">
      <c r="A118" s="45">
        <v>0</v>
      </c>
      <c r="B118" s="45">
        <v>0</v>
      </c>
      <c r="C118" s="45">
        <v>0</v>
      </c>
      <c r="D118" s="34">
        <v>323002</v>
      </c>
      <c r="E118" s="35" t="s">
        <v>138</v>
      </c>
      <c r="F118" s="42">
        <f t="shared" si="6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</row>
    <row r="119" spans="1:18" ht="12.75" hidden="1" customHeight="1">
      <c r="A119" s="45">
        <v>0</v>
      </c>
      <c r="B119" s="45">
        <v>0</v>
      </c>
      <c r="C119" s="45">
        <v>0</v>
      </c>
      <c r="D119" s="34">
        <v>323004</v>
      </c>
      <c r="E119" s="35" t="s">
        <v>139</v>
      </c>
      <c r="F119" s="42">
        <f t="shared" si="6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</row>
    <row r="120" spans="1:18" ht="12.75" hidden="1" customHeight="1">
      <c r="A120" s="45">
        <v>0</v>
      </c>
      <c r="B120" s="45">
        <v>0</v>
      </c>
      <c r="C120" s="45">
        <v>0</v>
      </c>
      <c r="D120" s="34">
        <v>324001</v>
      </c>
      <c r="E120" s="35" t="s">
        <v>140</v>
      </c>
      <c r="F120" s="42">
        <f t="shared" si="6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</row>
    <row r="121" spans="1:18" ht="12.75" customHeight="1">
      <c r="A121" s="45">
        <v>33000</v>
      </c>
      <c r="B121" s="45">
        <v>0</v>
      </c>
      <c r="C121" s="45">
        <v>0</v>
      </c>
      <c r="D121" s="34">
        <v>325001</v>
      </c>
      <c r="E121" s="35" t="s">
        <v>141</v>
      </c>
      <c r="F121" s="42">
        <f t="shared" si="6"/>
        <v>33000</v>
      </c>
      <c r="G121" s="109">
        <v>0</v>
      </c>
      <c r="H121" s="109">
        <v>0</v>
      </c>
      <c r="I121" s="109">
        <v>0</v>
      </c>
      <c r="J121" s="109">
        <v>0</v>
      </c>
      <c r="K121" s="109">
        <v>17000</v>
      </c>
      <c r="L121" s="109">
        <v>0</v>
      </c>
      <c r="M121" s="109">
        <v>0</v>
      </c>
      <c r="N121" s="109">
        <v>0</v>
      </c>
      <c r="O121" s="109">
        <v>16000</v>
      </c>
      <c r="P121" s="109">
        <v>0</v>
      </c>
      <c r="Q121" s="109">
        <v>0</v>
      </c>
      <c r="R121" s="109">
        <v>0</v>
      </c>
    </row>
    <row r="122" spans="1:18" ht="12.75" hidden="1" customHeight="1">
      <c r="A122" s="45">
        <v>0</v>
      </c>
      <c r="B122" s="45">
        <v>0</v>
      </c>
      <c r="C122" s="45">
        <v>0</v>
      </c>
      <c r="D122" s="34">
        <v>326001</v>
      </c>
      <c r="E122" s="35" t="s">
        <v>142</v>
      </c>
      <c r="F122" s="42">
        <f t="shared" si="6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</row>
    <row r="123" spans="1:18" ht="12.75" customHeight="1">
      <c r="A123" s="45">
        <v>9918</v>
      </c>
      <c r="B123" s="45">
        <v>0</v>
      </c>
      <c r="C123" s="45">
        <v>0</v>
      </c>
      <c r="D123" s="34">
        <v>327001</v>
      </c>
      <c r="E123" s="35" t="s">
        <v>143</v>
      </c>
      <c r="F123" s="42">
        <f t="shared" si="6"/>
        <v>9918</v>
      </c>
      <c r="G123" s="109">
        <v>0</v>
      </c>
      <c r="H123" s="109">
        <v>3306</v>
      </c>
      <c r="I123" s="109">
        <v>0</v>
      </c>
      <c r="J123" s="109">
        <v>0</v>
      </c>
      <c r="K123" s="109">
        <v>0</v>
      </c>
      <c r="L123" s="109">
        <v>3306</v>
      </c>
      <c r="M123" s="109">
        <v>0</v>
      </c>
      <c r="N123" s="109">
        <v>0</v>
      </c>
      <c r="O123" s="109">
        <v>0</v>
      </c>
      <c r="P123" s="109">
        <v>0</v>
      </c>
      <c r="Q123" s="109">
        <v>3306</v>
      </c>
      <c r="R123" s="109">
        <v>0</v>
      </c>
    </row>
    <row r="124" spans="1:18" ht="12.75" hidden="1" customHeight="1">
      <c r="A124" s="45">
        <v>0</v>
      </c>
      <c r="B124" s="45">
        <v>0</v>
      </c>
      <c r="C124" s="45">
        <v>0</v>
      </c>
      <c r="D124" s="34">
        <v>328001</v>
      </c>
      <c r="E124" s="35" t="s">
        <v>144</v>
      </c>
      <c r="F124" s="42">
        <f t="shared" si="6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8" ht="12.75" customHeight="1">
      <c r="A125" s="45">
        <v>30000</v>
      </c>
      <c r="B125" s="45">
        <v>0</v>
      </c>
      <c r="C125" s="45">
        <v>0</v>
      </c>
      <c r="D125" s="34">
        <v>329001</v>
      </c>
      <c r="E125" s="35" t="s">
        <v>145</v>
      </c>
      <c r="F125" s="42">
        <f>A125</f>
        <v>30000</v>
      </c>
      <c r="G125" s="129">
        <v>0</v>
      </c>
      <c r="H125" s="129">
        <v>0</v>
      </c>
      <c r="I125" s="129">
        <v>0</v>
      </c>
      <c r="J125" s="129">
        <v>0</v>
      </c>
      <c r="K125" s="129">
        <v>15000</v>
      </c>
      <c r="L125" s="129">
        <v>0</v>
      </c>
      <c r="M125" s="129">
        <v>0</v>
      </c>
      <c r="N125" s="129">
        <v>0</v>
      </c>
      <c r="O125" s="129">
        <v>0</v>
      </c>
      <c r="P125" s="129">
        <v>15000</v>
      </c>
      <c r="Q125" s="129">
        <v>0</v>
      </c>
      <c r="R125" s="129">
        <v>0</v>
      </c>
    </row>
    <row r="126" spans="1:18" ht="12.75" customHeight="1">
      <c r="A126" s="45">
        <v>20000</v>
      </c>
      <c r="B126" s="45">
        <v>0</v>
      </c>
      <c r="C126" s="45">
        <v>0</v>
      </c>
      <c r="D126" s="34">
        <v>331001</v>
      </c>
      <c r="E126" s="35" t="s">
        <v>146</v>
      </c>
      <c r="F126" s="42">
        <f t="shared" si="6"/>
        <v>20000</v>
      </c>
      <c r="G126" s="129">
        <v>0</v>
      </c>
      <c r="H126" s="129">
        <v>0</v>
      </c>
      <c r="I126" s="129">
        <v>0</v>
      </c>
      <c r="J126" s="129">
        <v>20000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</row>
    <row r="127" spans="1:18" ht="12.75" customHeight="1">
      <c r="A127" s="45">
        <v>191318</v>
      </c>
      <c r="B127" s="45">
        <v>0</v>
      </c>
      <c r="C127" s="45">
        <v>0</v>
      </c>
      <c r="D127" s="34">
        <v>331002</v>
      </c>
      <c r="E127" s="35" t="s">
        <v>147</v>
      </c>
      <c r="F127" s="42">
        <f t="shared" si="6"/>
        <v>191318</v>
      </c>
      <c r="G127" s="129">
        <v>0</v>
      </c>
      <c r="H127" s="129">
        <v>0</v>
      </c>
      <c r="I127" s="129">
        <v>0</v>
      </c>
      <c r="J127" s="129">
        <v>0</v>
      </c>
      <c r="K127" s="129">
        <v>35659</v>
      </c>
      <c r="L127" s="129">
        <v>0</v>
      </c>
      <c r="M127" s="129">
        <v>0</v>
      </c>
      <c r="N127" s="129">
        <v>0</v>
      </c>
      <c r="O127" s="129">
        <v>0</v>
      </c>
      <c r="P127" s="129">
        <v>120000</v>
      </c>
      <c r="Q127" s="129">
        <v>35659</v>
      </c>
      <c r="R127" s="129">
        <v>0</v>
      </c>
    </row>
    <row r="128" spans="1:18" ht="12.75" customHeight="1">
      <c r="A128" s="45">
        <v>180500</v>
      </c>
      <c r="B128" s="45">
        <v>0</v>
      </c>
      <c r="C128" s="45">
        <v>0</v>
      </c>
      <c r="D128" s="34">
        <v>331003</v>
      </c>
      <c r="E128" s="35" t="s">
        <v>148</v>
      </c>
      <c r="F128" s="42">
        <f t="shared" si="6"/>
        <v>180500</v>
      </c>
      <c r="G128" s="129">
        <v>0</v>
      </c>
      <c r="H128" s="129">
        <v>29500</v>
      </c>
      <c r="I128" s="129">
        <v>15000</v>
      </c>
      <c r="J128" s="129">
        <v>15000</v>
      </c>
      <c r="K128" s="129">
        <v>15000</v>
      </c>
      <c r="L128" s="129">
        <v>15000</v>
      </c>
      <c r="M128" s="129">
        <v>15000</v>
      </c>
      <c r="N128" s="129">
        <v>15500</v>
      </c>
      <c r="O128" s="129">
        <v>15000</v>
      </c>
      <c r="P128" s="129">
        <v>15500</v>
      </c>
      <c r="Q128" s="129">
        <v>30000</v>
      </c>
      <c r="R128" s="129">
        <v>0</v>
      </c>
    </row>
    <row r="129" spans="1:18" ht="12.75" hidden="1" customHeight="1">
      <c r="A129" s="45">
        <v>0</v>
      </c>
      <c r="B129" s="45">
        <v>0</v>
      </c>
      <c r="C129" s="45">
        <v>0</v>
      </c>
      <c r="D129" s="34">
        <v>332001</v>
      </c>
      <c r="E129" s="35" t="s">
        <v>149</v>
      </c>
      <c r="F129" s="42">
        <f t="shared" si="6"/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</row>
    <row r="130" spans="1:18" ht="12.75" customHeight="1">
      <c r="A130" s="45">
        <v>15200</v>
      </c>
      <c r="B130" s="45">
        <v>0</v>
      </c>
      <c r="C130" s="45">
        <v>0</v>
      </c>
      <c r="D130" s="34">
        <v>333001</v>
      </c>
      <c r="E130" s="35" t="s">
        <v>150</v>
      </c>
      <c r="F130" s="42">
        <f t="shared" si="6"/>
        <v>15200</v>
      </c>
      <c r="G130" s="129">
        <v>0</v>
      </c>
      <c r="H130" s="129">
        <v>6000</v>
      </c>
      <c r="I130" s="129">
        <v>0</v>
      </c>
      <c r="J130" s="129">
        <v>0</v>
      </c>
      <c r="K130" s="129">
        <v>0</v>
      </c>
      <c r="L130" s="129">
        <v>3500</v>
      </c>
      <c r="M130" s="129">
        <v>0</v>
      </c>
      <c r="N130" s="129">
        <v>0</v>
      </c>
      <c r="O130" s="129">
        <v>0</v>
      </c>
      <c r="P130" s="129">
        <v>0</v>
      </c>
      <c r="Q130" s="129">
        <v>5700</v>
      </c>
      <c r="R130" s="129">
        <v>0</v>
      </c>
    </row>
    <row r="131" spans="1:18" ht="12.75" hidden="1" customHeight="1">
      <c r="A131" s="45">
        <v>0</v>
      </c>
      <c r="B131" s="45">
        <v>0</v>
      </c>
      <c r="C131" s="45">
        <v>0</v>
      </c>
      <c r="D131" s="34">
        <v>334001</v>
      </c>
      <c r="E131" s="35" t="s">
        <v>151</v>
      </c>
      <c r="F131" s="42">
        <f t="shared" si="6"/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</row>
    <row r="132" spans="1:18" hidden="1">
      <c r="A132" s="45">
        <v>0</v>
      </c>
      <c r="B132" s="45">
        <v>0</v>
      </c>
      <c r="C132" s="45">
        <v>0</v>
      </c>
      <c r="D132" s="34">
        <v>334002</v>
      </c>
      <c r="E132" s="35" t="s">
        <v>152</v>
      </c>
      <c r="F132" s="42">
        <f t="shared" si="6"/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</row>
    <row r="133" spans="1:18" ht="12.75" hidden="1" customHeight="1">
      <c r="A133" s="45">
        <v>0</v>
      </c>
      <c r="B133" s="45">
        <v>0</v>
      </c>
      <c r="C133" s="45">
        <v>0</v>
      </c>
      <c r="D133" s="34">
        <v>334003</v>
      </c>
      <c r="E133" s="35" t="s">
        <v>153</v>
      </c>
      <c r="F133" s="42">
        <f t="shared" si="6"/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</row>
    <row r="134" spans="1:18" ht="12.75" hidden="1" customHeight="1">
      <c r="A134" s="45">
        <v>0</v>
      </c>
      <c r="B134" s="45">
        <v>0</v>
      </c>
      <c r="C134" s="45">
        <v>0</v>
      </c>
      <c r="D134" s="34">
        <v>335001</v>
      </c>
      <c r="E134" s="35" t="s">
        <v>154</v>
      </c>
      <c r="F134" s="42">
        <f t="shared" si="6"/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</row>
    <row r="135" spans="1:18" ht="12.75" customHeight="1">
      <c r="A135" s="45">
        <v>1000</v>
      </c>
      <c r="B135" s="45">
        <v>0</v>
      </c>
      <c r="C135" s="45">
        <v>0</v>
      </c>
      <c r="D135" s="34">
        <v>336001</v>
      </c>
      <c r="E135" s="35" t="s">
        <v>155</v>
      </c>
      <c r="F135" s="42">
        <f t="shared" si="6"/>
        <v>1000</v>
      </c>
      <c r="G135" s="129">
        <v>0</v>
      </c>
      <c r="H135" s="129">
        <v>0</v>
      </c>
      <c r="I135" s="129">
        <v>0</v>
      </c>
      <c r="J135" s="129">
        <v>0</v>
      </c>
      <c r="K135" s="129">
        <v>500</v>
      </c>
      <c r="L135" s="129">
        <v>0</v>
      </c>
      <c r="M135" s="129">
        <v>0</v>
      </c>
      <c r="N135" s="129">
        <v>500</v>
      </c>
      <c r="O135" s="129">
        <v>0</v>
      </c>
      <c r="P135" s="129">
        <v>0</v>
      </c>
      <c r="Q135" s="129">
        <v>0</v>
      </c>
      <c r="R135" s="129">
        <v>0</v>
      </c>
    </row>
    <row r="136" spans="1:18" ht="12.75" hidden="1" customHeight="1">
      <c r="A136" s="45">
        <v>0</v>
      </c>
      <c r="B136" s="45">
        <v>0</v>
      </c>
      <c r="C136" s="45">
        <v>0</v>
      </c>
      <c r="D136" s="34">
        <v>336002</v>
      </c>
      <c r="E136" s="35" t="s">
        <v>156</v>
      </c>
      <c r="F136" s="42">
        <f t="shared" si="6"/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</row>
    <row r="137" spans="1:18" ht="12.75" hidden="1" customHeight="1">
      <c r="A137" s="45">
        <v>0</v>
      </c>
      <c r="B137" s="45">
        <v>0</v>
      </c>
      <c r="C137" s="45">
        <v>0</v>
      </c>
      <c r="D137" s="34">
        <v>336003</v>
      </c>
      <c r="E137" s="35" t="s">
        <v>157</v>
      </c>
      <c r="F137" s="42">
        <f t="shared" si="6"/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</row>
    <row r="138" spans="1:18" ht="12.75" hidden="1" customHeight="1">
      <c r="A138" s="45">
        <v>0</v>
      </c>
      <c r="B138" s="45">
        <v>0</v>
      </c>
      <c r="C138" s="45">
        <v>0</v>
      </c>
      <c r="D138" s="34">
        <v>336006</v>
      </c>
      <c r="E138" s="35" t="s">
        <v>158</v>
      </c>
      <c r="F138" s="42">
        <f t="shared" si="6"/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</row>
    <row r="139" spans="1:18" ht="12.75" hidden="1" customHeight="1">
      <c r="A139" s="45">
        <v>0</v>
      </c>
      <c r="B139" s="45">
        <v>0</v>
      </c>
      <c r="C139" s="45">
        <v>0</v>
      </c>
      <c r="D139" s="34">
        <v>337001</v>
      </c>
      <c r="E139" s="35" t="s">
        <v>159</v>
      </c>
      <c r="F139" s="42">
        <f t="shared" si="6"/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</row>
    <row r="140" spans="1:18" ht="12.75" customHeight="1">
      <c r="A140" s="45">
        <v>0</v>
      </c>
      <c r="B140" s="45">
        <v>697361.19000000006</v>
      </c>
      <c r="C140" s="45">
        <v>0</v>
      </c>
      <c r="D140" s="34">
        <v>338001</v>
      </c>
      <c r="E140" s="35" t="s">
        <v>160</v>
      </c>
      <c r="F140" s="42">
        <f t="shared" si="6"/>
        <v>697361.19000000006</v>
      </c>
      <c r="G140" s="129">
        <v>0</v>
      </c>
      <c r="H140" s="129">
        <v>116305.53</v>
      </c>
      <c r="I140" s="129">
        <v>59055.54</v>
      </c>
      <c r="J140" s="129">
        <v>59061.38</v>
      </c>
      <c r="K140" s="129">
        <v>59049.760000000002</v>
      </c>
      <c r="L140" s="129">
        <v>59055.55</v>
      </c>
      <c r="M140" s="129">
        <v>57250.009999999995</v>
      </c>
      <c r="N140" s="129">
        <v>57250.009999999995</v>
      </c>
      <c r="O140" s="129">
        <v>57250.009999999995</v>
      </c>
      <c r="P140" s="129">
        <v>57250.009999999995</v>
      </c>
      <c r="Q140" s="129">
        <v>121250.05</v>
      </c>
      <c r="R140" s="129">
        <v>0</v>
      </c>
    </row>
    <row r="141" spans="1:18" ht="12.75" hidden="1" customHeight="1">
      <c r="A141" s="45">
        <v>0</v>
      </c>
      <c r="B141" s="45">
        <v>0</v>
      </c>
      <c r="C141" s="45">
        <v>0</v>
      </c>
      <c r="D141" s="34">
        <v>339001</v>
      </c>
      <c r="E141" s="35" t="s">
        <v>161</v>
      </c>
      <c r="F141" s="42">
        <f t="shared" si="6"/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</row>
    <row r="142" spans="1:18" ht="12.75" hidden="1" customHeight="1">
      <c r="A142" s="45">
        <v>0</v>
      </c>
      <c r="B142" s="45">
        <v>0</v>
      </c>
      <c r="C142" s="45">
        <v>0</v>
      </c>
      <c r="D142" s="34">
        <v>339002</v>
      </c>
      <c r="E142" s="35" t="s">
        <v>162</v>
      </c>
      <c r="F142" s="42">
        <f t="shared" si="6"/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</row>
    <row r="143" spans="1:18" ht="12.75" hidden="1" customHeight="1">
      <c r="A143" s="45">
        <v>0</v>
      </c>
      <c r="B143" s="45">
        <v>0</v>
      </c>
      <c r="C143" s="45">
        <v>0</v>
      </c>
      <c r="D143" s="34">
        <v>339003</v>
      </c>
      <c r="E143" s="35" t="s">
        <v>163</v>
      </c>
      <c r="F143" s="42">
        <f t="shared" si="6"/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</row>
    <row r="144" spans="1:18" ht="12.75" hidden="1" customHeight="1">
      <c r="A144" s="45">
        <v>0</v>
      </c>
      <c r="B144" s="45">
        <v>0</v>
      </c>
      <c r="C144" s="45">
        <v>0</v>
      </c>
      <c r="D144" s="34">
        <v>341001</v>
      </c>
      <c r="E144" s="35" t="s">
        <v>164</v>
      </c>
      <c r="F144" s="42">
        <f t="shared" si="6"/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</row>
    <row r="145" spans="1:18" ht="12.75" hidden="1" customHeight="1">
      <c r="A145" s="45">
        <v>0</v>
      </c>
      <c r="B145" s="45">
        <v>0</v>
      </c>
      <c r="C145" s="45">
        <v>0</v>
      </c>
      <c r="D145" s="34">
        <v>342001</v>
      </c>
      <c r="E145" s="35" t="s">
        <v>165</v>
      </c>
      <c r="F145" s="42">
        <f t="shared" si="6"/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</row>
    <row r="146" spans="1:18" ht="12.75" hidden="1" customHeight="1">
      <c r="A146" s="45">
        <v>0</v>
      </c>
      <c r="B146" s="45">
        <v>0</v>
      </c>
      <c r="C146" s="45">
        <v>0</v>
      </c>
      <c r="D146" s="34">
        <v>343001</v>
      </c>
      <c r="E146" s="35" t="s">
        <v>166</v>
      </c>
      <c r="F146" s="42">
        <f t="shared" si="6"/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</row>
    <row r="147" spans="1:18" ht="12.75" hidden="1" customHeight="1">
      <c r="A147" s="45">
        <v>0</v>
      </c>
      <c r="B147" s="45">
        <v>0</v>
      </c>
      <c r="C147" s="45">
        <v>0</v>
      </c>
      <c r="D147" s="34">
        <v>344001</v>
      </c>
      <c r="E147" s="35" t="s">
        <v>167</v>
      </c>
      <c r="F147" s="42">
        <f t="shared" si="6"/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</row>
    <row r="148" spans="1:18" ht="12.75" customHeight="1">
      <c r="A148" s="45">
        <v>180000</v>
      </c>
      <c r="B148" s="45">
        <v>0</v>
      </c>
      <c r="C148" s="45">
        <v>0</v>
      </c>
      <c r="D148" s="34">
        <v>345001</v>
      </c>
      <c r="E148" s="35" t="s">
        <v>168</v>
      </c>
      <c r="F148" s="42">
        <f t="shared" si="6"/>
        <v>180000</v>
      </c>
      <c r="G148" s="129">
        <v>0</v>
      </c>
      <c r="H148" s="129">
        <v>30000</v>
      </c>
      <c r="I148" s="129">
        <v>15000</v>
      </c>
      <c r="J148" s="129">
        <v>15000</v>
      </c>
      <c r="K148" s="129">
        <v>15000</v>
      </c>
      <c r="L148" s="129">
        <v>15000</v>
      </c>
      <c r="M148" s="129">
        <v>15000</v>
      </c>
      <c r="N148" s="129">
        <v>15000</v>
      </c>
      <c r="O148" s="129">
        <v>15000</v>
      </c>
      <c r="P148" s="129">
        <v>15000</v>
      </c>
      <c r="Q148" s="129">
        <v>30000</v>
      </c>
      <c r="R148" s="129">
        <v>0</v>
      </c>
    </row>
    <row r="149" spans="1:18" ht="12.75" hidden="1" customHeight="1">
      <c r="A149" s="45">
        <v>0</v>
      </c>
      <c r="B149" s="45">
        <v>0</v>
      </c>
      <c r="C149" s="45">
        <v>0</v>
      </c>
      <c r="D149" s="34">
        <v>345002</v>
      </c>
      <c r="E149" s="35" t="s">
        <v>169</v>
      </c>
      <c r="F149" s="42">
        <f t="shared" si="6"/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</row>
    <row r="150" spans="1:18" ht="12.75" hidden="1" customHeight="1">
      <c r="A150" s="45">
        <v>0</v>
      </c>
      <c r="B150" s="45">
        <v>0</v>
      </c>
      <c r="C150" s="45">
        <v>0</v>
      </c>
      <c r="D150" s="34">
        <v>345003</v>
      </c>
      <c r="E150" s="35" t="s">
        <v>170</v>
      </c>
      <c r="F150" s="42">
        <f t="shared" si="6"/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</row>
    <row r="151" spans="1:18" ht="12.75" customHeight="1">
      <c r="A151" s="45">
        <v>187985</v>
      </c>
      <c r="B151" s="45">
        <v>0</v>
      </c>
      <c r="C151" s="45">
        <v>0</v>
      </c>
      <c r="D151" s="34">
        <v>345004</v>
      </c>
      <c r="E151" s="35" t="s">
        <v>171</v>
      </c>
      <c r="F151" s="42">
        <f t="shared" si="6"/>
        <v>187985</v>
      </c>
      <c r="G151" s="129">
        <v>0</v>
      </c>
      <c r="H151" s="129">
        <v>0</v>
      </c>
      <c r="I151" s="129">
        <v>0</v>
      </c>
      <c r="J151" s="129">
        <v>187985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</row>
    <row r="152" spans="1:18" ht="12.75" hidden="1" customHeight="1">
      <c r="A152" s="45">
        <v>0</v>
      </c>
      <c r="B152" s="45">
        <v>0</v>
      </c>
      <c r="C152" s="45">
        <v>0</v>
      </c>
      <c r="D152" s="34">
        <v>346001</v>
      </c>
      <c r="E152" s="35" t="s">
        <v>172</v>
      </c>
      <c r="F152" s="42">
        <f t="shared" si="6"/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</row>
    <row r="153" spans="1:18" ht="12.75" hidden="1" customHeight="1">
      <c r="A153" s="45">
        <v>0</v>
      </c>
      <c r="B153" s="45">
        <v>0</v>
      </c>
      <c r="C153" s="45">
        <v>0</v>
      </c>
      <c r="D153" s="34">
        <v>347001</v>
      </c>
      <c r="E153" s="35" t="s">
        <v>173</v>
      </c>
      <c r="F153" s="42">
        <f t="shared" si="6"/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</row>
    <row r="154" spans="1:18" ht="12.75" hidden="1" customHeight="1">
      <c r="A154" s="45">
        <v>0</v>
      </c>
      <c r="B154" s="45">
        <v>0</v>
      </c>
      <c r="C154" s="45">
        <v>0</v>
      </c>
      <c r="D154" s="34">
        <v>348001</v>
      </c>
      <c r="E154" s="35" t="s">
        <v>174</v>
      </c>
      <c r="F154" s="42">
        <f t="shared" si="6"/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</row>
    <row r="155" spans="1:18" ht="12.75" hidden="1" customHeight="1">
      <c r="A155" s="45">
        <v>0</v>
      </c>
      <c r="B155" s="45">
        <v>0</v>
      </c>
      <c r="C155" s="45">
        <v>0</v>
      </c>
      <c r="D155" s="34">
        <v>349001</v>
      </c>
      <c r="E155" s="35" t="s">
        <v>175</v>
      </c>
      <c r="F155" s="42">
        <f t="shared" si="6"/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</row>
    <row r="156" spans="1:18" ht="12.75" hidden="1" customHeight="1">
      <c r="A156" s="45">
        <v>0</v>
      </c>
      <c r="B156" s="45">
        <v>0</v>
      </c>
      <c r="C156" s="45">
        <v>0</v>
      </c>
      <c r="D156" s="34">
        <v>351001</v>
      </c>
      <c r="E156" s="35" t="s">
        <v>176</v>
      </c>
      <c r="F156" s="42">
        <f t="shared" si="6"/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</row>
    <row r="157" spans="1:18" ht="12.75" hidden="1" customHeight="1">
      <c r="A157" s="45">
        <v>0</v>
      </c>
      <c r="B157" s="45">
        <v>0</v>
      </c>
      <c r="C157" s="45">
        <v>0</v>
      </c>
      <c r="D157" s="34">
        <v>352001</v>
      </c>
      <c r="E157" s="35" t="s">
        <v>177</v>
      </c>
      <c r="F157" s="42">
        <f t="shared" si="6"/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</row>
    <row r="158" spans="1:18" ht="12.75" hidden="1" customHeight="1">
      <c r="A158" s="45">
        <v>0</v>
      </c>
      <c r="B158" s="45">
        <v>0</v>
      </c>
      <c r="C158" s="45">
        <v>0</v>
      </c>
      <c r="D158" s="34">
        <v>352002</v>
      </c>
      <c r="E158" s="35" t="s">
        <v>178</v>
      </c>
      <c r="F158" s="42">
        <f t="shared" si="6"/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</row>
    <row r="159" spans="1:18" ht="12.75" hidden="1" customHeight="1">
      <c r="A159" s="45">
        <v>0</v>
      </c>
      <c r="B159" s="45">
        <v>0</v>
      </c>
      <c r="C159" s="45">
        <v>0</v>
      </c>
      <c r="D159" s="34">
        <v>353001</v>
      </c>
      <c r="E159" s="35" t="s">
        <v>179</v>
      </c>
      <c r="F159" s="42">
        <f t="shared" si="6"/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</row>
    <row r="160" spans="1:18" ht="12.75" hidden="1" customHeight="1">
      <c r="A160" s="45">
        <v>0</v>
      </c>
      <c r="B160" s="45">
        <v>0</v>
      </c>
      <c r="C160" s="45">
        <v>0</v>
      </c>
      <c r="D160" s="34">
        <v>354001</v>
      </c>
      <c r="E160" s="35" t="s">
        <v>180</v>
      </c>
      <c r="F160" s="42">
        <f t="shared" si="6"/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</row>
    <row r="161" spans="1:18" ht="12.75" hidden="1" customHeight="1">
      <c r="A161" s="45">
        <v>0</v>
      </c>
      <c r="B161" s="45">
        <v>0</v>
      </c>
      <c r="C161" s="45">
        <v>0</v>
      </c>
      <c r="D161" s="34">
        <v>355001</v>
      </c>
      <c r="E161" s="35" t="s">
        <v>181</v>
      </c>
      <c r="F161" s="42">
        <f t="shared" si="6"/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</row>
    <row r="162" spans="1:18" ht="12.75" hidden="1" customHeight="1">
      <c r="A162" s="45">
        <v>0</v>
      </c>
      <c r="B162" s="45">
        <v>0</v>
      </c>
      <c r="C162" s="45">
        <v>0</v>
      </c>
      <c r="D162" s="34">
        <v>355002</v>
      </c>
      <c r="E162" s="35" t="s">
        <v>182</v>
      </c>
      <c r="F162" s="42">
        <f t="shared" si="6"/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</row>
    <row r="163" spans="1:18" ht="12.75" hidden="1" customHeight="1">
      <c r="A163" s="45">
        <v>0</v>
      </c>
      <c r="B163" s="45">
        <v>0</v>
      </c>
      <c r="C163" s="45">
        <v>0</v>
      </c>
      <c r="D163" s="34">
        <v>355003</v>
      </c>
      <c r="E163" s="35" t="s">
        <v>183</v>
      </c>
      <c r="F163" s="42">
        <f t="shared" si="6"/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</row>
    <row r="164" spans="1:18" ht="12.75" hidden="1" customHeight="1">
      <c r="A164" s="45">
        <v>0</v>
      </c>
      <c r="B164" s="45">
        <v>0</v>
      </c>
      <c r="C164" s="45">
        <v>0</v>
      </c>
      <c r="D164" s="34">
        <v>356001</v>
      </c>
      <c r="E164" s="35" t="s">
        <v>184</v>
      </c>
      <c r="F164" s="42">
        <f t="shared" si="6"/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</row>
    <row r="165" spans="1:18" ht="12.75" hidden="1" customHeight="1">
      <c r="A165" s="45">
        <v>0</v>
      </c>
      <c r="B165" s="45">
        <v>0</v>
      </c>
      <c r="C165" s="45">
        <v>0</v>
      </c>
      <c r="D165" s="34">
        <v>357001</v>
      </c>
      <c r="E165" s="35" t="s">
        <v>185</v>
      </c>
      <c r="F165" s="42">
        <f t="shared" si="6"/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</row>
    <row r="166" spans="1:18" ht="12.75" hidden="1" customHeight="1">
      <c r="A166" s="45">
        <v>0</v>
      </c>
      <c r="B166" s="45">
        <v>0</v>
      </c>
      <c r="C166" s="45">
        <v>0</v>
      </c>
      <c r="D166" s="34">
        <v>357002</v>
      </c>
      <c r="E166" s="35" t="s">
        <v>186</v>
      </c>
      <c r="F166" s="42">
        <f t="shared" si="6"/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</row>
    <row r="167" spans="1:18" ht="12.75" hidden="1" customHeight="1">
      <c r="A167" s="45">
        <v>0</v>
      </c>
      <c r="B167" s="45">
        <v>0</v>
      </c>
      <c r="C167" s="45">
        <v>0</v>
      </c>
      <c r="D167" s="34">
        <v>357003</v>
      </c>
      <c r="E167" s="35" t="s">
        <v>187</v>
      </c>
      <c r="F167" s="42">
        <f t="shared" si="6"/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</row>
    <row r="168" spans="1:18" ht="12.75" hidden="1" customHeight="1">
      <c r="A168" s="45">
        <v>0</v>
      </c>
      <c r="B168" s="45">
        <v>0</v>
      </c>
      <c r="C168" s="45">
        <v>0</v>
      </c>
      <c r="D168" s="34">
        <v>358001</v>
      </c>
      <c r="E168" s="35" t="s">
        <v>188</v>
      </c>
      <c r="F168" s="42">
        <f t="shared" ref="F168:F211" si="7">A168+B168+C168</f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</row>
    <row r="169" spans="1:18" ht="12.75" hidden="1" customHeight="1">
      <c r="A169" s="45">
        <v>0</v>
      </c>
      <c r="B169" s="45">
        <v>0</v>
      </c>
      <c r="C169" s="45">
        <v>0</v>
      </c>
      <c r="D169" s="34">
        <v>359001</v>
      </c>
      <c r="E169" s="35" t="s">
        <v>189</v>
      </c>
      <c r="F169" s="42">
        <f t="shared" si="7"/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</row>
    <row r="170" spans="1:18" ht="12.75" hidden="1" customHeight="1">
      <c r="A170" s="45">
        <v>0</v>
      </c>
      <c r="B170" s="45">
        <v>0</v>
      </c>
      <c r="C170" s="45">
        <v>0</v>
      </c>
      <c r="D170" s="34">
        <v>361001</v>
      </c>
      <c r="E170" s="35" t="s">
        <v>190</v>
      </c>
      <c r="F170" s="42">
        <f t="shared" si="7"/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</row>
    <row r="171" spans="1:18" ht="12.75" customHeight="1">
      <c r="A171" s="45">
        <v>17300</v>
      </c>
      <c r="B171" s="45">
        <v>0</v>
      </c>
      <c r="C171" s="45">
        <v>0</v>
      </c>
      <c r="D171" s="34">
        <v>361002</v>
      </c>
      <c r="E171" s="35" t="s">
        <v>191</v>
      </c>
      <c r="F171" s="42">
        <f>A171+B171+C171</f>
        <v>17300</v>
      </c>
      <c r="G171" s="148">
        <v>0</v>
      </c>
      <c r="H171" s="148">
        <v>0</v>
      </c>
      <c r="I171" s="148">
        <v>0</v>
      </c>
      <c r="J171" s="148">
        <v>17300</v>
      </c>
      <c r="K171" s="148">
        <v>0</v>
      </c>
      <c r="L171" s="148">
        <v>0</v>
      </c>
      <c r="M171" s="146">
        <v>0</v>
      </c>
      <c r="N171" s="146">
        <v>0</v>
      </c>
      <c r="O171" s="146">
        <v>0</v>
      </c>
      <c r="P171" s="146">
        <v>0</v>
      </c>
      <c r="Q171" s="146">
        <v>0</v>
      </c>
      <c r="R171" s="146">
        <v>0</v>
      </c>
    </row>
    <row r="172" spans="1:18" ht="12.75" hidden="1" customHeight="1">
      <c r="A172" s="45">
        <v>0</v>
      </c>
      <c r="B172" s="45">
        <v>0</v>
      </c>
      <c r="C172" s="45">
        <v>0</v>
      </c>
      <c r="D172" s="34">
        <v>362001</v>
      </c>
      <c r="E172" s="35" t="s">
        <v>192</v>
      </c>
      <c r="F172" s="42">
        <v>0</v>
      </c>
      <c r="G172" s="129">
        <v>0</v>
      </c>
      <c r="H172" s="129">
        <v>0</v>
      </c>
      <c r="I172" s="129">
        <v>0</v>
      </c>
      <c r="J172" s="129">
        <v>4640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</row>
    <row r="173" spans="1:18" ht="12.75" hidden="1" customHeight="1">
      <c r="A173" s="45">
        <v>0</v>
      </c>
      <c r="B173" s="45">
        <v>0</v>
      </c>
      <c r="C173" s="45">
        <v>0</v>
      </c>
      <c r="D173" s="34">
        <v>363001</v>
      </c>
      <c r="E173" s="35" t="s">
        <v>193</v>
      </c>
      <c r="F173" s="42">
        <f t="shared" si="7"/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</row>
    <row r="174" spans="1:18" ht="12.75" hidden="1" customHeight="1">
      <c r="A174" s="45">
        <v>0</v>
      </c>
      <c r="B174" s="45">
        <v>0</v>
      </c>
      <c r="C174" s="45">
        <v>0</v>
      </c>
      <c r="D174" s="34">
        <v>364001</v>
      </c>
      <c r="E174" s="35" t="s">
        <v>194</v>
      </c>
      <c r="F174" s="42">
        <f t="shared" si="7"/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</row>
    <row r="175" spans="1:18" ht="12.75" hidden="1" customHeight="1">
      <c r="A175" s="45">
        <v>0</v>
      </c>
      <c r="B175" s="45">
        <v>0</v>
      </c>
      <c r="C175" s="45">
        <v>0</v>
      </c>
      <c r="D175" s="34">
        <v>366001</v>
      </c>
      <c r="E175" s="35" t="s">
        <v>195</v>
      </c>
      <c r="F175" s="42">
        <f t="shared" si="7"/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</row>
    <row r="176" spans="1:18" ht="12.75" hidden="1" customHeight="1">
      <c r="A176" s="45">
        <v>0</v>
      </c>
      <c r="B176" s="45">
        <v>0</v>
      </c>
      <c r="C176" s="45">
        <v>0</v>
      </c>
      <c r="D176" s="34">
        <v>369001</v>
      </c>
      <c r="E176" s="35" t="s">
        <v>196</v>
      </c>
      <c r="F176" s="42">
        <f t="shared" si="7"/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</row>
    <row r="177" spans="1:18" ht="12.75" hidden="1" customHeight="1">
      <c r="A177" s="45">
        <v>0</v>
      </c>
      <c r="B177" s="45">
        <v>0</v>
      </c>
      <c r="C177" s="45">
        <v>0</v>
      </c>
      <c r="D177" s="34">
        <v>371001</v>
      </c>
      <c r="E177" s="35" t="s">
        <v>197</v>
      </c>
      <c r="F177" s="42">
        <f t="shared" si="7"/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</row>
    <row r="178" spans="1:18" ht="12.75" customHeight="1">
      <c r="A178" s="45">
        <v>6400</v>
      </c>
      <c r="B178" s="45">
        <v>0</v>
      </c>
      <c r="C178" s="45">
        <v>0</v>
      </c>
      <c r="D178" s="34">
        <v>372001</v>
      </c>
      <c r="E178" s="35" t="s">
        <v>198</v>
      </c>
      <c r="F178" s="42">
        <f>A178</f>
        <v>6400</v>
      </c>
      <c r="G178" s="129">
        <v>0</v>
      </c>
      <c r="H178" s="129">
        <v>760</v>
      </c>
      <c r="I178" s="129">
        <v>960</v>
      </c>
      <c r="J178" s="129">
        <v>380</v>
      </c>
      <c r="K178" s="129">
        <v>380</v>
      </c>
      <c r="L178" s="129">
        <v>1010</v>
      </c>
      <c r="M178" s="129">
        <v>380</v>
      </c>
      <c r="N178" s="129">
        <v>380</v>
      </c>
      <c r="O178" s="129">
        <v>1010</v>
      </c>
      <c r="P178" s="129">
        <v>380</v>
      </c>
      <c r="Q178" s="129">
        <v>760</v>
      </c>
      <c r="R178" s="129">
        <v>0</v>
      </c>
    </row>
    <row r="179" spans="1:18" ht="12.75" hidden="1" customHeight="1">
      <c r="A179" s="45">
        <v>0</v>
      </c>
      <c r="B179" s="45">
        <v>0</v>
      </c>
      <c r="C179" s="45">
        <v>0</v>
      </c>
      <c r="D179" s="34">
        <v>372007</v>
      </c>
      <c r="E179" s="35" t="s">
        <v>199</v>
      </c>
      <c r="F179" s="42">
        <f t="shared" si="7"/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</row>
    <row r="180" spans="1:18" ht="12.75" hidden="1" customHeight="1">
      <c r="A180" s="45">
        <v>0</v>
      </c>
      <c r="B180" s="45">
        <v>0</v>
      </c>
      <c r="C180" s="45">
        <v>0</v>
      </c>
      <c r="D180" s="34">
        <v>373001</v>
      </c>
      <c r="E180" s="35" t="s">
        <v>200</v>
      </c>
      <c r="F180" s="42">
        <f t="shared" si="7"/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</row>
    <row r="181" spans="1:18" ht="12.75" hidden="1" customHeight="1">
      <c r="A181" s="45">
        <v>0</v>
      </c>
      <c r="B181" s="45">
        <v>0</v>
      </c>
      <c r="C181" s="45">
        <v>0</v>
      </c>
      <c r="D181" s="34">
        <v>374001</v>
      </c>
      <c r="E181" s="35" t="s">
        <v>201</v>
      </c>
      <c r="F181" s="42">
        <f t="shared" si="7"/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</row>
    <row r="182" spans="1:18" ht="12.75" customHeight="1">
      <c r="A182" s="45">
        <v>82390</v>
      </c>
      <c r="B182" s="45">
        <v>0</v>
      </c>
      <c r="C182" s="45">
        <v>0</v>
      </c>
      <c r="D182" s="39">
        <v>375001</v>
      </c>
      <c r="E182" s="35" t="s">
        <v>202</v>
      </c>
      <c r="F182" s="42">
        <f>A182+B182+C182</f>
        <v>82390</v>
      </c>
      <c r="G182" s="129">
        <v>0</v>
      </c>
      <c r="H182" s="129">
        <v>7550</v>
      </c>
      <c r="I182" s="129">
        <v>8895</v>
      </c>
      <c r="J182" s="129">
        <v>4175</v>
      </c>
      <c r="K182" s="129">
        <v>9970</v>
      </c>
      <c r="L182" s="129">
        <v>8735</v>
      </c>
      <c r="M182" s="129">
        <v>4095</v>
      </c>
      <c r="N182" s="129">
        <v>4135</v>
      </c>
      <c r="O182" s="129">
        <v>12895</v>
      </c>
      <c r="P182" s="129">
        <v>4260</v>
      </c>
      <c r="Q182" s="129">
        <v>17680</v>
      </c>
      <c r="R182" s="129">
        <v>0</v>
      </c>
    </row>
    <row r="183" spans="1:18" hidden="1">
      <c r="A183" s="45">
        <v>0</v>
      </c>
      <c r="B183" s="45">
        <v>0</v>
      </c>
      <c r="C183" s="45">
        <v>0</v>
      </c>
      <c r="D183" s="34">
        <v>376001</v>
      </c>
      <c r="E183" s="35" t="s">
        <v>203</v>
      </c>
      <c r="F183" s="42">
        <f t="shared" si="7"/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</row>
    <row r="184" spans="1:18" ht="12.75" hidden="1" customHeight="1">
      <c r="A184" s="45">
        <v>0</v>
      </c>
      <c r="B184" s="45">
        <v>0</v>
      </c>
      <c r="C184" s="45">
        <v>0</v>
      </c>
      <c r="D184" s="34">
        <v>377001</v>
      </c>
      <c r="E184" s="35" t="s">
        <v>204</v>
      </c>
      <c r="F184" s="42">
        <f t="shared" si="7"/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</row>
    <row r="185" spans="1:18" ht="12.75" hidden="1" customHeight="1">
      <c r="A185" s="45">
        <v>0</v>
      </c>
      <c r="B185" s="45">
        <v>0</v>
      </c>
      <c r="C185" s="45">
        <v>0</v>
      </c>
      <c r="D185" s="43">
        <v>378001</v>
      </c>
      <c r="E185" s="35" t="s">
        <v>205</v>
      </c>
      <c r="F185" s="42">
        <f t="shared" si="7"/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</row>
    <row r="186" spans="1:18" ht="12.75" customHeight="1">
      <c r="A186" s="45">
        <v>29820</v>
      </c>
      <c r="B186" s="45">
        <v>0</v>
      </c>
      <c r="C186" s="45">
        <v>0</v>
      </c>
      <c r="D186" s="44">
        <v>379001</v>
      </c>
      <c r="E186" s="35" t="s">
        <v>206</v>
      </c>
      <c r="F186" s="42">
        <f t="shared" si="7"/>
        <v>29820</v>
      </c>
      <c r="G186" s="129">
        <v>0</v>
      </c>
      <c r="H186" s="129">
        <v>6300</v>
      </c>
      <c r="I186" s="129">
        <v>1260</v>
      </c>
      <c r="J186" s="129">
        <v>0</v>
      </c>
      <c r="K186" s="129">
        <v>6300</v>
      </c>
      <c r="L186" s="129">
        <v>1260</v>
      </c>
      <c r="M186" s="129">
        <v>0</v>
      </c>
      <c r="N186" s="129">
        <v>6300</v>
      </c>
      <c r="O186" s="129">
        <v>1260</v>
      </c>
      <c r="P186" s="129">
        <v>0</v>
      </c>
      <c r="Q186" s="129">
        <v>7140</v>
      </c>
      <c r="R186" s="129">
        <v>0</v>
      </c>
    </row>
    <row r="187" spans="1:18" ht="12.75" hidden="1" customHeight="1">
      <c r="A187" s="45">
        <v>0</v>
      </c>
      <c r="B187" s="45">
        <v>0</v>
      </c>
      <c r="C187" s="45">
        <v>0</v>
      </c>
      <c r="D187" s="44">
        <v>381001</v>
      </c>
      <c r="E187" s="35" t="s">
        <v>207</v>
      </c>
      <c r="F187" s="42">
        <f t="shared" si="7"/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</row>
    <row r="188" spans="1:18" ht="12.75" hidden="1" customHeight="1">
      <c r="A188" s="45">
        <v>0</v>
      </c>
      <c r="B188" s="45">
        <v>0</v>
      </c>
      <c r="C188" s="45">
        <v>0</v>
      </c>
      <c r="D188" s="44">
        <v>382001</v>
      </c>
      <c r="E188" s="35" t="s">
        <v>208</v>
      </c>
      <c r="F188" s="42">
        <f t="shared" si="7"/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</row>
    <row r="189" spans="1:18" ht="12.75" hidden="1" customHeight="1">
      <c r="A189" s="45">
        <v>0</v>
      </c>
      <c r="B189" s="45">
        <v>0</v>
      </c>
      <c r="C189" s="45">
        <v>0</v>
      </c>
      <c r="D189" s="34">
        <v>382002</v>
      </c>
      <c r="E189" s="35" t="s">
        <v>209</v>
      </c>
      <c r="F189" s="42">
        <f t="shared" si="7"/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</row>
    <row r="190" spans="1:18" ht="12.75" customHeight="1">
      <c r="A190" s="45">
        <v>20000</v>
      </c>
      <c r="B190" s="45">
        <v>0</v>
      </c>
      <c r="C190" s="45">
        <v>0</v>
      </c>
      <c r="D190" s="34">
        <v>383001</v>
      </c>
      <c r="E190" s="35" t="s">
        <v>210</v>
      </c>
      <c r="F190" s="42">
        <f t="shared" si="7"/>
        <v>20000</v>
      </c>
      <c r="G190" s="129">
        <v>0</v>
      </c>
      <c r="H190" s="129">
        <v>15000</v>
      </c>
      <c r="I190" s="129">
        <v>0</v>
      </c>
      <c r="J190" s="129">
        <v>0</v>
      </c>
      <c r="K190" s="129">
        <v>0</v>
      </c>
      <c r="L190" s="129">
        <v>2500</v>
      </c>
      <c r="M190" s="129">
        <v>0</v>
      </c>
      <c r="N190" s="129">
        <v>0</v>
      </c>
      <c r="O190" s="129">
        <v>0</v>
      </c>
      <c r="P190" s="129">
        <v>0</v>
      </c>
      <c r="Q190" s="129">
        <v>2500</v>
      </c>
      <c r="R190" s="129">
        <v>0</v>
      </c>
    </row>
    <row r="191" spans="1:18" ht="12.75" hidden="1" customHeight="1">
      <c r="A191" s="45">
        <v>0</v>
      </c>
      <c r="B191" s="45">
        <v>0</v>
      </c>
      <c r="C191" s="45">
        <v>0</v>
      </c>
      <c r="D191" s="34">
        <v>384001</v>
      </c>
      <c r="E191" s="35" t="s">
        <v>211</v>
      </c>
      <c r="F191" s="42">
        <f t="shared" si="7"/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v>0</v>
      </c>
    </row>
    <row r="192" spans="1:18" ht="12.75" hidden="1" customHeight="1">
      <c r="A192" s="45">
        <v>0</v>
      </c>
      <c r="B192" s="45">
        <v>0</v>
      </c>
      <c r="C192" s="45">
        <v>0</v>
      </c>
      <c r="D192" s="34">
        <v>385001</v>
      </c>
      <c r="E192" s="35" t="s">
        <v>212</v>
      </c>
      <c r="F192" s="42">
        <f t="shared" si="7"/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v>0</v>
      </c>
    </row>
    <row r="193" spans="1:18" ht="12.75" hidden="1" customHeight="1">
      <c r="A193" s="45">
        <v>0</v>
      </c>
      <c r="B193" s="45">
        <v>0</v>
      </c>
      <c r="C193" s="45">
        <v>0</v>
      </c>
      <c r="D193" s="34">
        <v>391001</v>
      </c>
      <c r="E193" s="35" t="s">
        <v>213</v>
      </c>
      <c r="F193" s="42">
        <f t="shared" si="7"/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v>0</v>
      </c>
    </row>
    <row r="194" spans="1:18" ht="12.75" hidden="1" customHeight="1">
      <c r="A194" s="45">
        <v>0</v>
      </c>
      <c r="B194" s="45">
        <v>0</v>
      </c>
      <c r="C194" s="45">
        <v>0</v>
      </c>
      <c r="D194" s="34">
        <v>392001</v>
      </c>
      <c r="E194" s="35" t="s">
        <v>214</v>
      </c>
      <c r="F194" s="42">
        <f t="shared" si="7"/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v>0</v>
      </c>
    </row>
    <row r="195" spans="1:18" ht="12.75" hidden="1" customHeight="1">
      <c r="A195" s="45">
        <v>0</v>
      </c>
      <c r="B195" s="45">
        <v>0</v>
      </c>
      <c r="C195" s="45">
        <v>0</v>
      </c>
      <c r="D195" s="34">
        <v>392002</v>
      </c>
      <c r="E195" s="35" t="s">
        <v>215</v>
      </c>
      <c r="F195" s="42">
        <f t="shared" si="7"/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v>0</v>
      </c>
    </row>
    <row r="196" spans="1:18" ht="12.75" hidden="1" customHeight="1">
      <c r="A196" s="45">
        <v>0</v>
      </c>
      <c r="B196" s="45">
        <v>0</v>
      </c>
      <c r="C196" s="45">
        <v>0</v>
      </c>
      <c r="D196" s="34">
        <v>392003</v>
      </c>
      <c r="E196" s="35" t="s">
        <v>216</v>
      </c>
      <c r="F196" s="42">
        <f t="shared" si="7"/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v>0</v>
      </c>
    </row>
    <row r="197" spans="1:18" ht="12.75" hidden="1" customHeight="1">
      <c r="A197" s="45">
        <v>0</v>
      </c>
      <c r="B197" s="45">
        <v>0</v>
      </c>
      <c r="C197" s="45">
        <v>0</v>
      </c>
      <c r="D197" s="34">
        <v>392004</v>
      </c>
      <c r="E197" s="35" t="s">
        <v>217</v>
      </c>
      <c r="F197" s="42">
        <f t="shared" si="7"/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</row>
    <row r="198" spans="1:18" ht="12.75" hidden="1" customHeight="1">
      <c r="A198" s="45">
        <v>0</v>
      </c>
      <c r="B198" s="45">
        <v>0</v>
      </c>
      <c r="C198" s="45">
        <v>0</v>
      </c>
      <c r="D198" s="34">
        <v>392005</v>
      </c>
      <c r="E198" s="35" t="s">
        <v>218</v>
      </c>
      <c r="F198" s="42">
        <f t="shared" si="7"/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</row>
    <row r="199" spans="1:18" ht="12.75" customHeight="1">
      <c r="A199" s="45">
        <v>22000</v>
      </c>
      <c r="B199" s="45">
        <v>0</v>
      </c>
      <c r="C199" s="45">
        <v>0</v>
      </c>
      <c r="D199" s="34">
        <v>392006</v>
      </c>
      <c r="E199" s="35" t="s">
        <v>219</v>
      </c>
      <c r="F199" s="42">
        <f t="shared" si="7"/>
        <v>22000</v>
      </c>
      <c r="G199" s="129">
        <v>0</v>
      </c>
      <c r="H199" s="129">
        <v>20000</v>
      </c>
      <c r="I199" s="129">
        <v>1000</v>
      </c>
      <c r="J199" s="129">
        <v>1000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</row>
    <row r="200" spans="1:18" ht="12.75" hidden="1" customHeight="1">
      <c r="A200" s="45">
        <v>0</v>
      </c>
      <c r="B200" s="45">
        <v>0</v>
      </c>
      <c r="C200" s="45">
        <v>0</v>
      </c>
      <c r="D200" s="34">
        <v>393001</v>
      </c>
      <c r="E200" s="35" t="s">
        <v>220</v>
      </c>
      <c r="F200" s="42">
        <f t="shared" si="7"/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</row>
    <row r="201" spans="1:18" ht="12.75" hidden="1" customHeight="1">
      <c r="A201" s="45">
        <v>0</v>
      </c>
      <c r="B201" s="45">
        <v>0</v>
      </c>
      <c r="C201" s="45">
        <v>0</v>
      </c>
      <c r="D201" s="34">
        <v>394001</v>
      </c>
      <c r="E201" s="35" t="s">
        <v>221</v>
      </c>
      <c r="F201" s="42">
        <f t="shared" si="7"/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</row>
    <row r="202" spans="1:18" ht="12.75" hidden="1" customHeight="1">
      <c r="A202" s="45">
        <v>0</v>
      </c>
      <c r="B202" s="45">
        <v>0</v>
      </c>
      <c r="C202" s="45">
        <v>0</v>
      </c>
      <c r="D202" s="34">
        <v>395001</v>
      </c>
      <c r="E202" s="35" t="s">
        <v>222</v>
      </c>
      <c r="F202" s="42">
        <f t="shared" si="7"/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</row>
    <row r="203" spans="1:18" ht="12.75" hidden="1" customHeight="1">
      <c r="A203" s="45">
        <v>0</v>
      </c>
      <c r="B203" s="45">
        <v>0</v>
      </c>
      <c r="C203" s="45">
        <v>0</v>
      </c>
      <c r="D203" s="34">
        <v>396001</v>
      </c>
      <c r="E203" s="35" t="s">
        <v>223</v>
      </c>
      <c r="F203" s="42">
        <f t="shared" si="7"/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</row>
    <row r="204" spans="1:18" ht="12.75" hidden="1" customHeight="1">
      <c r="A204" s="45">
        <v>0</v>
      </c>
      <c r="B204" s="45">
        <v>0</v>
      </c>
      <c r="C204" s="45">
        <v>0</v>
      </c>
      <c r="D204" s="34">
        <v>397001</v>
      </c>
      <c r="E204" s="35" t="s">
        <v>224</v>
      </c>
      <c r="F204" s="42">
        <f t="shared" si="7"/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</row>
    <row r="205" spans="1:18" ht="12.75" customHeight="1">
      <c r="A205" s="45">
        <v>1663059</v>
      </c>
      <c r="B205" s="45">
        <v>0</v>
      </c>
      <c r="C205" s="45">
        <v>0</v>
      </c>
      <c r="D205" s="34">
        <v>398001</v>
      </c>
      <c r="E205" s="35" t="s">
        <v>225</v>
      </c>
      <c r="F205" s="42">
        <f t="shared" si="7"/>
        <v>1663059</v>
      </c>
      <c r="G205" s="129">
        <v>118143</v>
      </c>
      <c r="H205" s="129">
        <v>118143</v>
      </c>
      <c r="I205" s="129">
        <v>118143</v>
      </c>
      <c r="J205" s="129">
        <v>153192</v>
      </c>
      <c r="K205" s="129">
        <v>118143</v>
      </c>
      <c r="L205" s="129">
        <v>118143</v>
      </c>
      <c r="M205" s="129">
        <v>118143</v>
      </c>
      <c r="N205" s="129">
        <v>118143</v>
      </c>
      <c r="O205" s="129">
        <v>118143</v>
      </c>
      <c r="P205" s="129">
        <v>118143</v>
      </c>
      <c r="Q205" s="129">
        <v>118143</v>
      </c>
      <c r="R205" s="129">
        <v>328437</v>
      </c>
    </row>
    <row r="206" spans="1:18" ht="12.75" hidden="1" customHeight="1">
      <c r="A206" s="45">
        <v>0</v>
      </c>
      <c r="B206" s="45">
        <v>0</v>
      </c>
      <c r="C206" s="45">
        <v>0</v>
      </c>
      <c r="D206" s="34">
        <v>399001</v>
      </c>
      <c r="E206" s="35" t="s">
        <v>226</v>
      </c>
      <c r="F206" s="42">
        <f t="shared" si="7"/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</row>
    <row r="207" spans="1:18" ht="12.75" hidden="1" customHeight="1">
      <c r="A207" s="45">
        <v>0</v>
      </c>
      <c r="B207" s="45">
        <v>0</v>
      </c>
      <c r="C207" s="45">
        <v>0</v>
      </c>
      <c r="D207" s="34">
        <v>399002</v>
      </c>
      <c r="E207" s="35" t="s">
        <v>227</v>
      </c>
      <c r="F207" s="42">
        <f t="shared" si="7"/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</row>
    <row r="208" spans="1:18" ht="12.75" hidden="1" customHeight="1">
      <c r="A208" s="45">
        <v>0</v>
      </c>
      <c r="B208" s="45">
        <v>0</v>
      </c>
      <c r="C208" s="45">
        <v>0</v>
      </c>
      <c r="D208" s="34">
        <v>399003</v>
      </c>
      <c r="E208" s="35" t="s">
        <v>228</v>
      </c>
      <c r="F208" s="42">
        <f t="shared" si="7"/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</row>
    <row r="209" spans="1:18" ht="12.75" hidden="1" customHeight="1">
      <c r="A209" s="45">
        <v>0</v>
      </c>
      <c r="B209" s="45">
        <v>0</v>
      </c>
      <c r="C209" s="45">
        <v>0</v>
      </c>
      <c r="D209" s="34">
        <v>399004</v>
      </c>
      <c r="E209" s="35" t="s">
        <v>229</v>
      </c>
      <c r="F209" s="42">
        <f t="shared" si="7"/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</row>
    <row r="210" spans="1:18" ht="12.75" hidden="1" customHeight="1">
      <c r="A210" s="45">
        <v>0</v>
      </c>
      <c r="B210" s="45">
        <v>0</v>
      </c>
      <c r="C210" s="45">
        <v>0</v>
      </c>
      <c r="D210" s="34">
        <v>399005</v>
      </c>
      <c r="E210" s="35" t="s">
        <v>230</v>
      </c>
      <c r="F210" s="42">
        <f t="shared" si="7"/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</row>
    <row r="211" spans="1:18" ht="12.75" hidden="1" customHeight="1">
      <c r="A211" s="45">
        <v>0</v>
      </c>
      <c r="B211" s="45">
        <v>0</v>
      </c>
      <c r="C211" s="45">
        <v>0</v>
      </c>
      <c r="D211" s="34">
        <v>399006</v>
      </c>
      <c r="E211" s="35" t="s">
        <v>231</v>
      </c>
      <c r="F211" s="42">
        <f t="shared" si="7"/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</row>
    <row r="212" spans="1:18" ht="12.75" customHeight="1">
      <c r="A212" s="42">
        <f>A213</f>
        <v>0</v>
      </c>
      <c r="B212" s="42">
        <v>0</v>
      </c>
      <c r="C212" s="42">
        <v>0</v>
      </c>
      <c r="D212" s="32">
        <v>4000</v>
      </c>
      <c r="E212" s="38" t="s">
        <v>232</v>
      </c>
      <c r="F212" s="42">
        <f>SUM(F213)</f>
        <v>0</v>
      </c>
      <c r="G212" s="109">
        <f>SUM(G213)</f>
        <v>0</v>
      </c>
      <c r="H212" s="109">
        <f t="shared" ref="H212:R212" si="8">SUM(H213)</f>
        <v>0</v>
      </c>
      <c r="I212" s="109">
        <f t="shared" si="8"/>
        <v>0</v>
      </c>
      <c r="J212" s="109">
        <f t="shared" si="8"/>
        <v>0</v>
      </c>
      <c r="K212" s="109">
        <f t="shared" si="8"/>
        <v>0</v>
      </c>
      <c r="L212" s="109">
        <f t="shared" si="8"/>
        <v>0</v>
      </c>
      <c r="M212" s="109">
        <f t="shared" si="8"/>
        <v>0</v>
      </c>
      <c r="N212" s="109">
        <f t="shared" si="8"/>
        <v>0</v>
      </c>
      <c r="O212" s="109">
        <f t="shared" si="8"/>
        <v>0</v>
      </c>
      <c r="P212" s="109">
        <f t="shared" si="8"/>
        <v>0</v>
      </c>
      <c r="Q212" s="109">
        <f t="shared" si="8"/>
        <v>0</v>
      </c>
      <c r="R212" s="109">
        <f t="shared" si="8"/>
        <v>0</v>
      </c>
    </row>
    <row r="213" spans="1:18" ht="12.75" hidden="1" customHeight="1">
      <c r="A213" s="45">
        <f>SUM(A214)</f>
        <v>0</v>
      </c>
      <c r="B213" s="45">
        <v>0</v>
      </c>
      <c r="C213" s="45">
        <v>0</v>
      </c>
      <c r="D213" s="34">
        <v>442001</v>
      </c>
      <c r="E213" s="35" t="s">
        <v>233</v>
      </c>
      <c r="F213" s="42">
        <f>A213+B213+C213</f>
        <v>0</v>
      </c>
      <c r="G213" s="109">
        <v>0</v>
      </c>
      <c r="H213" s="109">
        <v>0</v>
      </c>
      <c r="I213" s="109">
        <v>0</v>
      </c>
      <c r="J213" s="109">
        <v>0</v>
      </c>
      <c r="K213" s="109">
        <v>0</v>
      </c>
      <c r="L213" s="109">
        <v>0</v>
      </c>
      <c r="M213" s="109">
        <v>0</v>
      </c>
      <c r="N213" s="109">
        <v>0</v>
      </c>
      <c r="O213" s="109">
        <v>0</v>
      </c>
      <c r="P213" s="109">
        <v>0</v>
      </c>
      <c r="Q213" s="109">
        <v>0</v>
      </c>
      <c r="R213" s="109">
        <v>0</v>
      </c>
    </row>
    <row r="214" spans="1:18" ht="12.75" customHeight="1">
      <c r="A214" s="42">
        <f>SUM(A215:A247)</f>
        <v>0</v>
      </c>
      <c r="B214" s="42">
        <v>0</v>
      </c>
      <c r="C214" s="42">
        <v>0</v>
      </c>
      <c r="D214" s="32">
        <v>5000</v>
      </c>
      <c r="E214" s="38" t="s">
        <v>234</v>
      </c>
      <c r="F214" s="42">
        <f>SUM(F215:F247)</f>
        <v>0</v>
      </c>
      <c r="G214" s="109">
        <f>SUM(G215:G247)</f>
        <v>0</v>
      </c>
      <c r="H214" s="109">
        <f t="shared" ref="H214:R214" si="9">SUM(H215:H247)</f>
        <v>0</v>
      </c>
      <c r="I214" s="109">
        <f t="shared" si="9"/>
        <v>0</v>
      </c>
      <c r="J214" s="109">
        <f t="shared" si="9"/>
        <v>0</v>
      </c>
      <c r="K214" s="109">
        <f t="shared" si="9"/>
        <v>0</v>
      </c>
      <c r="L214" s="109">
        <f t="shared" si="9"/>
        <v>0</v>
      </c>
      <c r="M214" s="109">
        <f t="shared" si="9"/>
        <v>0</v>
      </c>
      <c r="N214" s="109">
        <f t="shared" si="9"/>
        <v>0</v>
      </c>
      <c r="O214" s="109">
        <f t="shared" si="9"/>
        <v>0</v>
      </c>
      <c r="P214" s="109">
        <f t="shared" si="9"/>
        <v>0</v>
      </c>
      <c r="Q214" s="109">
        <f t="shared" si="9"/>
        <v>0</v>
      </c>
      <c r="R214" s="109">
        <f t="shared" si="9"/>
        <v>0</v>
      </c>
    </row>
    <row r="215" spans="1:18" ht="12.75" hidden="1" customHeight="1">
      <c r="A215" s="45">
        <f>SUM(A216:A247)</f>
        <v>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42">
        <f>A215+B215+C215</f>
        <v>0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09">
        <v>0</v>
      </c>
      <c r="N215" s="109">
        <v>0</v>
      </c>
      <c r="O215" s="109">
        <v>0</v>
      </c>
      <c r="P215" s="109">
        <v>0</v>
      </c>
      <c r="Q215" s="109">
        <v>0</v>
      </c>
      <c r="R215" s="109"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42">
        <f>A216+B216+C216</f>
        <v>0</v>
      </c>
      <c r="G216" s="109">
        <v>0</v>
      </c>
      <c r="H216" s="109">
        <v>0</v>
      </c>
      <c r="I216" s="109">
        <v>0</v>
      </c>
      <c r="J216" s="109">
        <v>0</v>
      </c>
      <c r="K216" s="109">
        <v>0</v>
      </c>
      <c r="L216" s="109">
        <v>0</v>
      </c>
      <c r="M216" s="109">
        <v>0</v>
      </c>
      <c r="N216" s="109">
        <v>0</v>
      </c>
      <c r="O216" s="109">
        <v>0</v>
      </c>
      <c r="P216" s="109">
        <v>0</v>
      </c>
      <c r="Q216" s="109">
        <v>0</v>
      </c>
      <c r="R216" s="109"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42">
        <f t="shared" ref="F217:F247" si="10">A217+B217+C217</f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09">
        <v>0</v>
      </c>
      <c r="O217" s="109">
        <v>0</v>
      </c>
      <c r="P217" s="109">
        <v>0</v>
      </c>
      <c r="Q217" s="109">
        <v>0</v>
      </c>
      <c r="R217" s="109"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42">
        <f t="shared" si="10"/>
        <v>0</v>
      </c>
      <c r="G218" s="109">
        <v>0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>
        <v>0</v>
      </c>
      <c r="N218" s="109">
        <v>0</v>
      </c>
      <c r="O218" s="109">
        <v>0</v>
      </c>
      <c r="P218" s="109">
        <v>0</v>
      </c>
      <c r="Q218" s="109">
        <v>0</v>
      </c>
      <c r="R218" s="109">
        <v>0</v>
      </c>
    </row>
    <row r="219" spans="1:18" ht="12.75" hidden="1" customHeight="1">
      <c r="A219" s="45">
        <v>0</v>
      </c>
      <c r="B219" s="45">
        <v>0</v>
      </c>
      <c r="C219" s="45">
        <v>0</v>
      </c>
      <c r="D219" s="34">
        <v>515001</v>
      </c>
      <c r="E219" s="35" t="s">
        <v>239</v>
      </c>
      <c r="F219" s="42">
        <f t="shared" si="10"/>
        <v>0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</v>
      </c>
      <c r="O219" s="109">
        <v>0</v>
      </c>
      <c r="P219" s="109">
        <v>0</v>
      </c>
      <c r="Q219" s="109">
        <v>0</v>
      </c>
      <c r="R219" s="109">
        <v>0</v>
      </c>
    </row>
    <row r="220" spans="1:18" ht="12.75" hidden="1" customHeight="1">
      <c r="A220" s="45">
        <v>0</v>
      </c>
      <c r="B220" s="45">
        <v>0</v>
      </c>
      <c r="C220" s="45">
        <v>0</v>
      </c>
      <c r="D220" s="34">
        <v>519001</v>
      </c>
      <c r="E220" s="35" t="s">
        <v>240</v>
      </c>
      <c r="F220" s="42">
        <f t="shared" si="10"/>
        <v>0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09">
        <v>0</v>
      </c>
      <c r="N220" s="109">
        <v>0</v>
      </c>
      <c r="O220" s="109">
        <v>0</v>
      </c>
      <c r="P220" s="109">
        <v>0</v>
      </c>
      <c r="Q220" s="109">
        <v>0</v>
      </c>
      <c r="R220" s="109"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42">
        <f t="shared" si="10"/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42">
        <f t="shared" si="10"/>
        <v>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09">
        <v>0</v>
      </c>
      <c r="O222" s="109">
        <v>0</v>
      </c>
      <c r="P222" s="109">
        <v>0</v>
      </c>
      <c r="Q222" s="109">
        <v>0</v>
      </c>
      <c r="R222" s="109"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42">
        <f t="shared" si="10"/>
        <v>0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0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42">
        <f t="shared" si="10"/>
        <v>0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42">
        <f t="shared" si="10"/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42">
        <f t="shared" si="10"/>
        <v>0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42">
        <f t="shared" si="10"/>
        <v>0</v>
      </c>
      <c r="G227" s="109">
        <v>0</v>
      </c>
      <c r="H227" s="109">
        <v>0</v>
      </c>
      <c r="I227" s="109">
        <v>0</v>
      </c>
      <c r="J227" s="109">
        <v>0</v>
      </c>
      <c r="K227" s="109">
        <v>0</v>
      </c>
      <c r="L227" s="109">
        <v>0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42">
        <f t="shared" si="10"/>
        <v>0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</v>
      </c>
      <c r="R228" s="109"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42">
        <f t="shared" si="10"/>
        <v>0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42">
        <f t="shared" si="10"/>
        <v>0</v>
      </c>
      <c r="G230" s="109">
        <v>0</v>
      </c>
      <c r="H230" s="109">
        <v>0</v>
      </c>
      <c r="I230" s="109">
        <v>0</v>
      </c>
      <c r="J230" s="109">
        <v>0</v>
      </c>
      <c r="K230" s="109">
        <v>0</v>
      </c>
      <c r="L230" s="109">
        <v>0</v>
      </c>
      <c r="M230" s="109">
        <v>0</v>
      </c>
      <c r="N230" s="109">
        <v>0</v>
      </c>
      <c r="O230" s="109">
        <v>0</v>
      </c>
      <c r="P230" s="109">
        <v>0</v>
      </c>
      <c r="Q230" s="109">
        <v>0</v>
      </c>
      <c r="R230" s="109"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42">
        <f t="shared" si="10"/>
        <v>0</v>
      </c>
      <c r="G231" s="109">
        <v>0</v>
      </c>
      <c r="H231" s="109">
        <v>0</v>
      </c>
      <c r="I231" s="109">
        <v>0</v>
      </c>
      <c r="J231" s="109">
        <v>0</v>
      </c>
      <c r="K231" s="109">
        <v>0</v>
      </c>
      <c r="L231" s="109">
        <v>0</v>
      </c>
      <c r="M231" s="109">
        <v>0</v>
      </c>
      <c r="N231" s="109">
        <v>0</v>
      </c>
      <c r="O231" s="109">
        <v>0</v>
      </c>
      <c r="P231" s="109">
        <v>0</v>
      </c>
      <c r="Q231" s="109">
        <v>0</v>
      </c>
      <c r="R231" s="109"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42">
        <f t="shared" si="10"/>
        <v>0</v>
      </c>
      <c r="G232" s="109">
        <v>0</v>
      </c>
      <c r="H232" s="109">
        <v>0</v>
      </c>
      <c r="I232" s="109">
        <v>0</v>
      </c>
      <c r="J232" s="109">
        <v>0</v>
      </c>
      <c r="K232" s="109">
        <v>0</v>
      </c>
      <c r="L232" s="109">
        <v>0</v>
      </c>
      <c r="M232" s="109">
        <v>0</v>
      </c>
      <c r="N232" s="109">
        <v>0</v>
      </c>
      <c r="O232" s="109">
        <v>0</v>
      </c>
      <c r="P232" s="109">
        <v>0</v>
      </c>
      <c r="Q232" s="109">
        <v>0</v>
      </c>
      <c r="R232" s="109"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42">
        <f t="shared" si="10"/>
        <v>0</v>
      </c>
      <c r="G233" s="109">
        <v>0</v>
      </c>
      <c r="H233" s="109">
        <v>0</v>
      </c>
      <c r="I233" s="109">
        <v>0</v>
      </c>
      <c r="J233" s="109">
        <v>0</v>
      </c>
      <c r="K233" s="109">
        <v>0</v>
      </c>
      <c r="L233" s="109">
        <v>0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42">
        <f t="shared" si="10"/>
        <v>0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09">
        <v>0</v>
      </c>
      <c r="O234" s="109">
        <v>0</v>
      </c>
      <c r="P234" s="109">
        <v>0</v>
      </c>
      <c r="Q234" s="109">
        <v>0</v>
      </c>
      <c r="R234" s="109"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42">
        <f t="shared" si="10"/>
        <v>0</v>
      </c>
      <c r="G235" s="109">
        <v>0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09">
        <v>0</v>
      </c>
      <c r="N235" s="109">
        <v>0</v>
      </c>
      <c r="O235" s="109">
        <v>0</v>
      </c>
      <c r="P235" s="109">
        <v>0</v>
      </c>
      <c r="Q235" s="109">
        <v>0</v>
      </c>
      <c r="R235" s="109"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42">
        <f t="shared" si="10"/>
        <v>0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</v>
      </c>
      <c r="Q236" s="109">
        <v>0</v>
      </c>
      <c r="R236" s="109"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42">
        <f t="shared" si="10"/>
        <v>0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09">
        <v>0</v>
      </c>
      <c r="N237" s="109">
        <v>0</v>
      </c>
      <c r="O237" s="109">
        <v>0</v>
      </c>
      <c r="P237" s="109">
        <v>0</v>
      </c>
      <c r="Q237" s="109">
        <v>0</v>
      </c>
      <c r="R237" s="109"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42">
        <f t="shared" si="10"/>
        <v>0</v>
      </c>
      <c r="G238" s="109">
        <v>0</v>
      </c>
      <c r="H238" s="109">
        <v>0</v>
      </c>
      <c r="I238" s="109">
        <v>0</v>
      </c>
      <c r="J238" s="109">
        <v>0</v>
      </c>
      <c r="K238" s="109">
        <v>0</v>
      </c>
      <c r="L238" s="109">
        <v>0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42">
        <f t="shared" si="10"/>
        <v>0</v>
      </c>
      <c r="G239" s="109">
        <v>0</v>
      </c>
      <c r="H239" s="109">
        <v>0</v>
      </c>
      <c r="I239" s="109">
        <v>0</v>
      </c>
      <c r="J239" s="109">
        <v>0</v>
      </c>
      <c r="K239" s="109">
        <v>0</v>
      </c>
      <c r="L239" s="109">
        <v>0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42">
        <f t="shared" si="10"/>
        <v>0</v>
      </c>
      <c r="G240" s="109">
        <v>0</v>
      </c>
      <c r="H240" s="109">
        <v>0</v>
      </c>
      <c r="I240" s="109">
        <v>0</v>
      </c>
      <c r="J240" s="109">
        <v>0</v>
      </c>
      <c r="K240" s="109">
        <v>0</v>
      </c>
      <c r="L240" s="109">
        <v>0</v>
      </c>
      <c r="M240" s="109">
        <v>0</v>
      </c>
      <c r="N240" s="109">
        <v>0</v>
      </c>
      <c r="O240" s="109">
        <v>0</v>
      </c>
      <c r="P240" s="109">
        <v>0</v>
      </c>
      <c r="Q240" s="109">
        <v>0</v>
      </c>
      <c r="R240" s="109">
        <v>0</v>
      </c>
    </row>
    <row r="241" spans="1:18" ht="12.75" hidden="1" customHeight="1">
      <c r="A241" s="45">
        <v>0</v>
      </c>
      <c r="B241" s="45">
        <v>0</v>
      </c>
      <c r="C241" s="45">
        <v>0</v>
      </c>
      <c r="D241" s="34">
        <v>569001</v>
      </c>
      <c r="E241" s="35" t="s">
        <v>261</v>
      </c>
      <c r="F241" s="42">
        <f t="shared" si="10"/>
        <v>0</v>
      </c>
      <c r="G241" s="109">
        <v>0</v>
      </c>
      <c r="H241" s="109">
        <v>0</v>
      </c>
      <c r="I241" s="109">
        <v>0</v>
      </c>
      <c r="J241" s="109">
        <v>0</v>
      </c>
      <c r="K241" s="109">
        <v>0</v>
      </c>
      <c r="L241" s="109">
        <v>0</v>
      </c>
      <c r="M241" s="109">
        <v>0</v>
      </c>
      <c r="N241" s="109">
        <v>0</v>
      </c>
      <c r="O241" s="109">
        <v>0</v>
      </c>
      <c r="P241" s="109">
        <v>0</v>
      </c>
      <c r="Q241" s="109">
        <v>0</v>
      </c>
      <c r="R241" s="109"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42">
        <f t="shared" si="10"/>
        <v>0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09">
        <v>0</v>
      </c>
      <c r="N242" s="109">
        <v>0</v>
      </c>
      <c r="O242" s="109">
        <v>0</v>
      </c>
      <c r="P242" s="109">
        <v>0</v>
      </c>
      <c r="Q242" s="109">
        <v>0</v>
      </c>
      <c r="R242" s="109"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42">
        <f t="shared" si="10"/>
        <v>0</v>
      </c>
      <c r="G243" s="109">
        <v>0</v>
      </c>
      <c r="H243" s="109">
        <v>0</v>
      </c>
      <c r="I243" s="109">
        <v>0</v>
      </c>
      <c r="J243" s="109">
        <v>0</v>
      </c>
      <c r="K243" s="109">
        <v>0</v>
      </c>
      <c r="L243" s="109">
        <v>0</v>
      </c>
      <c r="M243" s="109">
        <v>0</v>
      </c>
      <c r="N243" s="109">
        <v>0</v>
      </c>
      <c r="O243" s="109">
        <v>0</v>
      </c>
      <c r="P243" s="109">
        <v>0</v>
      </c>
      <c r="Q243" s="109">
        <v>0</v>
      </c>
      <c r="R243" s="109"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42">
        <f t="shared" si="10"/>
        <v>0</v>
      </c>
      <c r="G244" s="109">
        <v>0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09">
        <v>0</v>
      </c>
      <c r="O244" s="109">
        <v>0</v>
      </c>
      <c r="P244" s="109">
        <v>0</v>
      </c>
      <c r="Q244" s="109">
        <v>0</v>
      </c>
      <c r="R244" s="109"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42">
        <f t="shared" si="10"/>
        <v>0</v>
      </c>
      <c r="G245" s="109">
        <v>0</v>
      </c>
      <c r="H245" s="109">
        <v>0</v>
      </c>
      <c r="I245" s="109">
        <v>0</v>
      </c>
      <c r="J245" s="109">
        <v>0</v>
      </c>
      <c r="K245" s="109">
        <v>0</v>
      </c>
      <c r="L245" s="109">
        <v>0</v>
      </c>
      <c r="M245" s="109">
        <v>0</v>
      </c>
      <c r="N245" s="109">
        <v>0</v>
      </c>
      <c r="O245" s="109">
        <v>0</v>
      </c>
      <c r="P245" s="109">
        <v>0</v>
      </c>
      <c r="Q245" s="109">
        <v>0</v>
      </c>
      <c r="R245" s="109"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42">
        <f t="shared" si="10"/>
        <v>0</v>
      </c>
      <c r="G246" s="109">
        <v>0</v>
      </c>
      <c r="H246" s="109">
        <v>0</v>
      </c>
      <c r="I246" s="109">
        <v>0</v>
      </c>
      <c r="J246" s="109">
        <v>0</v>
      </c>
      <c r="K246" s="109">
        <v>0</v>
      </c>
      <c r="L246" s="109">
        <v>0</v>
      </c>
      <c r="M246" s="109">
        <v>0</v>
      </c>
      <c r="N246" s="109">
        <v>0</v>
      </c>
      <c r="O246" s="109">
        <v>0</v>
      </c>
      <c r="P246" s="109">
        <v>0</v>
      </c>
      <c r="Q246" s="109">
        <v>0</v>
      </c>
      <c r="R246" s="109"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42">
        <f t="shared" si="10"/>
        <v>0</v>
      </c>
      <c r="G247" s="109">
        <v>0</v>
      </c>
      <c r="H247" s="109">
        <v>0</v>
      </c>
      <c r="I247" s="109">
        <v>0</v>
      </c>
      <c r="J247" s="109">
        <v>0</v>
      </c>
      <c r="K247" s="109">
        <v>0</v>
      </c>
      <c r="L247" s="109">
        <v>0</v>
      </c>
      <c r="M247" s="109">
        <v>0</v>
      </c>
      <c r="N247" s="109">
        <v>0</v>
      </c>
      <c r="O247" s="109">
        <v>0</v>
      </c>
      <c r="P247" s="109">
        <v>0</v>
      </c>
      <c r="Q247" s="109">
        <v>0</v>
      </c>
      <c r="R247" s="109">
        <v>0</v>
      </c>
    </row>
    <row r="248" spans="1:18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A12+A31+A101+A212+A214</f>
        <v>5967780</v>
      </c>
      <c r="B249" s="42">
        <f>B12+B31+B101+B212+B214</f>
        <v>36688291.5</v>
      </c>
      <c r="C249" s="42">
        <f>C12+C31+C101+C212+C214</f>
        <v>0</v>
      </c>
      <c r="D249" s="42"/>
      <c r="E249" s="42"/>
      <c r="F249" s="42">
        <f>F12+F31+F101+F212+F214</f>
        <v>42656071.5</v>
      </c>
      <c r="G249" s="42">
        <f t="shared" ref="G249:R249" si="11">G12+G31+G101+G212+G214</f>
        <v>2429386.19</v>
      </c>
      <c r="H249" s="42">
        <f t="shared" si="11"/>
        <v>2745033.16</v>
      </c>
      <c r="I249" s="42">
        <f t="shared" si="11"/>
        <v>2582947.54</v>
      </c>
      <c r="J249" s="42">
        <f t="shared" si="11"/>
        <v>5973380.1899999995</v>
      </c>
      <c r="K249" s="42">
        <f t="shared" si="11"/>
        <v>2831151.25</v>
      </c>
      <c r="L249" s="42">
        <f t="shared" si="11"/>
        <v>2693480.0999999996</v>
      </c>
      <c r="M249" s="42">
        <f t="shared" si="11"/>
        <v>2794358.6799999997</v>
      </c>
      <c r="N249" s="42">
        <f t="shared" si="11"/>
        <v>2822825.8699999996</v>
      </c>
      <c r="O249" s="42">
        <f t="shared" si="11"/>
        <v>3773688.7199999993</v>
      </c>
      <c r="P249" s="42">
        <f t="shared" si="11"/>
        <v>3197718.8</v>
      </c>
      <c r="Q249" s="42">
        <f t="shared" si="11"/>
        <v>8131586.9999999991</v>
      </c>
      <c r="R249" s="42">
        <f t="shared" si="11"/>
        <v>2680514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  <row r="252" spans="1:18">
      <c r="D252" s="72"/>
    </row>
    <row r="254" spans="1:18">
      <c r="E254" s="72"/>
    </row>
  </sheetData>
  <mergeCells count="5">
    <mergeCell ref="O1:Q2"/>
    <mergeCell ref="A3:R3"/>
    <mergeCell ref="A5:R5"/>
    <mergeCell ref="A6:R6"/>
    <mergeCell ref="C9:L9"/>
  </mergeCells>
  <pageMargins left="0.74803149606299213" right="0.15748031496062992" top="0.15748031496062992" bottom="0.35433070866141736" header="0.31496062992125984" footer="0.31496062992125984"/>
  <pageSetup scale="53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250"/>
  <sheetViews>
    <sheetView zoomScale="90" zoomScaleNormal="90" workbookViewId="0">
      <selection activeCell="A6" sqref="A6:R6"/>
    </sheetView>
  </sheetViews>
  <sheetFormatPr baseColWidth="10" defaultRowHeight="12.75"/>
  <cols>
    <col min="1" max="1" width="14.7109375" customWidth="1"/>
    <col min="2" max="2" width="15.28515625" customWidth="1"/>
    <col min="3" max="3" width="16" customWidth="1"/>
    <col min="5" max="5" width="42.42578125" customWidth="1"/>
    <col min="6" max="6" width="15.85546875" customWidth="1"/>
    <col min="7" max="7" width="14.7109375" customWidth="1"/>
    <col min="8" max="8" width="15.85546875" customWidth="1"/>
    <col min="9" max="9" width="14.42578125" customWidth="1"/>
    <col min="10" max="10" width="14.85546875" customWidth="1"/>
    <col min="11" max="11" width="15.42578125" customWidth="1"/>
    <col min="12" max="12" width="15.140625" customWidth="1"/>
    <col min="13" max="13" width="14.42578125" customWidth="1"/>
    <col min="14" max="14" width="16" customWidth="1"/>
    <col min="15" max="15" width="16.85546875" customWidth="1"/>
    <col min="16" max="16" width="17.28515625" customWidth="1"/>
    <col min="17" max="17" width="14" customWidth="1"/>
    <col min="18" max="18" width="16" customWidth="1"/>
    <col min="19" max="19" width="14.7109375" hidden="1" customWidth="1"/>
  </cols>
  <sheetData>
    <row r="1" spans="1:19">
      <c r="L1" s="1"/>
      <c r="M1" s="1"/>
      <c r="N1" s="1"/>
      <c r="O1" s="169"/>
      <c r="P1" s="169"/>
      <c r="Q1" s="169"/>
    </row>
    <row r="2" spans="1:19" ht="28.5" customHeight="1">
      <c r="B2" s="133"/>
      <c r="F2" s="25"/>
      <c r="L2" s="1"/>
      <c r="M2" s="1"/>
      <c r="N2" s="1"/>
      <c r="O2" s="169"/>
      <c r="P2" s="169"/>
      <c r="Q2" s="169"/>
    </row>
    <row r="3" spans="1:19" ht="18">
      <c r="A3" s="170" t="s">
        <v>268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</row>
    <row r="4" spans="1:19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9" ht="31.35" customHeight="1">
      <c r="A5" s="171" t="s">
        <v>658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</row>
    <row r="6" spans="1:19" ht="15.75">
      <c r="A6" s="172" t="s">
        <v>29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</row>
    <row r="8" spans="1:19" s="1" customFormat="1" ht="15.75" customHeight="1">
      <c r="A8" s="4" t="s">
        <v>652</v>
      </c>
      <c r="B8" s="107"/>
      <c r="C8" s="107" t="s">
        <v>522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9" s="1" customFormat="1" ht="16.5" customHeight="1">
      <c r="A9" s="4"/>
      <c r="B9" s="7"/>
      <c r="C9" s="174"/>
      <c r="D9" s="174"/>
      <c r="E9" s="174"/>
      <c r="F9" s="174"/>
      <c r="G9" s="174"/>
      <c r="H9" s="174"/>
      <c r="I9" s="174"/>
      <c r="J9" s="174"/>
      <c r="K9" s="174"/>
      <c r="L9" s="174"/>
    </row>
    <row r="11" spans="1:19" s="3" customFormat="1" ht="57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4" t="s">
        <v>1</v>
      </c>
      <c r="H11" s="24" t="s">
        <v>2</v>
      </c>
      <c r="I11" s="24" t="s">
        <v>3</v>
      </c>
      <c r="J11" s="24" t="s">
        <v>4</v>
      </c>
      <c r="K11" s="24" t="s">
        <v>5</v>
      </c>
      <c r="L11" s="24" t="s">
        <v>6</v>
      </c>
      <c r="M11" s="24" t="s">
        <v>7</v>
      </c>
      <c r="N11" s="24" t="s">
        <v>8</v>
      </c>
      <c r="O11" s="24" t="s">
        <v>9</v>
      </c>
      <c r="P11" s="24" t="s">
        <v>10</v>
      </c>
      <c r="Q11" s="24" t="s">
        <v>11</v>
      </c>
      <c r="R11" s="24" t="s">
        <v>12</v>
      </c>
    </row>
    <row r="12" spans="1:19" s="1" customFormat="1" ht="12.6" customHeight="1">
      <c r="A12" s="42">
        <f>SUM(A13:A30)</f>
        <v>2937802</v>
      </c>
      <c r="B12" s="42">
        <f>SUM(B13:B30)</f>
        <v>35913391</v>
      </c>
      <c r="C12" s="42">
        <f>SUM(C13:C30)</f>
        <v>0</v>
      </c>
      <c r="D12" s="32">
        <v>1000</v>
      </c>
      <c r="E12" s="33" t="s">
        <v>34</v>
      </c>
      <c r="F12" s="42">
        <f>A12+B12+C12</f>
        <v>38851193</v>
      </c>
      <c r="G12" s="42">
        <f>SUM(G13:G30)</f>
        <v>2503808</v>
      </c>
      <c r="H12" s="42">
        <f t="shared" ref="H12:R12" si="0">SUM(H13:H30)</f>
        <v>2503808</v>
      </c>
      <c r="I12" s="42">
        <f t="shared" si="0"/>
        <v>2503808</v>
      </c>
      <c r="J12" s="42">
        <f t="shared" si="0"/>
        <v>3135720</v>
      </c>
      <c r="K12" s="42">
        <f t="shared" si="0"/>
        <v>2503808</v>
      </c>
      <c r="L12" s="42">
        <f t="shared" si="0"/>
        <v>2503808</v>
      </c>
      <c r="M12" s="42">
        <f t="shared" si="0"/>
        <v>2503808</v>
      </c>
      <c r="N12" s="42">
        <f t="shared" si="0"/>
        <v>2503807</v>
      </c>
      <c r="O12" s="42">
        <f t="shared" si="0"/>
        <v>2503808</v>
      </c>
      <c r="P12" s="42">
        <f t="shared" si="0"/>
        <v>3398307</v>
      </c>
      <c r="Q12" s="42">
        <f t="shared" si="0"/>
        <v>3398310</v>
      </c>
      <c r="R12" s="42">
        <f t="shared" si="0"/>
        <v>8888393</v>
      </c>
      <c r="S12" s="72">
        <f t="shared" ref="S12:S31" si="1">SUM(G12:R12)</f>
        <v>38851193</v>
      </c>
    </row>
    <row r="13" spans="1:19" s="1" customFormat="1" ht="13.5" customHeight="1">
      <c r="A13" s="160">
        <v>0</v>
      </c>
      <c r="B13" s="160">
        <v>19220605</v>
      </c>
      <c r="C13" s="45">
        <f>'C5A1'!C13+'C5A2'!C13+'C5A3'!C13+'C5A4'!C13+'C5A5'!C13</f>
        <v>0</v>
      </c>
      <c r="D13" s="34">
        <v>113001</v>
      </c>
      <c r="E13" s="35" t="s">
        <v>35</v>
      </c>
      <c r="F13" s="42">
        <f>A13+B13+C13</f>
        <v>19220605</v>
      </c>
      <c r="G13" s="109">
        <v>1601717</v>
      </c>
      <c r="H13" s="109">
        <v>1601717</v>
      </c>
      <c r="I13" s="109">
        <v>1601717</v>
      </c>
      <c r="J13" s="109">
        <v>1601717</v>
      </c>
      <c r="K13" s="109">
        <v>1601717</v>
      </c>
      <c r="L13" s="109">
        <v>1601717</v>
      </c>
      <c r="M13" s="109">
        <v>1601717</v>
      </c>
      <c r="N13" s="109">
        <v>1601717</v>
      </c>
      <c r="O13" s="109">
        <v>1601717</v>
      </c>
      <c r="P13" s="109">
        <v>1601717</v>
      </c>
      <c r="Q13" s="109">
        <v>1601717</v>
      </c>
      <c r="R13" s="109">
        <v>1601718</v>
      </c>
      <c r="S13" s="109">
        <f>'C5A1'!S13+'C5A2'!S13+'C5A3'!S13+'C5A4'!S13+'C5A5'!S13</f>
        <v>0</v>
      </c>
    </row>
    <row r="14" spans="1:19" s="1" customFormat="1" ht="12.6" hidden="1" customHeight="1">
      <c r="A14" s="160">
        <v>0</v>
      </c>
      <c r="B14" s="160">
        <v>0</v>
      </c>
      <c r="C14" s="45">
        <f>'C5A1'!C14+'C5A2'!C14+'C5A3'!C14+'C5A4'!C14+'C5A5'!C14</f>
        <v>0</v>
      </c>
      <c r="D14" s="34">
        <v>122003</v>
      </c>
      <c r="E14" s="35" t="s">
        <v>36</v>
      </c>
      <c r="F14" s="42">
        <f t="shared" ref="F14:F16" si="2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  <c r="S14" s="72">
        <f t="shared" si="1"/>
        <v>0</v>
      </c>
    </row>
    <row r="15" spans="1:19" s="1" customFormat="1" ht="12.6" hidden="1" customHeight="1">
      <c r="A15" s="160">
        <v>0</v>
      </c>
      <c r="B15" s="160">
        <v>0</v>
      </c>
      <c r="C15" s="45">
        <f>'C5A1'!C15+'C5A2'!C15+'C5A3'!C15+'C5A4'!C15+'C5A5'!C15</f>
        <v>0</v>
      </c>
      <c r="D15" s="34">
        <v>123001</v>
      </c>
      <c r="E15" s="35" t="s">
        <v>37</v>
      </c>
      <c r="F15" s="42">
        <f t="shared" si="2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  <c r="S15" s="72">
        <f t="shared" si="1"/>
        <v>0</v>
      </c>
    </row>
    <row r="16" spans="1:19" s="1" customFormat="1" ht="12.6" hidden="1" customHeight="1">
      <c r="A16" s="160">
        <v>0</v>
      </c>
      <c r="B16" s="160">
        <v>0</v>
      </c>
      <c r="C16" s="45">
        <f>'C5A1'!C16+'C5A2'!C16+'C5A3'!C16+'C5A4'!C16+'C5A5'!C16</f>
        <v>0</v>
      </c>
      <c r="D16" s="34">
        <v>124001</v>
      </c>
      <c r="E16" s="35" t="s">
        <v>38</v>
      </c>
      <c r="F16" s="42">
        <f t="shared" si="2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  <c r="S16" s="72">
        <f t="shared" si="1"/>
        <v>0</v>
      </c>
    </row>
    <row r="17" spans="1:19" s="1" customFormat="1" ht="12.75" customHeight="1">
      <c r="A17" s="160">
        <v>0</v>
      </c>
      <c r="B17" s="160">
        <v>2907278</v>
      </c>
      <c r="C17" s="45">
        <f>'C5A1'!C17+'C5A2'!C17+'C5A3'!C17+'C5A4'!C17+'C5A5'!C17</f>
        <v>0</v>
      </c>
      <c r="D17" s="34">
        <v>131003</v>
      </c>
      <c r="E17" s="35" t="s">
        <v>39</v>
      </c>
      <c r="F17" s="42">
        <f t="shared" ref="F17:F30" si="3">A17+B17+C17</f>
        <v>2907278</v>
      </c>
      <c r="G17" s="109">
        <v>242273</v>
      </c>
      <c r="H17" s="109">
        <v>242273</v>
      </c>
      <c r="I17" s="109">
        <v>242273</v>
      </c>
      <c r="J17" s="109">
        <v>242273</v>
      </c>
      <c r="K17" s="109">
        <v>242273</v>
      </c>
      <c r="L17" s="109">
        <v>242273</v>
      </c>
      <c r="M17" s="109">
        <v>242273</v>
      </c>
      <c r="N17" s="109">
        <v>242273</v>
      </c>
      <c r="O17" s="109">
        <v>242273</v>
      </c>
      <c r="P17" s="109">
        <v>242273</v>
      </c>
      <c r="Q17" s="109">
        <v>242274</v>
      </c>
      <c r="R17" s="109">
        <v>242274</v>
      </c>
      <c r="S17" s="72">
        <f t="shared" si="1"/>
        <v>2907278</v>
      </c>
    </row>
    <row r="18" spans="1:19" s="1" customFormat="1" ht="12.6" customHeight="1">
      <c r="A18" s="160">
        <v>0</v>
      </c>
      <c r="B18" s="160">
        <v>1263823</v>
      </c>
      <c r="C18" s="45">
        <f>'C5A1'!C18+'C5A2'!C18+'C5A3'!C18+'C5A4'!C18+'C5A5'!C18</f>
        <v>0</v>
      </c>
      <c r="D18" s="34">
        <v>132001</v>
      </c>
      <c r="E18" s="35" t="s">
        <v>40</v>
      </c>
      <c r="F18" s="42">
        <f t="shared" si="3"/>
        <v>1263823</v>
      </c>
      <c r="G18" s="109">
        <v>0</v>
      </c>
      <c r="H18" s="109">
        <v>0</v>
      </c>
      <c r="I18" s="109">
        <v>0</v>
      </c>
      <c r="J18" s="109">
        <v>631912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631911</v>
      </c>
      <c r="S18" s="72">
        <f t="shared" si="1"/>
        <v>1263823</v>
      </c>
    </row>
    <row r="19" spans="1:19" s="1" customFormat="1" ht="12.6" customHeight="1">
      <c r="A19" s="160">
        <v>2657599</v>
      </c>
      <c r="B19" s="160">
        <v>2106372</v>
      </c>
      <c r="C19" s="45">
        <f>'C5A1'!C19+'C5A2'!C19+'C5A3'!C19+'C5A4'!C19+'C5A5'!C19</f>
        <v>0</v>
      </c>
      <c r="D19" s="34">
        <v>132002</v>
      </c>
      <c r="E19" s="35" t="s">
        <v>41</v>
      </c>
      <c r="F19" s="42">
        <f t="shared" si="3"/>
        <v>4763971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4763971</v>
      </c>
      <c r="S19" s="72">
        <f t="shared" si="1"/>
        <v>4763971</v>
      </c>
    </row>
    <row r="20" spans="1:19" s="1" customFormat="1" ht="12.6" hidden="1" customHeight="1">
      <c r="A20" s="160">
        <v>0</v>
      </c>
      <c r="B20" s="160">
        <v>0</v>
      </c>
      <c r="C20" s="45">
        <f>'C5A1'!C20+'C5A2'!C20+'C5A3'!C20+'C5A4'!C20+'C5A5'!C20</f>
        <v>0</v>
      </c>
      <c r="D20" s="34">
        <v>133001</v>
      </c>
      <c r="E20" s="35" t="s">
        <v>42</v>
      </c>
      <c r="F20" s="42">
        <f t="shared" si="3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  <c r="S20" s="72">
        <f t="shared" si="1"/>
        <v>0</v>
      </c>
    </row>
    <row r="21" spans="1:19" s="1" customFormat="1" ht="12.6" customHeight="1">
      <c r="A21" s="160">
        <v>186003</v>
      </c>
      <c r="B21" s="160">
        <v>0</v>
      </c>
      <c r="C21" s="45">
        <f>'C5A1'!C21+'C5A2'!C21+'C5A3'!C21+'C5A4'!C21+'C5A5'!C21</f>
        <v>0</v>
      </c>
      <c r="D21" s="34">
        <v>134001</v>
      </c>
      <c r="E21" s="35" t="s">
        <v>43</v>
      </c>
      <c r="F21" s="42">
        <f t="shared" si="3"/>
        <v>186003</v>
      </c>
      <c r="G21" s="109">
        <v>15500</v>
      </c>
      <c r="H21" s="109">
        <v>15500</v>
      </c>
      <c r="I21" s="109">
        <v>15500</v>
      </c>
      <c r="J21" s="109">
        <v>15500</v>
      </c>
      <c r="K21" s="109">
        <v>15500</v>
      </c>
      <c r="L21" s="109">
        <v>15500</v>
      </c>
      <c r="M21" s="109">
        <v>15500</v>
      </c>
      <c r="N21" s="109">
        <v>15500</v>
      </c>
      <c r="O21" s="109">
        <v>15500</v>
      </c>
      <c r="P21" s="109">
        <v>15501</v>
      </c>
      <c r="Q21" s="109">
        <v>15501</v>
      </c>
      <c r="R21" s="109">
        <v>15501</v>
      </c>
      <c r="S21" s="72">
        <f t="shared" si="1"/>
        <v>186003</v>
      </c>
    </row>
    <row r="22" spans="1:19" s="1" customFormat="1" ht="12.6" customHeight="1">
      <c r="A22" s="160">
        <v>0</v>
      </c>
      <c r="B22" s="160">
        <v>3009120</v>
      </c>
      <c r="C22" s="45">
        <f>'C5A1'!C22+'C5A2'!C22+'C5A3'!C22+'C5A4'!C22+'C5A5'!C22</f>
        <v>0</v>
      </c>
      <c r="D22" s="34">
        <v>141001</v>
      </c>
      <c r="E22" s="35" t="s">
        <v>44</v>
      </c>
      <c r="F22" s="42">
        <f t="shared" si="3"/>
        <v>3009120</v>
      </c>
      <c r="G22" s="109">
        <v>250760</v>
      </c>
      <c r="H22" s="109">
        <v>250760</v>
      </c>
      <c r="I22" s="109">
        <v>250760</v>
      </c>
      <c r="J22" s="109">
        <v>250760</v>
      </c>
      <c r="K22" s="109">
        <v>250760</v>
      </c>
      <c r="L22" s="109">
        <v>250760</v>
      </c>
      <c r="M22" s="109">
        <v>250760</v>
      </c>
      <c r="N22" s="109">
        <v>250760</v>
      </c>
      <c r="O22" s="109">
        <v>250760</v>
      </c>
      <c r="P22" s="109">
        <v>250760</v>
      </c>
      <c r="Q22" s="109">
        <v>250760</v>
      </c>
      <c r="R22" s="109">
        <v>250760</v>
      </c>
      <c r="S22" s="72">
        <f t="shared" si="1"/>
        <v>3009120</v>
      </c>
    </row>
    <row r="23" spans="1:19" s="1" customFormat="1" ht="11.25" customHeight="1">
      <c r="A23" s="160">
        <v>0</v>
      </c>
      <c r="B23" s="160">
        <v>961034</v>
      </c>
      <c r="C23" s="45">
        <f>'C5A1'!C23+'C5A2'!C23+'C5A3'!C23+'C5A4'!C23+'C5A5'!C23</f>
        <v>0</v>
      </c>
      <c r="D23" s="34">
        <v>142001</v>
      </c>
      <c r="E23" s="35" t="s">
        <v>45</v>
      </c>
      <c r="F23" s="42">
        <f t="shared" si="3"/>
        <v>961034</v>
      </c>
      <c r="G23" s="109">
        <v>80086</v>
      </c>
      <c r="H23" s="109">
        <v>80086</v>
      </c>
      <c r="I23" s="109">
        <v>80086</v>
      </c>
      <c r="J23" s="109">
        <v>80086</v>
      </c>
      <c r="K23" s="109">
        <v>80086</v>
      </c>
      <c r="L23" s="109">
        <v>80086</v>
      </c>
      <c r="M23" s="109">
        <v>80086</v>
      </c>
      <c r="N23" s="109">
        <v>80086</v>
      </c>
      <c r="O23" s="109">
        <v>80086</v>
      </c>
      <c r="P23" s="109">
        <v>80086</v>
      </c>
      <c r="Q23" s="109">
        <v>80087</v>
      </c>
      <c r="R23" s="109">
        <v>80087</v>
      </c>
      <c r="S23" s="72">
        <f t="shared" si="1"/>
        <v>961034</v>
      </c>
    </row>
    <row r="24" spans="1:19" ht="12.75" customHeight="1">
      <c r="A24" s="160">
        <v>0</v>
      </c>
      <c r="B24" s="160">
        <v>384410</v>
      </c>
      <c r="C24" s="45">
        <f>'C5A1'!C24+'C5A2'!C24+'C5A3'!C24+'C5A4'!C24+'C5A5'!C24</f>
        <v>0</v>
      </c>
      <c r="D24" s="34">
        <v>143001</v>
      </c>
      <c r="E24" s="35" t="s">
        <v>46</v>
      </c>
      <c r="F24" s="42">
        <f t="shared" si="3"/>
        <v>384410</v>
      </c>
      <c r="G24" s="109">
        <v>32034</v>
      </c>
      <c r="H24" s="109">
        <v>32034</v>
      </c>
      <c r="I24" s="109">
        <v>32034</v>
      </c>
      <c r="J24" s="109">
        <v>32034</v>
      </c>
      <c r="K24" s="109">
        <v>32034</v>
      </c>
      <c r="L24" s="109">
        <v>32034</v>
      </c>
      <c r="M24" s="109">
        <v>32034</v>
      </c>
      <c r="N24" s="109">
        <v>32034</v>
      </c>
      <c r="O24" s="109">
        <v>32034</v>
      </c>
      <c r="P24" s="109">
        <v>32034</v>
      </c>
      <c r="Q24" s="109">
        <v>32035</v>
      </c>
      <c r="R24" s="109">
        <v>32035</v>
      </c>
      <c r="S24" s="72">
        <f t="shared" si="1"/>
        <v>384410</v>
      </c>
    </row>
    <row r="25" spans="1:19" ht="12.75" hidden="1" customHeight="1">
      <c r="A25" s="160">
        <v>0</v>
      </c>
      <c r="B25" s="160">
        <v>0</v>
      </c>
      <c r="C25" s="45">
        <f>'C5A1'!C25+'C5A2'!C25+'C5A3'!C25+'C5A4'!C25+'C5A5'!C25</f>
        <v>0</v>
      </c>
      <c r="D25" s="34">
        <v>152001</v>
      </c>
      <c r="E25" s="35" t="s">
        <v>47</v>
      </c>
      <c r="F25" s="42">
        <f t="shared" si="3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  <c r="S25" s="72">
        <f t="shared" si="1"/>
        <v>0</v>
      </c>
    </row>
    <row r="26" spans="1:19" ht="12.75" hidden="1" customHeight="1">
      <c r="A26" s="160">
        <v>0</v>
      </c>
      <c r="B26" s="160">
        <v>0</v>
      </c>
      <c r="C26" s="45">
        <f>'C5A1'!C26+'C5A2'!C26+'C5A3'!C26+'C5A4'!C26+'C5A5'!C26</f>
        <v>0</v>
      </c>
      <c r="D26" s="34">
        <v>154003</v>
      </c>
      <c r="E26" s="35" t="s">
        <v>48</v>
      </c>
      <c r="F26" s="42">
        <f t="shared" si="3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  <c r="S26" s="72">
        <f t="shared" si="1"/>
        <v>0</v>
      </c>
    </row>
    <row r="27" spans="1:19" ht="12.75" customHeight="1">
      <c r="A27" s="160">
        <v>0</v>
      </c>
      <c r="B27" s="160">
        <v>456556</v>
      </c>
      <c r="C27" s="45">
        <f>'C5A1'!C27+'C5A2'!C27+'C5A3'!C27+'C5A4'!C27+'C5A5'!C27</f>
        <v>0</v>
      </c>
      <c r="D27" s="36">
        <v>154004</v>
      </c>
      <c r="E27" s="35" t="s">
        <v>49</v>
      </c>
      <c r="F27" s="42">
        <f t="shared" si="3"/>
        <v>456556</v>
      </c>
      <c r="G27" s="109">
        <v>38046</v>
      </c>
      <c r="H27" s="109">
        <v>38046</v>
      </c>
      <c r="I27" s="109">
        <v>38046</v>
      </c>
      <c r="J27" s="109">
        <v>38046</v>
      </c>
      <c r="K27" s="109">
        <v>38046</v>
      </c>
      <c r="L27" s="109">
        <v>38046</v>
      </c>
      <c r="M27" s="109">
        <v>38046</v>
      </c>
      <c r="N27" s="109">
        <v>38046</v>
      </c>
      <c r="O27" s="109">
        <v>38047</v>
      </c>
      <c r="P27" s="109">
        <v>38047</v>
      </c>
      <c r="Q27" s="109">
        <v>38047</v>
      </c>
      <c r="R27" s="109">
        <v>38047</v>
      </c>
      <c r="S27" s="72">
        <f t="shared" si="1"/>
        <v>456556</v>
      </c>
    </row>
    <row r="28" spans="1:19" ht="12.75" customHeight="1">
      <c r="A28" s="160">
        <v>0</v>
      </c>
      <c r="B28" s="160">
        <v>2920699</v>
      </c>
      <c r="C28" s="45">
        <f>'C5A1'!C28+'C5A2'!C28+'C5A3'!C28+'C5A4'!C28+'C5A5'!C28</f>
        <v>0</v>
      </c>
      <c r="D28" s="34">
        <v>159002</v>
      </c>
      <c r="E28" s="35" t="s">
        <v>50</v>
      </c>
      <c r="F28" s="42">
        <f t="shared" si="3"/>
        <v>2920699</v>
      </c>
      <c r="G28" s="109">
        <v>243392</v>
      </c>
      <c r="H28" s="109">
        <v>243392</v>
      </c>
      <c r="I28" s="109">
        <v>243392</v>
      </c>
      <c r="J28" s="109">
        <v>243392</v>
      </c>
      <c r="K28" s="109">
        <v>243392</v>
      </c>
      <c r="L28" s="109">
        <v>243392</v>
      </c>
      <c r="M28" s="109">
        <v>243392</v>
      </c>
      <c r="N28" s="109">
        <v>243391</v>
      </c>
      <c r="O28" s="109">
        <v>243391</v>
      </c>
      <c r="P28" s="109">
        <v>243391</v>
      </c>
      <c r="Q28" s="109">
        <v>243391</v>
      </c>
      <c r="R28" s="109">
        <v>243391</v>
      </c>
      <c r="S28" s="72">
        <f t="shared" si="1"/>
        <v>2920699</v>
      </c>
    </row>
    <row r="29" spans="1:19" ht="12.75" customHeight="1">
      <c r="A29" s="160">
        <v>94200</v>
      </c>
      <c r="B29" s="160">
        <v>0</v>
      </c>
      <c r="C29" s="45">
        <f>'C5A1'!C29+'C5A2'!C29+'C5A3'!C29+'C5A4'!C29+'C5A5'!C29</f>
        <v>0</v>
      </c>
      <c r="D29" s="34">
        <v>161001</v>
      </c>
      <c r="E29" s="37" t="s">
        <v>51</v>
      </c>
      <c r="F29" s="42">
        <f t="shared" si="3"/>
        <v>94200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94200</v>
      </c>
      <c r="S29" s="72">
        <f t="shared" si="1"/>
        <v>94200</v>
      </c>
    </row>
    <row r="30" spans="1:19" ht="12.75" customHeight="1">
      <c r="A30" s="160">
        <v>0</v>
      </c>
      <c r="B30" s="160">
        <v>2683494</v>
      </c>
      <c r="C30" s="45">
        <f>'C5A1'!C30+'C5A2'!C30+'C5A3'!C30+'C5A4'!C30+'C5A5'!C30</f>
        <v>0</v>
      </c>
      <c r="D30" s="34">
        <v>171001</v>
      </c>
      <c r="E30" s="37" t="s">
        <v>52</v>
      </c>
      <c r="F30" s="42">
        <f t="shared" si="3"/>
        <v>2683494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894498</v>
      </c>
      <c r="Q30" s="109">
        <v>894498</v>
      </c>
      <c r="R30" s="109">
        <v>894498</v>
      </c>
      <c r="S30" s="72">
        <f t="shared" si="1"/>
        <v>2683494</v>
      </c>
    </row>
    <row r="31" spans="1:19">
      <c r="A31" s="45">
        <f>SUM(A32:A100)</f>
        <v>1215696</v>
      </c>
      <c r="B31" s="45">
        <f t="shared" ref="B31:C31" si="4">SUM(B32:B100)</f>
        <v>126500</v>
      </c>
      <c r="C31" s="45">
        <f t="shared" si="4"/>
        <v>0</v>
      </c>
      <c r="D31" s="32">
        <v>2000</v>
      </c>
      <c r="E31" s="38" t="s">
        <v>53</v>
      </c>
      <c r="F31" s="42">
        <f>A31+B31+C31</f>
        <v>1342196</v>
      </c>
      <c r="G31" s="42">
        <f>SUM(G32:G100)</f>
        <v>0</v>
      </c>
      <c r="H31" s="42">
        <f t="shared" ref="H31:R31" si="5">SUM(H32:H100)</f>
        <v>39900</v>
      </c>
      <c r="I31" s="42">
        <f t="shared" si="5"/>
        <v>495540</v>
      </c>
      <c r="J31" s="42">
        <f t="shared" si="5"/>
        <v>60350</v>
      </c>
      <c r="K31" s="42">
        <f t="shared" si="5"/>
        <v>104432</v>
      </c>
      <c r="L31" s="42">
        <f t="shared" si="5"/>
        <v>191590</v>
      </c>
      <c r="M31" s="42">
        <f t="shared" si="5"/>
        <v>23738</v>
      </c>
      <c r="N31" s="42">
        <f t="shared" si="5"/>
        <v>60500</v>
      </c>
      <c r="O31" s="42">
        <f t="shared" si="5"/>
        <v>155927</v>
      </c>
      <c r="P31" s="42">
        <f t="shared" si="5"/>
        <v>71211</v>
      </c>
      <c r="Q31" s="42">
        <f t="shared" si="5"/>
        <v>145508</v>
      </c>
      <c r="R31" s="42">
        <f t="shared" si="5"/>
        <v>0</v>
      </c>
      <c r="S31" s="72">
        <f t="shared" si="1"/>
        <v>1348696</v>
      </c>
    </row>
    <row r="32" spans="1:19" ht="12.75" customHeight="1">
      <c r="A32" s="45">
        <v>65000</v>
      </c>
      <c r="B32" s="45">
        <v>1500</v>
      </c>
      <c r="C32" s="45">
        <v>0</v>
      </c>
      <c r="D32" s="39">
        <v>211001</v>
      </c>
      <c r="E32" s="35" t="s">
        <v>54</v>
      </c>
      <c r="F32" s="42">
        <f>A32+B32+C32</f>
        <v>66500</v>
      </c>
      <c r="G32" s="109">
        <v>0</v>
      </c>
      <c r="H32" s="109">
        <v>0</v>
      </c>
      <c r="I32" s="109">
        <v>0</v>
      </c>
      <c r="J32" s="109">
        <v>0</v>
      </c>
      <c r="K32" s="109">
        <v>1500</v>
      </c>
      <c r="L32" s="109">
        <v>65000</v>
      </c>
      <c r="M32" s="109">
        <v>0</v>
      </c>
      <c r="N32" s="109">
        <v>0</v>
      </c>
      <c r="O32" s="109">
        <v>0</v>
      </c>
      <c r="P32" s="109">
        <v>0</v>
      </c>
      <c r="Q32" s="109">
        <v>0</v>
      </c>
      <c r="R32" s="109">
        <v>0</v>
      </c>
      <c r="S32" s="72">
        <f>SUM(G32:R32)</f>
        <v>66500</v>
      </c>
    </row>
    <row r="33" spans="1:19" ht="12.75" customHeight="1">
      <c r="A33" s="45">
        <v>50000</v>
      </c>
      <c r="B33" s="45">
        <v>0</v>
      </c>
      <c r="C33" s="45">
        <f>'C5A1'!C33+'C5A2'!C33+'C5A3'!C33+'C5A4'!C33+'C5A5'!C33</f>
        <v>0</v>
      </c>
      <c r="D33" s="34">
        <v>211002</v>
      </c>
      <c r="E33" s="35" t="s">
        <v>55</v>
      </c>
      <c r="F33" s="42">
        <f t="shared" ref="F33:F100" si="6">A33+B33+C33</f>
        <v>50000</v>
      </c>
      <c r="G33" s="109">
        <v>0</v>
      </c>
      <c r="H33" s="109">
        <v>5000</v>
      </c>
      <c r="I33" s="109">
        <v>5000</v>
      </c>
      <c r="J33" s="109">
        <v>5000</v>
      </c>
      <c r="K33" s="109">
        <v>5000</v>
      </c>
      <c r="L33" s="109">
        <v>5000</v>
      </c>
      <c r="M33" s="109">
        <v>5000</v>
      </c>
      <c r="N33" s="109">
        <v>5000</v>
      </c>
      <c r="O33" s="109">
        <v>5000</v>
      </c>
      <c r="P33" s="109">
        <v>5000</v>
      </c>
      <c r="Q33" s="109">
        <v>5000</v>
      </c>
      <c r="R33" s="109">
        <v>0</v>
      </c>
      <c r="S33" s="72">
        <f t="shared" ref="S33:S96" si="7">SUM(G33:R33)</f>
        <v>50000</v>
      </c>
    </row>
    <row r="34" spans="1:19" ht="12.75" hidden="1" customHeight="1">
      <c r="A34" s="45">
        <v>0</v>
      </c>
      <c r="B34" s="45">
        <v>0</v>
      </c>
      <c r="C34" s="45">
        <f>'C5A1'!C34+'C5A2'!C34+'C5A3'!C34+'C5A4'!C34+'C5A5'!C34</f>
        <v>0</v>
      </c>
      <c r="D34" s="34">
        <v>211003</v>
      </c>
      <c r="E34" s="35" t="s">
        <v>520</v>
      </c>
      <c r="F34" s="42">
        <f t="shared" si="6"/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  <c r="S34" s="72">
        <f t="shared" si="7"/>
        <v>0</v>
      </c>
    </row>
    <row r="35" spans="1:19" ht="12.75" hidden="1" customHeight="1">
      <c r="A35" s="45">
        <v>0</v>
      </c>
      <c r="B35" s="45">
        <v>0</v>
      </c>
      <c r="C35" s="45">
        <f>'C5A1'!C35+'C5A2'!C35+'C5A3'!C35+'C5A4'!C35+'C5A5'!C35</f>
        <v>0</v>
      </c>
      <c r="D35" s="34">
        <v>212001</v>
      </c>
      <c r="E35" s="35" t="s">
        <v>56</v>
      </c>
      <c r="F35" s="42">
        <f t="shared" si="6"/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  <c r="S35" s="72">
        <f t="shared" si="7"/>
        <v>0</v>
      </c>
    </row>
    <row r="36" spans="1:19" ht="12.75" hidden="1" customHeight="1">
      <c r="A36" s="45">
        <v>0</v>
      </c>
      <c r="B36" s="45">
        <v>0</v>
      </c>
      <c r="C36" s="45">
        <f>'C5A1'!C36+'C5A2'!C36+'C5A3'!C36+'C5A4'!C36+'C5A5'!C36</f>
        <v>0</v>
      </c>
      <c r="D36" s="34">
        <v>212002</v>
      </c>
      <c r="E36" s="35" t="s">
        <v>57</v>
      </c>
      <c r="F36" s="42">
        <f t="shared" si="6"/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109">
        <v>0</v>
      </c>
      <c r="S36" s="72">
        <f t="shared" si="7"/>
        <v>0</v>
      </c>
    </row>
    <row r="37" spans="1:19" ht="12.75" hidden="1" customHeight="1">
      <c r="A37" s="45">
        <v>0</v>
      </c>
      <c r="B37" s="45">
        <v>0</v>
      </c>
      <c r="C37" s="45">
        <f>'C5A1'!C37+'C5A2'!C37+'C5A3'!C37+'C5A4'!C37+'C5A5'!C37</f>
        <v>0</v>
      </c>
      <c r="D37" s="34">
        <v>213001</v>
      </c>
      <c r="E37" s="35" t="s">
        <v>58</v>
      </c>
      <c r="F37" s="42">
        <f t="shared" si="6"/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  <c r="S37" s="72">
        <f t="shared" si="7"/>
        <v>0</v>
      </c>
    </row>
    <row r="38" spans="1:19" ht="12.75" customHeight="1">
      <c r="A38" s="45">
        <v>100000</v>
      </c>
      <c r="B38" s="45">
        <v>6500</v>
      </c>
      <c r="C38" s="45">
        <v>0</v>
      </c>
      <c r="D38" s="39">
        <v>214001</v>
      </c>
      <c r="E38" s="35" t="s">
        <v>59</v>
      </c>
      <c r="F38" s="42">
        <f t="shared" si="6"/>
        <v>106500</v>
      </c>
      <c r="G38" s="109">
        <v>0</v>
      </c>
      <c r="H38" s="109">
        <v>0</v>
      </c>
      <c r="I38" s="109">
        <v>0</v>
      </c>
      <c r="J38" s="109">
        <v>5000</v>
      </c>
      <c r="K38" s="109">
        <v>0</v>
      </c>
      <c r="L38" s="109">
        <v>100000</v>
      </c>
      <c r="M38" s="109">
        <v>0</v>
      </c>
      <c r="N38" s="109">
        <v>0</v>
      </c>
      <c r="O38" s="109">
        <v>0</v>
      </c>
      <c r="P38" s="109">
        <v>0</v>
      </c>
      <c r="Q38" s="109">
        <v>1500</v>
      </c>
      <c r="R38" s="109">
        <v>0</v>
      </c>
      <c r="S38" s="72">
        <f t="shared" si="7"/>
        <v>106500</v>
      </c>
    </row>
    <row r="39" spans="1:19" ht="12.75" hidden="1" customHeight="1">
      <c r="A39" s="45">
        <v>0</v>
      </c>
      <c r="B39" s="45">
        <v>0</v>
      </c>
      <c r="C39" s="45">
        <f>'C5A1'!C39+'C5A2'!C39+'C5A3'!C39+'C5A4'!C39+'C5A5'!C39</f>
        <v>0</v>
      </c>
      <c r="D39" s="34">
        <v>214002</v>
      </c>
      <c r="E39" s="35" t="s">
        <v>60</v>
      </c>
      <c r="F39" s="42">
        <f t="shared" si="6"/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  <c r="S39" s="72">
        <f t="shared" si="7"/>
        <v>0</v>
      </c>
    </row>
    <row r="40" spans="1:19" ht="12.75" customHeight="1">
      <c r="A40" s="45">
        <v>59100</v>
      </c>
      <c r="B40" s="45">
        <v>0</v>
      </c>
      <c r="C40" s="45">
        <f>'C5A1'!C40+'C5A2'!C40+'C5A3'!C40+'C5A4'!C40+'C5A5'!C40</f>
        <v>0</v>
      </c>
      <c r="D40" s="34">
        <v>215001</v>
      </c>
      <c r="E40" s="138" t="s">
        <v>61</v>
      </c>
      <c r="F40" s="42">
        <f t="shared" si="6"/>
        <v>59100</v>
      </c>
      <c r="G40" s="109">
        <v>0</v>
      </c>
      <c r="H40" s="109">
        <v>0</v>
      </c>
      <c r="I40" s="109">
        <v>19700</v>
      </c>
      <c r="J40" s="109">
        <v>0</v>
      </c>
      <c r="K40" s="109">
        <v>0</v>
      </c>
      <c r="L40" s="109">
        <v>1700</v>
      </c>
      <c r="M40" s="109">
        <v>0</v>
      </c>
      <c r="N40" s="109">
        <v>0</v>
      </c>
      <c r="O40" s="109">
        <v>19700</v>
      </c>
      <c r="P40" s="109">
        <v>18000</v>
      </c>
      <c r="Q40" s="109">
        <v>0</v>
      </c>
      <c r="R40" s="109">
        <v>0</v>
      </c>
      <c r="S40" s="72">
        <f t="shared" si="7"/>
        <v>59100</v>
      </c>
    </row>
    <row r="41" spans="1:19" ht="12.75" hidden="1" customHeight="1">
      <c r="A41" s="45">
        <v>0</v>
      </c>
      <c r="B41" s="45">
        <v>0</v>
      </c>
      <c r="C41" s="45">
        <f>'C5A1'!C41+'C5A2'!C41+'C5A3'!C41+'C5A4'!C41+'C5A5'!C41</f>
        <v>0</v>
      </c>
      <c r="D41" s="40">
        <v>216001</v>
      </c>
      <c r="E41" s="41" t="s">
        <v>62</v>
      </c>
      <c r="F41" s="42">
        <f t="shared" si="6"/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  <c r="S41" s="72">
        <f t="shared" si="7"/>
        <v>0</v>
      </c>
    </row>
    <row r="42" spans="1:19" ht="12.75" customHeight="1">
      <c r="A42" s="45">
        <v>20000</v>
      </c>
      <c r="B42" s="45">
        <v>65000</v>
      </c>
      <c r="C42" s="45">
        <f>'C5A1'!C42+'C5A2'!C42+'C5A3'!C42+'C5A4'!C42+'C5A5'!C42</f>
        <v>0</v>
      </c>
      <c r="D42" s="34">
        <v>217001</v>
      </c>
      <c r="E42" s="35" t="s">
        <v>63</v>
      </c>
      <c r="F42" s="42">
        <f t="shared" si="6"/>
        <v>85000</v>
      </c>
      <c r="G42" s="109">
        <v>0</v>
      </c>
      <c r="H42" s="109">
        <v>0</v>
      </c>
      <c r="I42" s="109">
        <v>0</v>
      </c>
      <c r="J42" s="109">
        <v>0</v>
      </c>
      <c r="K42" s="109">
        <v>45000</v>
      </c>
      <c r="L42" s="109">
        <v>0</v>
      </c>
      <c r="M42" s="109">
        <v>0</v>
      </c>
      <c r="N42" s="109">
        <v>0</v>
      </c>
      <c r="O42" s="109">
        <v>40000</v>
      </c>
      <c r="P42" s="109">
        <v>0</v>
      </c>
      <c r="Q42" s="109">
        <v>0</v>
      </c>
      <c r="R42" s="109">
        <v>0</v>
      </c>
      <c r="S42" s="72">
        <f t="shared" si="7"/>
        <v>85000</v>
      </c>
    </row>
    <row r="43" spans="1:19" ht="12.75" hidden="1" customHeight="1">
      <c r="A43" s="45">
        <v>0</v>
      </c>
      <c r="B43" s="45">
        <v>0</v>
      </c>
      <c r="C43" s="45">
        <f>'C5A1'!C43+'C5A2'!C43+'C5A3'!C43+'C5A4'!C43+'C5A5'!C43</f>
        <v>0</v>
      </c>
      <c r="D43" s="34">
        <v>218001</v>
      </c>
      <c r="E43" s="35" t="s">
        <v>64</v>
      </c>
      <c r="F43" s="42">
        <f t="shared" si="6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  <c r="S43" s="72">
        <f t="shared" si="7"/>
        <v>0</v>
      </c>
    </row>
    <row r="44" spans="1:19" ht="13.5" hidden="1" customHeight="1">
      <c r="A44" s="45">
        <v>0</v>
      </c>
      <c r="B44" s="45">
        <v>0</v>
      </c>
      <c r="C44" s="45">
        <f>'C5A1'!C44+'C5A2'!C44+'C5A3'!C44+'C5A4'!C44+'C5A5'!C44</f>
        <v>0</v>
      </c>
      <c r="D44" s="34">
        <v>218002</v>
      </c>
      <c r="E44" s="35" t="s">
        <v>65</v>
      </c>
      <c r="F44" s="42">
        <f t="shared" si="6"/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  <c r="S44" s="72">
        <f t="shared" si="7"/>
        <v>0</v>
      </c>
    </row>
    <row r="45" spans="1:19" ht="12.75" customHeight="1">
      <c r="A45" s="45">
        <v>110100</v>
      </c>
      <c r="B45" s="45">
        <v>50000</v>
      </c>
      <c r="C45" s="45">
        <f>'C5A1'!C45+'C5A2'!C45+'C5A3'!C45+'C5A4'!C45+'C5A5'!C45</f>
        <v>0</v>
      </c>
      <c r="D45" s="34">
        <v>221001</v>
      </c>
      <c r="E45" s="35" t="s">
        <v>66</v>
      </c>
      <c r="F45" s="42">
        <f t="shared" si="6"/>
        <v>160100</v>
      </c>
      <c r="G45" s="109">
        <v>0</v>
      </c>
      <c r="H45" s="109">
        <v>0</v>
      </c>
      <c r="I45" s="109">
        <v>0</v>
      </c>
      <c r="J45" s="109">
        <v>0</v>
      </c>
      <c r="K45" s="109">
        <v>32500</v>
      </c>
      <c r="L45" s="109">
        <v>0</v>
      </c>
      <c r="M45" s="109">
        <v>0</v>
      </c>
      <c r="N45" s="109">
        <v>0</v>
      </c>
      <c r="O45" s="109">
        <v>15600</v>
      </c>
      <c r="P45" s="109">
        <v>0</v>
      </c>
      <c r="Q45" s="109">
        <v>112000</v>
      </c>
      <c r="R45" s="109">
        <v>0</v>
      </c>
      <c r="S45" s="72">
        <f t="shared" si="7"/>
        <v>160100</v>
      </c>
    </row>
    <row r="46" spans="1:19" ht="12.75" hidden="1" customHeight="1">
      <c r="A46" s="45">
        <v>0</v>
      </c>
      <c r="B46" s="45">
        <v>0</v>
      </c>
      <c r="C46" s="45">
        <f>'C5A1'!C46+'C5A2'!C46+'C5A3'!C46+'C5A4'!C46+'C5A5'!C46</f>
        <v>0</v>
      </c>
      <c r="D46" s="34">
        <v>221002</v>
      </c>
      <c r="E46" s="35" t="s">
        <v>67</v>
      </c>
      <c r="F46" s="42">
        <f t="shared" si="6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  <c r="S46" s="72">
        <f t="shared" si="7"/>
        <v>0</v>
      </c>
    </row>
    <row r="47" spans="1:19" ht="12.75" hidden="1" customHeight="1">
      <c r="A47" s="45">
        <v>0</v>
      </c>
      <c r="B47" s="45">
        <v>0</v>
      </c>
      <c r="C47" s="45">
        <f>'C5A1'!C47+'C5A2'!C47+'C5A3'!C47+'C5A4'!C47+'C5A5'!C47</f>
        <v>0</v>
      </c>
      <c r="D47" s="34">
        <v>221006</v>
      </c>
      <c r="E47" s="35" t="s">
        <v>68</v>
      </c>
      <c r="F47" s="42">
        <f t="shared" si="6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  <c r="S47" s="72">
        <f t="shared" si="7"/>
        <v>0</v>
      </c>
    </row>
    <row r="48" spans="1:19" ht="12.75" hidden="1" customHeight="1">
      <c r="A48" s="45">
        <v>0</v>
      </c>
      <c r="B48" s="45">
        <v>0</v>
      </c>
      <c r="C48" s="45">
        <f>'C5A1'!C48+'C5A2'!C48+'C5A3'!C48+'C5A4'!C48+'C5A5'!C48</f>
        <v>0</v>
      </c>
      <c r="D48" s="34">
        <v>221007</v>
      </c>
      <c r="E48" s="35" t="s">
        <v>523</v>
      </c>
      <c r="F48" s="42">
        <f t="shared" si="6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  <c r="S48" s="72">
        <f t="shared" si="7"/>
        <v>0</v>
      </c>
    </row>
    <row r="49" spans="1:19" ht="12.75" hidden="1" customHeight="1">
      <c r="A49" s="45">
        <v>0</v>
      </c>
      <c r="B49" s="45">
        <v>0</v>
      </c>
      <c r="C49" s="45">
        <f>'C5A1'!C49+'C5A2'!C49+'C5A3'!C49+'C5A4'!C49+'C5A5'!C49</f>
        <v>0</v>
      </c>
      <c r="D49" s="34">
        <v>222001</v>
      </c>
      <c r="E49" s="35" t="s">
        <v>69</v>
      </c>
      <c r="F49" s="42">
        <f t="shared" si="6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  <c r="S49" s="72">
        <f t="shared" si="7"/>
        <v>0</v>
      </c>
    </row>
    <row r="50" spans="1:19" ht="12.75" hidden="1" customHeight="1">
      <c r="A50" s="45">
        <v>0</v>
      </c>
      <c r="B50" s="45">
        <v>0</v>
      </c>
      <c r="C50" s="45">
        <f>'C5A1'!C50+'C5A2'!C50+'C5A3'!C50+'C5A4'!C50+'C5A5'!C50</f>
        <v>0</v>
      </c>
      <c r="D50" s="34">
        <v>223001</v>
      </c>
      <c r="E50" s="35" t="s">
        <v>70</v>
      </c>
      <c r="F50" s="42">
        <f t="shared" si="6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  <c r="S50" s="72">
        <f t="shared" si="7"/>
        <v>0</v>
      </c>
    </row>
    <row r="51" spans="1:19" ht="12.75" hidden="1" customHeight="1">
      <c r="A51" s="45">
        <v>0</v>
      </c>
      <c r="B51" s="45">
        <v>0</v>
      </c>
      <c r="C51" s="45">
        <f>'C5A1'!C51+'C5A2'!C51+'C5A3'!C51+'C5A4'!C51+'C5A5'!C51</f>
        <v>0</v>
      </c>
      <c r="D51" s="34">
        <v>231001</v>
      </c>
      <c r="E51" s="35" t="s">
        <v>71</v>
      </c>
      <c r="F51" s="42">
        <f t="shared" si="6"/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  <c r="S51" s="72">
        <f t="shared" si="7"/>
        <v>0</v>
      </c>
    </row>
    <row r="52" spans="1:19" ht="12.75" hidden="1" customHeight="1">
      <c r="A52" s="45">
        <v>0</v>
      </c>
      <c r="B52" s="45">
        <v>0</v>
      </c>
      <c r="C52" s="45">
        <f>'C5A1'!C52+'C5A2'!C52+'C5A3'!C52+'C5A4'!C52+'C5A5'!C52</f>
        <v>0</v>
      </c>
      <c r="D52" s="34">
        <v>231002</v>
      </c>
      <c r="E52" s="35" t="s">
        <v>72</v>
      </c>
      <c r="F52" s="42">
        <f t="shared" si="6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  <c r="S52" s="72">
        <f t="shared" si="7"/>
        <v>0</v>
      </c>
    </row>
    <row r="53" spans="1:19" ht="12.75" hidden="1" customHeight="1">
      <c r="A53" s="45">
        <v>0</v>
      </c>
      <c r="B53" s="45">
        <v>0</v>
      </c>
      <c r="C53" s="45">
        <f>'C5A1'!C53+'C5A2'!C53+'C5A3'!C53+'C5A4'!C53+'C5A5'!C53</f>
        <v>0</v>
      </c>
      <c r="D53" s="34">
        <v>231003</v>
      </c>
      <c r="E53" s="35" t="s">
        <v>73</v>
      </c>
      <c r="F53" s="42">
        <f t="shared" si="6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  <c r="S53" s="72">
        <f t="shared" si="7"/>
        <v>0</v>
      </c>
    </row>
    <row r="54" spans="1:19" ht="12.75" hidden="1" customHeight="1">
      <c r="A54" s="45">
        <v>0</v>
      </c>
      <c r="B54" s="45">
        <v>0</v>
      </c>
      <c r="C54" s="45">
        <f>'C5A1'!C54+'C5A2'!C54+'C5A3'!C54+'C5A4'!C54+'C5A5'!C54</f>
        <v>0</v>
      </c>
      <c r="D54" s="34">
        <v>231004</v>
      </c>
      <c r="E54" s="35" t="s">
        <v>74</v>
      </c>
      <c r="F54" s="42">
        <f t="shared" si="6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  <c r="S54" s="72">
        <f t="shared" si="7"/>
        <v>0</v>
      </c>
    </row>
    <row r="55" spans="1:19" ht="12.75" hidden="1" customHeight="1">
      <c r="A55" s="45">
        <v>0</v>
      </c>
      <c r="B55" s="45">
        <v>0</v>
      </c>
      <c r="C55" s="45">
        <f>'C5A1'!C55+'C5A2'!C55+'C5A3'!C55+'C5A4'!C55+'C5A5'!C55</f>
        <v>0</v>
      </c>
      <c r="D55" s="34">
        <v>232001</v>
      </c>
      <c r="E55" s="35" t="s">
        <v>75</v>
      </c>
      <c r="F55" s="42">
        <f t="shared" si="6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  <c r="S55" s="72">
        <f t="shared" si="7"/>
        <v>0</v>
      </c>
    </row>
    <row r="56" spans="1:19" ht="12.75" hidden="1" customHeight="1">
      <c r="A56" s="45">
        <v>0</v>
      </c>
      <c r="B56" s="45">
        <v>0</v>
      </c>
      <c r="C56" s="45">
        <f>'C5A1'!C56+'C5A2'!C56+'C5A3'!C56+'C5A4'!C56+'C5A5'!C56</f>
        <v>0</v>
      </c>
      <c r="D56" s="34">
        <v>233001</v>
      </c>
      <c r="E56" s="35" t="s">
        <v>76</v>
      </c>
      <c r="F56" s="42">
        <f t="shared" si="6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  <c r="S56" s="72">
        <f t="shared" si="7"/>
        <v>0</v>
      </c>
    </row>
    <row r="57" spans="1:19" ht="12.75" hidden="1" customHeight="1">
      <c r="A57" s="45">
        <v>0</v>
      </c>
      <c r="B57" s="45">
        <v>0</v>
      </c>
      <c r="C57" s="45">
        <f>'C5A1'!C57+'C5A2'!C57+'C5A3'!C57+'C5A4'!C57+'C5A5'!C57</f>
        <v>0</v>
      </c>
      <c r="D57" s="34">
        <v>234001</v>
      </c>
      <c r="E57" s="35" t="s">
        <v>77</v>
      </c>
      <c r="F57" s="42">
        <f t="shared" si="6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  <c r="S57" s="72">
        <f t="shared" si="7"/>
        <v>0</v>
      </c>
    </row>
    <row r="58" spans="1:19" ht="12.75" hidden="1" customHeight="1">
      <c r="A58" s="45">
        <v>0</v>
      </c>
      <c r="B58" s="45">
        <v>0</v>
      </c>
      <c r="C58" s="45">
        <f>'C5A1'!C58+'C5A2'!C58+'C5A3'!C58+'C5A4'!C58+'C5A5'!C58</f>
        <v>0</v>
      </c>
      <c r="D58" s="34">
        <v>235001</v>
      </c>
      <c r="E58" s="35" t="s">
        <v>78</v>
      </c>
      <c r="F58" s="42">
        <f t="shared" si="6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  <c r="S58" s="72">
        <f t="shared" si="7"/>
        <v>0</v>
      </c>
    </row>
    <row r="59" spans="1:19" ht="12.75" hidden="1" customHeight="1">
      <c r="A59" s="45">
        <v>0</v>
      </c>
      <c r="B59" s="45">
        <v>0</v>
      </c>
      <c r="C59" s="45">
        <f>'C5A1'!C59+'C5A2'!C59+'C5A3'!C59+'C5A4'!C59+'C5A5'!C59</f>
        <v>0</v>
      </c>
      <c r="D59" s="34">
        <v>236001</v>
      </c>
      <c r="E59" s="35" t="s">
        <v>79</v>
      </c>
      <c r="F59" s="42">
        <f t="shared" si="6"/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  <c r="S59" s="72">
        <f t="shared" si="7"/>
        <v>0</v>
      </c>
    </row>
    <row r="60" spans="1:19" ht="12.75" hidden="1" customHeight="1">
      <c r="A60" s="45">
        <v>0</v>
      </c>
      <c r="B60" s="45">
        <v>0</v>
      </c>
      <c r="C60" s="45">
        <f>'C5A1'!C60+'C5A2'!C60+'C5A3'!C60+'C5A4'!C60+'C5A5'!C60</f>
        <v>0</v>
      </c>
      <c r="D60" s="34">
        <v>237001</v>
      </c>
      <c r="E60" s="35" t="s">
        <v>80</v>
      </c>
      <c r="F60" s="42">
        <f t="shared" si="6"/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  <c r="S60" s="72">
        <f t="shared" si="7"/>
        <v>0</v>
      </c>
    </row>
    <row r="61" spans="1:19" ht="12.75" hidden="1" customHeight="1">
      <c r="A61" s="45">
        <v>0</v>
      </c>
      <c r="B61" s="45">
        <v>0</v>
      </c>
      <c r="C61" s="45">
        <f>'C5A1'!C61+'C5A2'!C61+'C5A3'!C61+'C5A4'!C61+'C5A5'!C61</f>
        <v>0</v>
      </c>
      <c r="D61" s="34">
        <v>238001</v>
      </c>
      <c r="E61" s="35" t="s">
        <v>81</v>
      </c>
      <c r="F61" s="42">
        <f t="shared" si="6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  <c r="S61" s="72">
        <f t="shared" si="7"/>
        <v>0</v>
      </c>
    </row>
    <row r="62" spans="1:19" ht="12.75" hidden="1" customHeight="1">
      <c r="A62" s="45">
        <v>0</v>
      </c>
      <c r="B62" s="45">
        <v>0</v>
      </c>
      <c r="C62" s="45">
        <f>'C5A1'!C62+'C5A2'!C62+'C5A3'!C62+'C5A4'!C62+'C5A5'!C62</f>
        <v>0</v>
      </c>
      <c r="D62" s="34">
        <v>239001</v>
      </c>
      <c r="E62" s="35" t="s">
        <v>82</v>
      </c>
      <c r="F62" s="42">
        <f t="shared" si="6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  <c r="S62" s="72">
        <f t="shared" si="7"/>
        <v>0</v>
      </c>
    </row>
    <row r="63" spans="1:19" ht="12.75" hidden="1" customHeight="1">
      <c r="A63" s="45">
        <v>0</v>
      </c>
      <c r="B63" s="45">
        <v>0</v>
      </c>
      <c r="C63" s="45">
        <f>'C5A1'!C63+'C5A2'!C63+'C5A3'!C63+'C5A4'!C63+'C5A5'!C63</f>
        <v>0</v>
      </c>
      <c r="D63" s="34">
        <v>241001</v>
      </c>
      <c r="E63" s="35" t="s">
        <v>83</v>
      </c>
      <c r="F63" s="42">
        <f t="shared" si="6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  <c r="S63" s="72">
        <f t="shared" si="7"/>
        <v>0</v>
      </c>
    </row>
    <row r="64" spans="1:19" ht="12.75" customHeight="1">
      <c r="A64" s="45">
        <v>1000</v>
      </c>
      <c r="B64" s="45">
        <v>0</v>
      </c>
      <c r="C64" s="45">
        <f>'C5A1'!C64+'C5A2'!C64+'C5A3'!C64+'C5A4'!C64+'C5A5'!C64</f>
        <v>0</v>
      </c>
      <c r="D64" s="34">
        <v>242001</v>
      </c>
      <c r="E64" s="35" t="s">
        <v>84</v>
      </c>
      <c r="F64" s="42">
        <f t="shared" si="6"/>
        <v>1000</v>
      </c>
      <c r="G64" s="109">
        <v>0</v>
      </c>
      <c r="H64" s="109">
        <v>0</v>
      </c>
      <c r="I64" s="109">
        <v>1000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  <c r="S64" s="72">
        <f t="shared" si="7"/>
        <v>1000</v>
      </c>
    </row>
    <row r="65" spans="1:19" ht="12.75" hidden="1" customHeight="1">
      <c r="A65" s="45">
        <v>0</v>
      </c>
      <c r="B65" s="45">
        <v>0</v>
      </c>
      <c r="C65" s="45">
        <f>'C5A1'!C65+'C5A2'!C65+'C5A3'!C65+'C5A4'!C65+'C5A5'!C65</f>
        <v>0</v>
      </c>
      <c r="D65" s="34">
        <v>243001</v>
      </c>
      <c r="E65" s="35" t="s">
        <v>85</v>
      </c>
      <c r="F65" s="42">
        <f t="shared" si="6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  <c r="S65" s="72">
        <f t="shared" si="7"/>
        <v>0</v>
      </c>
    </row>
    <row r="66" spans="1:19" ht="12.75" customHeight="1">
      <c r="A66" s="45">
        <v>6000</v>
      </c>
      <c r="B66" s="45">
        <v>0</v>
      </c>
      <c r="C66" s="45">
        <f>'C5A1'!C66+'C5A2'!C66+'C5A3'!C66+'C5A4'!C66+'C5A5'!C66</f>
        <v>0</v>
      </c>
      <c r="D66" s="34">
        <v>244001</v>
      </c>
      <c r="E66" s="35" t="s">
        <v>86</v>
      </c>
      <c r="F66" s="42">
        <f t="shared" si="6"/>
        <v>6000</v>
      </c>
      <c r="G66" s="109">
        <v>0</v>
      </c>
      <c r="H66" s="109">
        <v>0</v>
      </c>
      <c r="I66" s="109">
        <v>6000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  <c r="S66" s="72">
        <f t="shared" si="7"/>
        <v>6000</v>
      </c>
    </row>
    <row r="67" spans="1:19" ht="12.75" customHeight="1">
      <c r="A67" s="45">
        <v>0</v>
      </c>
      <c r="B67" s="45">
        <v>0</v>
      </c>
      <c r="C67" s="45">
        <f>'C5A1'!C67+'C5A2'!C67+'C5A3'!C67+'C5A4'!C67+'C5A5'!C67</f>
        <v>0</v>
      </c>
      <c r="D67" s="34">
        <v>245001</v>
      </c>
      <c r="E67" s="35" t="s">
        <v>87</v>
      </c>
      <c r="F67" s="42">
        <f t="shared" si="6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  <c r="S67" s="72">
        <f t="shared" si="7"/>
        <v>0</v>
      </c>
    </row>
    <row r="68" spans="1:19" ht="12.75" customHeight="1">
      <c r="A68" s="45">
        <v>121000</v>
      </c>
      <c r="B68" s="45">
        <v>0</v>
      </c>
      <c r="C68" s="45">
        <f>'C5A1'!C68+'C5A2'!C68+'C5A3'!C68+'C5A4'!C68+'C5A5'!C68</f>
        <v>0</v>
      </c>
      <c r="D68" s="34">
        <v>246001</v>
      </c>
      <c r="E68" s="35" t="s">
        <v>88</v>
      </c>
      <c r="F68" s="42">
        <f t="shared" si="6"/>
        <v>121000</v>
      </c>
      <c r="G68" s="109">
        <v>0</v>
      </c>
      <c r="H68" s="109">
        <v>0</v>
      </c>
      <c r="I68" s="109">
        <v>121000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  <c r="S68" s="72">
        <f t="shared" si="7"/>
        <v>121000</v>
      </c>
    </row>
    <row r="69" spans="1:19" ht="12.75" hidden="1" customHeight="1">
      <c r="A69" s="45">
        <v>0</v>
      </c>
      <c r="B69" s="45">
        <v>0</v>
      </c>
      <c r="C69" s="45">
        <f>'C5A1'!C69+'C5A2'!C69+'C5A3'!C69+'C5A4'!C69+'C5A5'!C69</f>
        <v>0</v>
      </c>
      <c r="D69" s="34">
        <v>246002</v>
      </c>
      <c r="E69" s="35" t="s">
        <v>89</v>
      </c>
      <c r="F69" s="42">
        <f t="shared" si="6"/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  <c r="S69" s="72">
        <f t="shared" si="7"/>
        <v>0</v>
      </c>
    </row>
    <row r="70" spans="1:19" ht="12.75" customHeight="1">
      <c r="A70" s="45">
        <v>78000</v>
      </c>
      <c r="B70" s="45">
        <v>0</v>
      </c>
      <c r="C70" s="45">
        <f>'C5A1'!C70+'C5A2'!C70+'C5A3'!C70+'C5A4'!C70+'C5A5'!C70</f>
        <v>0</v>
      </c>
      <c r="D70" s="34">
        <v>247001</v>
      </c>
      <c r="E70" s="35" t="s">
        <v>90</v>
      </c>
      <c r="F70" s="42">
        <f t="shared" si="6"/>
        <v>78000</v>
      </c>
      <c r="G70" s="109">
        <v>0</v>
      </c>
      <c r="H70" s="109">
        <v>0</v>
      </c>
      <c r="I70" s="109">
        <v>78000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  <c r="S70" s="72">
        <f t="shared" si="7"/>
        <v>78000</v>
      </c>
    </row>
    <row r="71" spans="1:19" ht="12.75" customHeight="1">
      <c r="A71" s="45">
        <v>1000</v>
      </c>
      <c r="B71" s="45">
        <v>0</v>
      </c>
      <c r="C71" s="45">
        <f>'C5A1'!C71+'C5A2'!C71+'C5A3'!C71+'C5A4'!C71+'C5A5'!C71</f>
        <v>0</v>
      </c>
      <c r="D71" s="34">
        <v>248001</v>
      </c>
      <c r="E71" s="35" t="s">
        <v>91</v>
      </c>
      <c r="F71" s="42">
        <f t="shared" si="6"/>
        <v>1000</v>
      </c>
      <c r="G71" s="109">
        <v>0</v>
      </c>
      <c r="H71" s="109">
        <v>0</v>
      </c>
      <c r="I71" s="109">
        <v>1000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  <c r="S71" s="72">
        <f t="shared" si="7"/>
        <v>1000</v>
      </c>
    </row>
    <row r="72" spans="1:19" ht="12.75" customHeight="1">
      <c r="A72" s="45">
        <v>74000</v>
      </c>
      <c r="B72" s="45">
        <v>0</v>
      </c>
      <c r="C72" s="45">
        <f>'C5A1'!C72+'C5A2'!C72+'C5A3'!C72+'C5A4'!C72+'C5A5'!C72</f>
        <v>0</v>
      </c>
      <c r="D72" s="34">
        <v>249001</v>
      </c>
      <c r="E72" s="35" t="s">
        <v>92</v>
      </c>
      <c r="F72" s="42">
        <f t="shared" si="6"/>
        <v>74000</v>
      </c>
      <c r="G72" s="109">
        <v>0</v>
      </c>
      <c r="H72" s="109">
        <v>0</v>
      </c>
      <c r="I72" s="109">
        <v>74000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  <c r="S72" s="72">
        <f t="shared" si="7"/>
        <v>74000</v>
      </c>
    </row>
    <row r="73" spans="1:19" ht="12.75" hidden="1" customHeight="1">
      <c r="A73" s="45">
        <v>0</v>
      </c>
      <c r="B73" s="45">
        <v>0</v>
      </c>
      <c r="C73" s="45">
        <f>'C5A1'!C73+'C5A2'!C73+'C5A3'!C73+'C5A4'!C73+'C5A5'!C73</f>
        <v>0</v>
      </c>
      <c r="D73" s="34">
        <v>251001</v>
      </c>
      <c r="E73" s="35" t="s">
        <v>93</v>
      </c>
      <c r="F73" s="42">
        <f t="shared" si="6"/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  <c r="S73" s="72">
        <f t="shared" si="7"/>
        <v>0</v>
      </c>
    </row>
    <row r="74" spans="1:19" ht="12.75" customHeight="1">
      <c r="A74" s="45">
        <v>4000</v>
      </c>
      <c r="B74" s="45">
        <v>0</v>
      </c>
      <c r="C74" s="45">
        <f>'C5A1'!C74+'C5A2'!C74+'C5A3'!C74+'C5A4'!C74+'C5A5'!C74</f>
        <v>0</v>
      </c>
      <c r="D74" s="34">
        <v>252001</v>
      </c>
      <c r="E74" s="35" t="s">
        <v>94</v>
      </c>
      <c r="F74" s="42">
        <f t="shared" si="6"/>
        <v>4000</v>
      </c>
      <c r="G74" s="109">
        <v>0</v>
      </c>
      <c r="H74" s="109">
        <v>0</v>
      </c>
      <c r="I74" s="109">
        <v>4000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  <c r="S74" s="72">
        <f t="shared" si="7"/>
        <v>4000</v>
      </c>
    </row>
    <row r="75" spans="1:19" ht="12.75" customHeight="1">
      <c r="A75" s="45">
        <v>60424</v>
      </c>
      <c r="B75" s="45">
        <v>0</v>
      </c>
      <c r="C75" s="45">
        <f>'C5A1'!C75+'C5A2'!C75+'C5A3'!C75+'C5A4'!C75+'C5A5'!C75</f>
        <v>0</v>
      </c>
      <c r="D75" s="34">
        <v>253001</v>
      </c>
      <c r="E75" s="35" t="s">
        <v>95</v>
      </c>
      <c r="F75" s="42">
        <f t="shared" si="6"/>
        <v>60424</v>
      </c>
      <c r="G75" s="109">
        <v>0</v>
      </c>
      <c r="H75" s="109">
        <v>0</v>
      </c>
      <c r="I75" s="109">
        <v>0</v>
      </c>
      <c r="J75" s="109">
        <v>30212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30212</v>
      </c>
      <c r="Q75" s="109">
        <v>0</v>
      </c>
      <c r="R75" s="109">
        <v>0</v>
      </c>
      <c r="S75" s="72">
        <f t="shared" si="7"/>
        <v>60424</v>
      </c>
    </row>
    <row r="76" spans="1:19" ht="12.75" hidden="1" customHeight="1">
      <c r="A76" s="45">
        <v>0</v>
      </c>
      <c r="B76" s="45">
        <v>0</v>
      </c>
      <c r="C76" s="45">
        <f>'C5A1'!C76+'C5A2'!C76+'C5A3'!C76+'C5A4'!C76+'C5A5'!C76</f>
        <v>0</v>
      </c>
      <c r="D76" s="34">
        <v>254001</v>
      </c>
      <c r="E76" s="35" t="s">
        <v>96</v>
      </c>
      <c r="F76" s="42">
        <f t="shared" si="6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  <c r="S76" s="72">
        <f t="shared" si="7"/>
        <v>0</v>
      </c>
    </row>
    <row r="77" spans="1:19" ht="12.75" hidden="1" customHeight="1">
      <c r="A77" s="45">
        <v>0</v>
      </c>
      <c r="B77" s="45">
        <v>0</v>
      </c>
      <c r="C77" s="45">
        <f>'C5A1'!C77+'C5A2'!C77+'C5A3'!C77+'C5A4'!C77+'C5A5'!C77</f>
        <v>0</v>
      </c>
      <c r="D77" s="34">
        <v>255001</v>
      </c>
      <c r="E77" s="35" t="s">
        <v>97</v>
      </c>
      <c r="F77" s="42">
        <f t="shared" si="6"/>
        <v>0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  <c r="S77" s="72">
        <f t="shared" si="7"/>
        <v>0</v>
      </c>
    </row>
    <row r="78" spans="1:19" ht="12.75" customHeight="1">
      <c r="A78" s="45">
        <v>23000</v>
      </c>
      <c r="B78" s="45">
        <v>0</v>
      </c>
      <c r="C78" s="45">
        <f>'C5A1'!C78+'C5A2'!C78+'C5A3'!C78+'C5A4'!C78+'C5A5'!C78</f>
        <v>0</v>
      </c>
      <c r="D78" s="34">
        <v>256001</v>
      </c>
      <c r="E78" s="35" t="s">
        <v>98</v>
      </c>
      <c r="F78" s="42">
        <f t="shared" si="6"/>
        <v>23000</v>
      </c>
      <c r="G78" s="109">
        <v>0</v>
      </c>
      <c r="H78" s="109">
        <v>0</v>
      </c>
      <c r="I78" s="109">
        <v>23000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  <c r="S78" s="72">
        <f t="shared" si="7"/>
        <v>23000</v>
      </c>
    </row>
    <row r="79" spans="1:19" ht="12.75" hidden="1" customHeight="1">
      <c r="A79" s="45">
        <v>0</v>
      </c>
      <c r="B79" s="45">
        <v>0</v>
      </c>
      <c r="C79" s="45">
        <f>'C5A1'!C79+'C5A2'!C79+'C5A3'!C79+'C5A4'!C79+'C5A5'!C79</f>
        <v>0</v>
      </c>
      <c r="D79" s="34">
        <v>259001</v>
      </c>
      <c r="E79" s="35" t="s">
        <v>99</v>
      </c>
      <c r="F79" s="42">
        <f t="shared" si="6"/>
        <v>0</v>
      </c>
      <c r="G79" s="109">
        <v>0</v>
      </c>
      <c r="H79" s="109">
        <v>0</v>
      </c>
      <c r="I79" s="109">
        <v>0</v>
      </c>
      <c r="J79" s="109">
        <v>0</v>
      </c>
      <c r="K79" s="109">
        <v>0</v>
      </c>
      <c r="L79" s="109">
        <v>0</v>
      </c>
      <c r="M79" s="109">
        <v>0</v>
      </c>
      <c r="N79" s="109">
        <v>0</v>
      </c>
      <c r="O79" s="109">
        <v>0</v>
      </c>
      <c r="P79" s="109">
        <v>0</v>
      </c>
      <c r="Q79" s="109">
        <v>0</v>
      </c>
      <c r="R79" s="109">
        <v>0</v>
      </c>
      <c r="S79" s="72">
        <f t="shared" si="7"/>
        <v>0</v>
      </c>
    </row>
    <row r="80" spans="1:19" ht="12.75" customHeight="1">
      <c r="A80" s="45">
        <v>211872</v>
      </c>
      <c r="B80" s="45">
        <v>3500</v>
      </c>
      <c r="C80" s="45">
        <v>0</v>
      </c>
      <c r="D80" s="34">
        <v>261001</v>
      </c>
      <c r="E80" s="35" t="s">
        <v>100</v>
      </c>
      <c r="F80" s="42">
        <f t="shared" si="6"/>
        <v>215372</v>
      </c>
      <c r="G80" s="109">
        <v>0</v>
      </c>
      <c r="H80" s="109">
        <v>34900</v>
      </c>
      <c r="I80" s="109">
        <v>20040</v>
      </c>
      <c r="J80" s="109">
        <v>20138</v>
      </c>
      <c r="K80" s="109">
        <v>20432</v>
      </c>
      <c r="L80" s="109">
        <v>19890</v>
      </c>
      <c r="M80" s="109">
        <v>18738</v>
      </c>
      <c r="N80" s="109">
        <v>22100</v>
      </c>
      <c r="O80" s="109">
        <v>20627</v>
      </c>
      <c r="P80" s="109">
        <v>17999</v>
      </c>
      <c r="Q80" s="109">
        <v>20508</v>
      </c>
      <c r="R80" s="109">
        <v>0</v>
      </c>
      <c r="S80" s="72">
        <f t="shared" si="7"/>
        <v>215372</v>
      </c>
    </row>
    <row r="81" spans="1:19" ht="12.75" hidden="1" customHeight="1">
      <c r="A81" s="45">
        <v>0</v>
      </c>
      <c r="B81" s="45">
        <v>0</v>
      </c>
      <c r="C81" s="45">
        <f>'C5A1'!C81+'C5A2'!C81+'C5A3'!C81+'C5A4'!C81+'C5A5'!C81</f>
        <v>0</v>
      </c>
      <c r="D81" s="34">
        <v>261002</v>
      </c>
      <c r="E81" s="35" t="s">
        <v>101</v>
      </c>
      <c r="F81" s="42">
        <f t="shared" si="6"/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  <c r="S81" s="72">
        <f t="shared" si="7"/>
        <v>0</v>
      </c>
    </row>
    <row r="82" spans="1:19" ht="12.75" hidden="1" customHeight="1">
      <c r="A82" s="45">
        <v>0</v>
      </c>
      <c r="B82" s="45">
        <v>0</v>
      </c>
      <c r="C82" s="45">
        <f>'C5A1'!C82+'C5A2'!C82+'C5A3'!C82+'C5A4'!C82+'C5A5'!C82</f>
        <v>0</v>
      </c>
      <c r="D82" s="34">
        <v>261003</v>
      </c>
      <c r="E82" s="35" t="s">
        <v>102</v>
      </c>
      <c r="F82" s="42">
        <f t="shared" si="6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  <c r="S82" s="72">
        <f t="shared" si="7"/>
        <v>0</v>
      </c>
    </row>
    <row r="83" spans="1:19" ht="12.75" hidden="1" customHeight="1">
      <c r="A83" s="45">
        <v>0</v>
      </c>
      <c r="B83" s="45">
        <v>0</v>
      </c>
      <c r="C83" s="45">
        <f>'C5A1'!C83+'C5A2'!C83+'C5A3'!C83+'C5A4'!C83+'C5A5'!C83</f>
        <v>0</v>
      </c>
      <c r="D83" s="34">
        <v>262001</v>
      </c>
      <c r="E83" s="35" t="s">
        <v>103</v>
      </c>
      <c r="F83" s="42">
        <f t="shared" si="6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  <c r="S83" s="72">
        <f t="shared" si="7"/>
        <v>0</v>
      </c>
    </row>
    <row r="84" spans="1:19" ht="12.75" customHeight="1">
      <c r="A84" s="45">
        <v>85000</v>
      </c>
      <c r="B84" s="45">
        <v>0</v>
      </c>
      <c r="C84" s="45">
        <f>'C5A1'!C84+'C5A2'!C84+'C5A3'!C84+'C5A4'!C84+'C5A5'!C84</f>
        <v>0</v>
      </c>
      <c r="D84" s="34">
        <v>271001</v>
      </c>
      <c r="E84" s="35" t="s">
        <v>104</v>
      </c>
      <c r="F84" s="42">
        <f t="shared" si="6"/>
        <v>85000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30000</v>
      </c>
      <c r="O84" s="109">
        <v>55000</v>
      </c>
      <c r="P84" s="109">
        <v>0</v>
      </c>
      <c r="Q84" s="109">
        <v>0</v>
      </c>
      <c r="R84" s="109">
        <v>0</v>
      </c>
      <c r="S84" s="72">
        <f t="shared" si="7"/>
        <v>85000</v>
      </c>
    </row>
    <row r="85" spans="1:19" ht="12.75" customHeight="1">
      <c r="A85" s="45">
        <v>15800</v>
      </c>
      <c r="B85" s="45">
        <v>0</v>
      </c>
      <c r="C85" s="45">
        <f>'C5A1'!C85+'C5A2'!C85+'C5A3'!C85+'C5A4'!C85+'C5A5'!C85</f>
        <v>0</v>
      </c>
      <c r="D85" s="34">
        <v>272001</v>
      </c>
      <c r="E85" s="35" t="s">
        <v>105</v>
      </c>
      <c r="F85" s="42">
        <f t="shared" si="6"/>
        <v>15800</v>
      </c>
      <c r="G85" s="109">
        <v>0</v>
      </c>
      <c r="H85" s="109">
        <v>0</v>
      </c>
      <c r="I85" s="109">
        <v>15800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0</v>
      </c>
      <c r="S85" s="72">
        <f t="shared" si="7"/>
        <v>15800</v>
      </c>
    </row>
    <row r="86" spans="1:19" ht="12.75" hidden="1" customHeight="1">
      <c r="A86" s="45">
        <v>0</v>
      </c>
      <c r="B86" s="45">
        <v>0</v>
      </c>
      <c r="C86" s="45">
        <f>'C5A1'!C86+'C5A2'!C86+'C5A3'!C86+'C5A4'!C86+'C5A5'!C86</f>
        <v>0</v>
      </c>
      <c r="D86" s="34">
        <v>273001</v>
      </c>
      <c r="E86" s="35" t="s">
        <v>106</v>
      </c>
      <c r="F86" s="42">
        <f t="shared" si="6"/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0</v>
      </c>
      <c r="P86" s="109">
        <v>0</v>
      </c>
      <c r="Q86" s="109">
        <v>0</v>
      </c>
      <c r="R86" s="109">
        <v>0</v>
      </c>
      <c r="S86" s="72">
        <f t="shared" si="7"/>
        <v>0</v>
      </c>
    </row>
    <row r="87" spans="1:19" ht="12.75" hidden="1" customHeight="1">
      <c r="A87" s="45">
        <v>0</v>
      </c>
      <c r="B87" s="45">
        <v>0</v>
      </c>
      <c r="C87" s="45">
        <f>'C5A1'!C87+'C5A2'!C87+'C5A3'!C87+'C5A4'!C87+'C5A5'!C87</f>
        <v>0</v>
      </c>
      <c r="D87" s="34">
        <v>274001</v>
      </c>
      <c r="E87" s="35" t="s">
        <v>107</v>
      </c>
      <c r="F87" s="42">
        <f t="shared" si="6"/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  <c r="S87" s="72">
        <f t="shared" si="7"/>
        <v>0</v>
      </c>
    </row>
    <row r="88" spans="1:19" ht="12.75" customHeight="1">
      <c r="A88" s="45">
        <v>3000</v>
      </c>
      <c r="B88" s="45">
        <v>0</v>
      </c>
      <c r="C88" s="45">
        <f>'C5A1'!C88+'C5A2'!C88+'C5A3'!C88+'C5A4'!C88+'C5A5'!C88</f>
        <v>0</v>
      </c>
      <c r="D88" s="34">
        <v>275001</v>
      </c>
      <c r="E88" s="35" t="s">
        <v>108</v>
      </c>
      <c r="F88" s="42">
        <f t="shared" si="6"/>
        <v>3000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3000</v>
      </c>
      <c r="O88" s="109">
        <v>0</v>
      </c>
      <c r="P88" s="109">
        <v>0</v>
      </c>
      <c r="Q88" s="109">
        <v>0</v>
      </c>
      <c r="R88" s="109">
        <v>0</v>
      </c>
      <c r="S88" s="72">
        <f t="shared" si="7"/>
        <v>3000</v>
      </c>
    </row>
    <row r="89" spans="1:19" ht="12.75" hidden="1" customHeight="1">
      <c r="A89" s="45">
        <v>0</v>
      </c>
      <c r="B89" s="45">
        <v>0</v>
      </c>
      <c r="C89" s="45">
        <f>'C5A1'!C89+'C5A2'!C89+'C5A3'!C89+'C5A4'!C89+'C5A5'!C89</f>
        <v>0</v>
      </c>
      <c r="D89" s="34">
        <v>281001</v>
      </c>
      <c r="E89" s="35" t="s">
        <v>109</v>
      </c>
      <c r="F89" s="42">
        <f t="shared" si="6"/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  <c r="S89" s="72">
        <f t="shared" si="7"/>
        <v>0</v>
      </c>
    </row>
    <row r="90" spans="1:19" ht="12.75" hidden="1" customHeight="1">
      <c r="A90" s="45">
        <v>0</v>
      </c>
      <c r="B90" s="45">
        <v>0</v>
      </c>
      <c r="C90" s="45">
        <f>'C5A1'!C90+'C5A2'!C90+'C5A3'!C90+'C5A4'!C90+'C5A5'!C90</f>
        <v>0</v>
      </c>
      <c r="D90" s="34">
        <v>282001</v>
      </c>
      <c r="E90" s="35" t="s">
        <v>110</v>
      </c>
      <c r="F90" s="42">
        <f t="shared" si="6"/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  <c r="S90" s="72">
        <f t="shared" si="7"/>
        <v>0</v>
      </c>
    </row>
    <row r="91" spans="1:19" ht="12.75" hidden="1" customHeight="1">
      <c r="A91" s="45">
        <v>0</v>
      </c>
      <c r="B91" s="45">
        <v>0</v>
      </c>
      <c r="C91" s="45">
        <f>'C5A1'!C91+'C5A2'!C91+'C5A3'!C91+'C5A4'!C91+'C5A5'!C91</f>
        <v>0</v>
      </c>
      <c r="D91" s="34">
        <v>283001</v>
      </c>
      <c r="E91" s="35" t="s">
        <v>111</v>
      </c>
      <c r="F91" s="42">
        <f t="shared" si="6"/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  <c r="S91" s="72">
        <f t="shared" si="7"/>
        <v>0</v>
      </c>
    </row>
    <row r="92" spans="1:19" ht="12.75" customHeight="1">
      <c r="A92" s="45">
        <v>40000</v>
      </c>
      <c r="B92" s="45">
        <v>0</v>
      </c>
      <c r="C92" s="45">
        <f>'C5A1'!C92+'C5A2'!C92+'C5A3'!C92+'C5A4'!C92+'C5A5'!C92</f>
        <v>0</v>
      </c>
      <c r="D92" s="34">
        <v>291001</v>
      </c>
      <c r="E92" s="35" t="s">
        <v>112</v>
      </c>
      <c r="F92" s="42">
        <f t="shared" si="6"/>
        <v>40000</v>
      </c>
      <c r="G92" s="109">
        <v>0</v>
      </c>
      <c r="H92" s="109">
        <v>0</v>
      </c>
      <c r="I92" s="109">
        <v>40000</v>
      </c>
      <c r="J92" s="109">
        <v>0</v>
      </c>
      <c r="K92" s="109">
        <v>0</v>
      </c>
      <c r="L92" s="109">
        <v>0</v>
      </c>
      <c r="M92" s="109">
        <v>0</v>
      </c>
      <c r="N92" s="109">
        <v>0</v>
      </c>
      <c r="O92" s="109">
        <v>0</v>
      </c>
      <c r="P92" s="109">
        <v>0</v>
      </c>
      <c r="Q92" s="109">
        <v>0</v>
      </c>
      <c r="R92" s="109">
        <v>0</v>
      </c>
      <c r="S92" s="72">
        <f t="shared" si="7"/>
        <v>40000</v>
      </c>
    </row>
    <row r="93" spans="1:19" ht="12.75" customHeight="1">
      <c r="A93" s="45">
        <v>49000</v>
      </c>
      <c r="B93" s="45">
        <v>0</v>
      </c>
      <c r="C93" s="45">
        <f>'C5A1'!C93+'C5A2'!C93+'C5A3'!C93+'C5A4'!C93+'C5A5'!C93</f>
        <v>0</v>
      </c>
      <c r="D93" s="34">
        <v>292001</v>
      </c>
      <c r="E93" s="35" t="s">
        <v>113</v>
      </c>
      <c r="F93" s="42">
        <f t="shared" si="6"/>
        <v>49000</v>
      </c>
      <c r="G93" s="109">
        <v>0</v>
      </c>
      <c r="H93" s="109">
        <v>0</v>
      </c>
      <c r="I93" s="109">
        <v>49000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  <c r="S93" s="72">
        <f t="shared" si="7"/>
        <v>49000</v>
      </c>
    </row>
    <row r="94" spans="1:19" ht="12.75" customHeight="1">
      <c r="A94" s="45">
        <v>1000</v>
      </c>
      <c r="B94" s="45">
        <v>0</v>
      </c>
      <c r="C94" s="45">
        <f>'C5A1'!C94+'C5A2'!C94+'C5A3'!C94+'C5A4'!C94+'C5A5'!C94</f>
        <v>0</v>
      </c>
      <c r="D94" s="34">
        <v>293001</v>
      </c>
      <c r="E94" s="35" t="s">
        <v>114</v>
      </c>
      <c r="F94" s="42">
        <f t="shared" si="6"/>
        <v>1000</v>
      </c>
      <c r="G94" s="109">
        <v>0</v>
      </c>
      <c r="H94" s="109">
        <v>0</v>
      </c>
      <c r="I94" s="109">
        <v>1000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0</v>
      </c>
      <c r="R94" s="109">
        <v>0</v>
      </c>
      <c r="S94" s="72">
        <f t="shared" si="7"/>
        <v>1000</v>
      </c>
    </row>
    <row r="95" spans="1:19" ht="12.75" customHeight="1">
      <c r="A95" s="45">
        <v>37000</v>
      </c>
      <c r="B95" s="45">
        <v>0</v>
      </c>
      <c r="C95" s="45">
        <f>'C5A1'!C95+'C5A2'!C95+'C5A3'!C95+'C5A4'!C95+'C5A5'!C95</f>
        <v>0</v>
      </c>
      <c r="D95" s="34">
        <v>294001</v>
      </c>
      <c r="E95" s="35" t="s">
        <v>115</v>
      </c>
      <c r="F95" s="42">
        <f t="shared" si="6"/>
        <v>37000</v>
      </c>
      <c r="G95" s="109">
        <v>0</v>
      </c>
      <c r="H95" s="109">
        <v>0</v>
      </c>
      <c r="I95" s="109">
        <v>37000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  <c r="S95" s="72">
        <f t="shared" si="7"/>
        <v>37000</v>
      </c>
    </row>
    <row r="96" spans="1:19" ht="12.75" hidden="1" customHeight="1">
      <c r="A96" s="45">
        <v>0</v>
      </c>
      <c r="B96" s="45">
        <v>0</v>
      </c>
      <c r="C96" s="45">
        <f>'C5A1'!C96+'C5A2'!C96+'C5A3'!C96+'C5A4'!C96+'C5A5'!C96</f>
        <v>0</v>
      </c>
      <c r="D96" s="34">
        <v>295001</v>
      </c>
      <c r="E96" s="35" t="s">
        <v>116</v>
      </c>
      <c r="F96" s="42">
        <f t="shared" si="6"/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09">
        <v>0</v>
      </c>
      <c r="O96" s="109">
        <v>0</v>
      </c>
      <c r="P96" s="109">
        <v>0</v>
      </c>
      <c r="Q96" s="109">
        <v>0</v>
      </c>
      <c r="R96" s="109">
        <v>0</v>
      </c>
      <c r="S96" s="72">
        <f t="shared" si="7"/>
        <v>0</v>
      </c>
    </row>
    <row r="97" spans="1:19" ht="12.75" hidden="1" customHeight="1">
      <c r="A97" s="45">
        <v>0</v>
      </c>
      <c r="B97" s="45">
        <v>0</v>
      </c>
      <c r="C97" s="45">
        <f>'C5A1'!C97+'C5A2'!C97+'C5A3'!C97+'C5A4'!C97+'C5A5'!C97</f>
        <v>0</v>
      </c>
      <c r="D97" s="34">
        <v>296001</v>
      </c>
      <c r="E97" s="35" t="s">
        <v>117</v>
      </c>
      <c r="F97" s="42">
        <f t="shared" si="6"/>
        <v>0</v>
      </c>
      <c r="G97" s="109">
        <v>0</v>
      </c>
      <c r="H97" s="109">
        <v>0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09">
        <v>0</v>
      </c>
      <c r="O97" s="109">
        <v>0</v>
      </c>
      <c r="P97" s="109">
        <v>0</v>
      </c>
      <c r="Q97" s="109">
        <v>0</v>
      </c>
      <c r="R97" s="109">
        <v>0</v>
      </c>
      <c r="S97" s="72">
        <f t="shared" ref="S97:S143" si="8">SUM(G97:R97)</f>
        <v>0</v>
      </c>
    </row>
    <row r="98" spans="1:19" ht="12.75" hidden="1" customHeight="1">
      <c r="A98" s="45">
        <v>0</v>
      </c>
      <c r="B98" s="45">
        <v>0</v>
      </c>
      <c r="C98" s="45">
        <f>'C5A1'!C98+'C5A2'!C98+'C5A3'!C98+'C5A4'!C98+'C5A5'!C98</f>
        <v>0</v>
      </c>
      <c r="D98" s="34">
        <v>297001</v>
      </c>
      <c r="E98" s="35" t="s">
        <v>118</v>
      </c>
      <c r="F98" s="42">
        <f t="shared" si="6"/>
        <v>0</v>
      </c>
      <c r="G98" s="109">
        <v>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9">
        <v>0</v>
      </c>
      <c r="P98" s="109">
        <v>0</v>
      </c>
      <c r="Q98" s="109">
        <v>0</v>
      </c>
      <c r="R98" s="109">
        <v>0</v>
      </c>
      <c r="S98" s="72">
        <f t="shared" si="8"/>
        <v>0</v>
      </c>
    </row>
    <row r="99" spans="1:19" ht="12.75" customHeight="1">
      <c r="A99" s="45">
        <v>400</v>
      </c>
      <c r="B99" s="45">
        <v>0</v>
      </c>
      <c r="C99" s="45">
        <f>'C5A1'!C99+'C5A2'!C99+'C5A3'!C99+'C5A4'!C99+'C5A5'!C99</f>
        <v>0</v>
      </c>
      <c r="D99" s="39">
        <v>298001</v>
      </c>
      <c r="E99" s="35" t="s">
        <v>119</v>
      </c>
      <c r="F99" s="42">
        <f t="shared" si="6"/>
        <v>400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400</v>
      </c>
      <c r="O99" s="109">
        <v>0</v>
      </c>
      <c r="P99" s="109">
        <v>0</v>
      </c>
      <c r="Q99" s="109">
        <v>0</v>
      </c>
      <c r="R99" s="109">
        <v>0</v>
      </c>
      <c r="S99" s="72">
        <f t="shared" si="8"/>
        <v>400</v>
      </c>
    </row>
    <row r="100" spans="1:19" ht="12.75" hidden="1" customHeight="1">
      <c r="A100" s="45">
        <v>0</v>
      </c>
      <c r="B100" s="45">
        <v>0</v>
      </c>
      <c r="C100" s="45">
        <f>'C5A1'!C100+'C5A2'!C100+'C5A3'!C100+'C5A4'!C100+'C5A5'!C100</f>
        <v>0</v>
      </c>
      <c r="D100" s="34">
        <v>299001</v>
      </c>
      <c r="E100" s="35" t="s">
        <v>120</v>
      </c>
      <c r="F100" s="42">
        <f t="shared" si="6"/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09">
        <v>0</v>
      </c>
      <c r="O100" s="109">
        <v>0</v>
      </c>
      <c r="P100" s="109">
        <v>0</v>
      </c>
      <c r="Q100" s="109">
        <v>6500</v>
      </c>
      <c r="R100" s="109">
        <v>0</v>
      </c>
      <c r="S100" s="72">
        <f t="shared" si="8"/>
        <v>6500</v>
      </c>
    </row>
    <row r="101" spans="1:19" ht="12.75" customHeight="1">
      <c r="A101" s="45">
        <f>SUM(A102:A211)</f>
        <v>3511356</v>
      </c>
      <c r="B101" s="45">
        <f>SUM(B102:B211)</f>
        <v>2560464</v>
      </c>
      <c r="C101" s="45">
        <f t="shared" ref="C101" si="9">SUM(C102:C211)</f>
        <v>0</v>
      </c>
      <c r="D101" s="32">
        <v>3000</v>
      </c>
      <c r="E101" s="38" t="s">
        <v>121</v>
      </c>
      <c r="F101" s="42">
        <f>SUM(F102:F211)</f>
        <v>6071820</v>
      </c>
      <c r="G101" s="42">
        <f>SUM(G102:G211)</f>
        <v>346909</v>
      </c>
      <c r="H101" s="42">
        <f t="shared" ref="H101:R101" si="10">SUM(H102:H211)</f>
        <v>381289</v>
      </c>
      <c r="I101" s="42">
        <f t="shared" si="10"/>
        <v>708079</v>
      </c>
      <c r="J101" s="42">
        <f t="shared" si="10"/>
        <v>593147</v>
      </c>
      <c r="K101" s="42">
        <f t="shared" si="10"/>
        <v>466414</v>
      </c>
      <c r="L101" s="42">
        <f t="shared" si="10"/>
        <v>416224</v>
      </c>
      <c r="M101" s="42">
        <f t="shared" si="10"/>
        <v>372484</v>
      </c>
      <c r="N101" s="42">
        <f t="shared" si="10"/>
        <v>539149</v>
      </c>
      <c r="O101" s="42">
        <f t="shared" si="10"/>
        <v>448278</v>
      </c>
      <c r="P101" s="42">
        <f t="shared" si="10"/>
        <v>639194</v>
      </c>
      <c r="Q101" s="42">
        <f t="shared" si="10"/>
        <v>578577</v>
      </c>
      <c r="R101" s="42">
        <f t="shared" si="10"/>
        <v>582076</v>
      </c>
      <c r="S101" s="42">
        <f t="shared" ref="S101" si="11">SUM(S102:S211)</f>
        <v>6071820</v>
      </c>
    </row>
    <row r="102" spans="1:19">
      <c r="A102" s="45">
        <v>0</v>
      </c>
      <c r="B102" s="45">
        <v>420000</v>
      </c>
      <c r="C102" s="45">
        <f>'C5A1'!C102+'C5A2'!C102+'C5A3'!C102+'C5A4'!C102+'C5A5'!C102</f>
        <v>0</v>
      </c>
      <c r="D102" s="34">
        <v>311001</v>
      </c>
      <c r="E102" s="35" t="s">
        <v>122</v>
      </c>
      <c r="F102" s="42">
        <f>A102+B102+C102</f>
        <v>420000</v>
      </c>
      <c r="G102" s="109">
        <v>35000</v>
      </c>
      <c r="H102" s="109">
        <v>35000</v>
      </c>
      <c r="I102" s="109">
        <v>35000</v>
      </c>
      <c r="J102" s="109">
        <v>35000</v>
      </c>
      <c r="K102" s="109">
        <v>35000</v>
      </c>
      <c r="L102" s="109">
        <v>35000</v>
      </c>
      <c r="M102" s="109">
        <v>35000</v>
      </c>
      <c r="N102" s="109">
        <v>35000</v>
      </c>
      <c r="O102" s="109">
        <v>35000</v>
      </c>
      <c r="P102" s="109">
        <v>35000</v>
      </c>
      <c r="Q102" s="109">
        <v>35000</v>
      </c>
      <c r="R102" s="109">
        <v>35000</v>
      </c>
      <c r="S102" s="72">
        <f t="shared" si="8"/>
        <v>420000</v>
      </c>
    </row>
    <row r="103" spans="1:19" ht="12.75" hidden="1" customHeight="1">
      <c r="A103" s="45">
        <v>0</v>
      </c>
      <c r="B103" s="45">
        <v>0</v>
      </c>
      <c r="C103" s="45">
        <f>'C5A1'!C103+'C5A2'!C103+'C5A3'!C103+'C5A4'!C103+'C5A5'!C103</f>
        <v>0</v>
      </c>
      <c r="D103" s="34">
        <v>312001</v>
      </c>
      <c r="E103" s="35" t="s">
        <v>123</v>
      </c>
      <c r="F103" s="42">
        <f>A103+B103+C103</f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0</v>
      </c>
      <c r="Q103" s="109">
        <v>0</v>
      </c>
      <c r="R103" s="109">
        <v>0</v>
      </c>
      <c r="S103" s="72">
        <f t="shared" si="8"/>
        <v>0</v>
      </c>
    </row>
    <row r="104" spans="1:19" ht="12.75" customHeight="1">
      <c r="A104" s="45">
        <v>0</v>
      </c>
      <c r="B104" s="45">
        <v>78000</v>
      </c>
      <c r="C104" s="45">
        <v>0</v>
      </c>
      <c r="D104" s="34">
        <v>313001</v>
      </c>
      <c r="E104" s="35" t="s">
        <v>124</v>
      </c>
      <c r="F104" s="42">
        <f t="shared" ref="F104:F167" si="12">A104+B104+C104</f>
        <v>78000</v>
      </c>
      <c r="G104" s="109">
        <v>6500</v>
      </c>
      <c r="H104" s="109">
        <v>6500</v>
      </c>
      <c r="I104" s="109">
        <v>6500</v>
      </c>
      <c r="J104" s="109">
        <v>6500</v>
      </c>
      <c r="K104" s="109">
        <v>6500</v>
      </c>
      <c r="L104" s="109">
        <v>6500</v>
      </c>
      <c r="M104" s="109">
        <v>6500</v>
      </c>
      <c r="N104" s="109">
        <v>6500</v>
      </c>
      <c r="O104" s="109">
        <v>6500</v>
      </c>
      <c r="P104" s="109">
        <v>6500</v>
      </c>
      <c r="Q104" s="109">
        <v>6500</v>
      </c>
      <c r="R104" s="109">
        <v>6500</v>
      </c>
      <c r="S104" s="72">
        <f t="shared" si="8"/>
        <v>78000</v>
      </c>
    </row>
    <row r="105" spans="1:19" ht="12.75" customHeight="1">
      <c r="A105" s="45">
        <v>0</v>
      </c>
      <c r="B105" s="45">
        <v>58500</v>
      </c>
      <c r="C105" s="45">
        <f>'C5A1'!C105+'C5A2'!C105+'C5A3'!C105+'C5A4'!C105+'C5A5'!C105</f>
        <v>0</v>
      </c>
      <c r="D105" s="34">
        <v>314001</v>
      </c>
      <c r="E105" s="35" t="s">
        <v>125</v>
      </c>
      <c r="F105" s="42">
        <f t="shared" si="12"/>
        <v>58500</v>
      </c>
      <c r="G105" s="109">
        <v>4750</v>
      </c>
      <c r="H105" s="109">
        <v>5000</v>
      </c>
      <c r="I105" s="109">
        <v>4750</v>
      </c>
      <c r="J105" s="109">
        <v>5000</v>
      </c>
      <c r="K105" s="109">
        <v>4750</v>
      </c>
      <c r="L105" s="109">
        <v>5000</v>
      </c>
      <c r="M105" s="109">
        <v>4750</v>
      </c>
      <c r="N105" s="109">
        <v>5000</v>
      </c>
      <c r="O105" s="109">
        <v>4750</v>
      </c>
      <c r="P105" s="109">
        <v>5000</v>
      </c>
      <c r="Q105" s="109">
        <v>4750</v>
      </c>
      <c r="R105" s="109">
        <v>5000</v>
      </c>
      <c r="S105" s="72">
        <f t="shared" si="8"/>
        <v>58500</v>
      </c>
    </row>
    <row r="106" spans="1:19" ht="12.75" hidden="1" customHeight="1">
      <c r="A106" s="45">
        <v>0</v>
      </c>
      <c r="B106" s="45">
        <v>0</v>
      </c>
      <c r="C106" s="45">
        <f>'C5A1'!C106+'C5A2'!C106+'C5A3'!C106+'C5A4'!C106+'C5A5'!C106</f>
        <v>0</v>
      </c>
      <c r="D106" s="34">
        <v>315001</v>
      </c>
      <c r="E106" s="35" t="s">
        <v>126</v>
      </c>
      <c r="F106" s="42">
        <f t="shared" si="12"/>
        <v>0</v>
      </c>
      <c r="G106" s="109">
        <v>0</v>
      </c>
      <c r="H106" s="109">
        <v>0</v>
      </c>
      <c r="I106" s="109">
        <v>0</v>
      </c>
      <c r="J106" s="109">
        <v>0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0</v>
      </c>
      <c r="S106" s="72">
        <f t="shared" si="8"/>
        <v>0</v>
      </c>
    </row>
    <row r="107" spans="1:19" ht="12.75" hidden="1" customHeight="1">
      <c r="A107" s="45">
        <v>0</v>
      </c>
      <c r="B107" s="45">
        <v>0</v>
      </c>
      <c r="C107" s="45">
        <f>'C5A1'!C107+'C5A2'!C107+'C5A3'!C107+'C5A4'!C107+'C5A5'!C107</f>
        <v>0</v>
      </c>
      <c r="D107" s="34">
        <v>316001</v>
      </c>
      <c r="E107" s="35" t="s">
        <v>127</v>
      </c>
      <c r="F107" s="42">
        <f t="shared" si="12"/>
        <v>0</v>
      </c>
      <c r="G107" s="109">
        <v>0</v>
      </c>
      <c r="H107" s="109">
        <v>0</v>
      </c>
      <c r="I107" s="109">
        <v>0</v>
      </c>
      <c r="J107" s="109">
        <v>0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  <c r="S107" s="72">
        <f t="shared" si="8"/>
        <v>0</v>
      </c>
    </row>
    <row r="108" spans="1:19" ht="12.75" hidden="1" customHeight="1">
      <c r="A108" s="45">
        <v>0</v>
      </c>
      <c r="B108" s="45">
        <v>0</v>
      </c>
      <c r="C108" s="45">
        <f>'C5A1'!C108+'C5A2'!C108+'C5A3'!C108+'C5A4'!C108+'C5A5'!C108</f>
        <v>0</v>
      </c>
      <c r="D108" s="34">
        <v>316002</v>
      </c>
      <c r="E108" s="35" t="s">
        <v>128</v>
      </c>
      <c r="F108" s="42">
        <f t="shared" si="12"/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0</v>
      </c>
      <c r="P108" s="109">
        <v>0</v>
      </c>
      <c r="Q108" s="109">
        <v>0</v>
      </c>
      <c r="R108" s="109">
        <v>0</v>
      </c>
      <c r="S108" s="72">
        <f t="shared" si="8"/>
        <v>0</v>
      </c>
    </row>
    <row r="109" spans="1:19" ht="12.75" hidden="1" customHeight="1">
      <c r="A109" s="45">
        <v>0</v>
      </c>
      <c r="B109" s="45">
        <v>0</v>
      </c>
      <c r="C109" s="45">
        <f>'C5A1'!C109+'C5A2'!C109+'C5A3'!C109+'C5A4'!C109+'C5A5'!C109</f>
        <v>0</v>
      </c>
      <c r="D109" s="34">
        <v>316003</v>
      </c>
      <c r="E109" s="35" t="s">
        <v>129</v>
      </c>
      <c r="F109" s="42">
        <f t="shared" si="12"/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  <c r="S109" s="72">
        <f t="shared" si="8"/>
        <v>0</v>
      </c>
    </row>
    <row r="110" spans="1:19" ht="12.75" customHeight="1">
      <c r="A110" s="45">
        <v>0</v>
      </c>
      <c r="B110" s="45">
        <v>493464</v>
      </c>
      <c r="C110" s="45">
        <f>'C5A1'!C110+'C5A2'!C110+'C5A3'!C110+'C5A4'!C110+'C5A5'!C110</f>
        <v>0</v>
      </c>
      <c r="D110" s="34">
        <v>317001</v>
      </c>
      <c r="E110" s="35" t="s">
        <v>130</v>
      </c>
      <c r="F110" s="42">
        <f t="shared" si="12"/>
        <v>493464</v>
      </c>
      <c r="G110" s="109">
        <v>41122</v>
      </c>
      <c r="H110" s="109">
        <v>41122</v>
      </c>
      <c r="I110" s="109">
        <v>41122</v>
      </c>
      <c r="J110" s="109">
        <v>41122</v>
      </c>
      <c r="K110" s="109">
        <v>41122</v>
      </c>
      <c r="L110" s="109">
        <v>41122</v>
      </c>
      <c r="M110" s="109">
        <v>41122</v>
      </c>
      <c r="N110" s="109">
        <v>41122</v>
      </c>
      <c r="O110" s="109">
        <v>41122</v>
      </c>
      <c r="P110" s="109">
        <v>41122</v>
      </c>
      <c r="Q110" s="109">
        <v>41122</v>
      </c>
      <c r="R110" s="109">
        <v>41122</v>
      </c>
      <c r="S110" s="72">
        <f t="shared" si="8"/>
        <v>493464</v>
      </c>
    </row>
    <row r="111" spans="1:19" ht="12.75" hidden="1" customHeight="1">
      <c r="A111" s="45">
        <v>0</v>
      </c>
      <c r="B111" s="45">
        <v>0</v>
      </c>
      <c r="C111" s="45">
        <f>'C5A1'!C111+'C5A2'!C111+'C5A3'!C111+'C5A4'!C111+'C5A5'!C111</f>
        <v>0</v>
      </c>
      <c r="D111" s="34">
        <v>318001</v>
      </c>
      <c r="E111" s="35" t="s">
        <v>131</v>
      </c>
      <c r="F111" s="42">
        <f t="shared" si="12"/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0</v>
      </c>
      <c r="P111" s="109">
        <v>0</v>
      </c>
      <c r="Q111" s="109">
        <v>0</v>
      </c>
      <c r="R111" s="109">
        <v>0</v>
      </c>
      <c r="S111" s="72">
        <f t="shared" si="8"/>
        <v>0</v>
      </c>
    </row>
    <row r="112" spans="1:19" ht="12.75" hidden="1" customHeight="1">
      <c r="A112" s="45">
        <v>0</v>
      </c>
      <c r="B112" s="45">
        <v>0</v>
      </c>
      <c r="C112" s="45">
        <f>'C5A1'!C112+'C5A2'!C112+'C5A3'!C112+'C5A4'!C112+'C5A5'!C112</f>
        <v>0</v>
      </c>
      <c r="D112" s="34">
        <v>318002</v>
      </c>
      <c r="E112" s="35" t="s">
        <v>132</v>
      </c>
      <c r="F112" s="42">
        <f t="shared" si="12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  <c r="S112" s="72">
        <f t="shared" si="8"/>
        <v>0</v>
      </c>
    </row>
    <row r="113" spans="1:19" ht="12.75" hidden="1" customHeight="1">
      <c r="A113" s="45">
        <v>0</v>
      </c>
      <c r="B113" s="45">
        <v>0</v>
      </c>
      <c r="C113" s="45">
        <f>'C5A1'!C113+'C5A2'!C113+'C5A3'!C113+'C5A4'!C113+'C5A5'!C113</f>
        <v>0</v>
      </c>
      <c r="D113" s="34">
        <v>319001</v>
      </c>
      <c r="E113" s="35" t="s">
        <v>133</v>
      </c>
      <c r="F113" s="42">
        <f t="shared" si="12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  <c r="S113" s="72">
        <f t="shared" si="8"/>
        <v>0</v>
      </c>
    </row>
    <row r="114" spans="1:19" ht="12.75" hidden="1" customHeight="1">
      <c r="A114" s="45">
        <v>0</v>
      </c>
      <c r="B114" s="45">
        <v>0</v>
      </c>
      <c r="C114" s="45">
        <f>'C5A1'!C114+'C5A2'!C114+'C5A3'!C114+'C5A4'!C114+'C5A5'!C114</f>
        <v>0</v>
      </c>
      <c r="D114" s="34">
        <v>319004</v>
      </c>
      <c r="E114" s="35" t="s">
        <v>134</v>
      </c>
      <c r="F114" s="42">
        <f t="shared" si="12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  <c r="S114" s="72">
        <f t="shared" si="8"/>
        <v>0</v>
      </c>
    </row>
    <row r="115" spans="1:19" ht="12.75" hidden="1" customHeight="1">
      <c r="A115" s="45">
        <v>0</v>
      </c>
      <c r="B115" s="45">
        <v>0</v>
      </c>
      <c r="C115" s="45">
        <f>'C5A1'!C115+'C5A2'!C115+'C5A3'!C115+'C5A4'!C115+'C5A5'!C115</f>
        <v>0</v>
      </c>
      <c r="D115" s="34">
        <v>321001</v>
      </c>
      <c r="E115" s="35" t="s">
        <v>135</v>
      </c>
      <c r="F115" s="42">
        <f t="shared" si="12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  <c r="S115" s="72">
        <f t="shared" si="8"/>
        <v>0</v>
      </c>
    </row>
    <row r="116" spans="1:19" ht="12.75" hidden="1" customHeight="1">
      <c r="A116" s="45">
        <v>0</v>
      </c>
      <c r="B116" s="45">
        <v>0</v>
      </c>
      <c r="C116" s="45">
        <f>'C5A1'!C116+'C5A2'!C116+'C5A3'!C116+'C5A4'!C116+'C5A5'!C116</f>
        <v>0</v>
      </c>
      <c r="D116" s="34">
        <v>322001</v>
      </c>
      <c r="E116" s="35" t="s">
        <v>136</v>
      </c>
      <c r="F116" s="42">
        <f t="shared" si="12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  <c r="S116" s="72">
        <f t="shared" si="8"/>
        <v>0</v>
      </c>
    </row>
    <row r="117" spans="1:19" ht="12.75" hidden="1" customHeight="1">
      <c r="A117" s="45">
        <v>0</v>
      </c>
      <c r="B117" s="45">
        <v>0</v>
      </c>
      <c r="C117" s="45">
        <f>'C5A1'!C117+'C5A2'!C117+'C5A3'!C117+'C5A4'!C117+'C5A5'!C117</f>
        <v>0</v>
      </c>
      <c r="D117" s="34">
        <v>323001</v>
      </c>
      <c r="E117" s="35" t="s">
        <v>137</v>
      </c>
      <c r="F117" s="42">
        <f t="shared" si="12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  <c r="S117" s="72">
        <f t="shared" si="8"/>
        <v>0</v>
      </c>
    </row>
    <row r="118" spans="1:19" ht="12.75" hidden="1" customHeight="1">
      <c r="A118" s="45">
        <v>0</v>
      </c>
      <c r="B118" s="45">
        <v>0</v>
      </c>
      <c r="C118" s="45">
        <f>'C5A1'!C118+'C5A2'!C118+'C5A3'!C118+'C5A4'!C118+'C5A5'!C118</f>
        <v>0</v>
      </c>
      <c r="D118" s="34">
        <v>323002</v>
      </c>
      <c r="E118" s="35" t="s">
        <v>138</v>
      </c>
      <c r="F118" s="42">
        <f t="shared" si="12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  <c r="S118" s="72">
        <f t="shared" si="8"/>
        <v>0</v>
      </c>
    </row>
    <row r="119" spans="1:19" ht="12.75" hidden="1" customHeight="1">
      <c r="A119" s="45">
        <v>0</v>
      </c>
      <c r="B119" s="45">
        <v>0</v>
      </c>
      <c r="C119" s="45">
        <f>'C5A1'!C119+'C5A2'!C119+'C5A3'!C119+'C5A4'!C119+'C5A5'!C119</f>
        <v>0</v>
      </c>
      <c r="D119" s="34">
        <v>323004</v>
      </c>
      <c r="E119" s="35" t="s">
        <v>139</v>
      </c>
      <c r="F119" s="42">
        <f t="shared" si="12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  <c r="S119" s="72">
        <f t="shared" si="8"/>
        <v>0</v>
      </c>
    </row>
    <row r="120" spans="1:19" ht="12.75" hidden="1" customHeight="1">
      <c r="A120" s="45">
        <v>0</v>
      </c>
      <c r="B120" s="45">
        <v>0</v>
      </c>
      <c r="C120" s="45">
        <f>'C5A1'!C120+'C5A2'!C120+'C5A3'!C120+'C5A4'!C120+'C5A5'!C120</f>
        <v>0</v>
      </c>
      <c r="D120" s="34">
        <v>324001</v>
      </c>
      <c r="E120" s="35" t="s">
        <v>140</v>
      </c>
      <c r="F120" s="42">
        <f t="shared" si="12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  <c r="S120" s="72">
        <f t="shared" si="8"/>
        <v>0</v>
      </c>
    </row>
    <row r="121" spans="1:19" ht="12.75" customHeight="1">
      <c r="A121" s="45">
        <v>30000</v>
      </c>
      <c r="B121" s="45">
        <v>0</v>
      </c>
      <c r="C121" s="45">
        <f>'C5A1'!C121+'C5A2'!C121+'C5A3'!C121+'C5A4'!C121+'C5A5'!C121</f>
        <v>0</v>
      </c>
      <c r="D121" s="34">
        <v>325001</v>
      </c>
      <c r="E121" s="35" t="s">
        <v>141</v>
      </c>
      <c r="F121" s="42">
        <f t="shared" si="12"/>
        <v>30000</v>
      </c>
      <c r="G121" s="109">
        <v>0</v>
      </c>
      <c r="H121" s="109">
        <v>0</v>
      </c>
      <c r="I121" s="109">
        <v>0</v>
      </c>
      <c r="J121" s="109">
        <v>0</v>
      </c>
      <c r="K121" s="109">
        <v>15000</v>
      </c>
      <c r="L121" s="109">
        <v>0</v>
      </c>
      <c r="M121" s="109">
        <v>0</v>
      </c>
      <c r="N121" s="109">
        <v>0</v>
      </c>
      <c r="O121" s="109">
        <v>15000</v>
      </c>
      <c r="P121" s="109">
        <v>0</v>
      </c>
      <c r="Q121" s="109">
        <v>0</v>
      </c>
      <c r="R121" s="109">
        <v>0</v>
      </c>
      <c r="S121" s="72">
        <f t="shared" si="8"/>
        <v>30000</v>
      </c>
    </row>
    <row r="122" spans="1:19" ht="12.75" hidden="1" customHeight="1">
      <c r="A122" s="45">
        <v>0</v>
      </c>
      <c r="B122" s="45">
        <v>0</v>
      </c>
      <c r="C122" s="45">
        <f>'C5A1'!C122+'C5A2'!C122+'C5A3'!C122+'C5A4'!C122+'C5A5'!C122</f>
        <v>0</v>
      </c>
      <c r="D122" s="34">
        <v>326001</v>
      </c>
      <c r="E122" s="35" t="s">
        <v>142</v>
      </c>
      <c r="F122" s="42">
        <f t="shared" si="12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  <c r="S122" s="72">
        <f t="shared" si="8"/>
        <v>0</v>
      </c>
    </row>
    <row r="123" spans="1:19" ht="12.75" customHeight="1">
      <c r="A123" s="45">
        <v>33600</v>
      </c>
      <c r="B123" s="45">
        <v>0</v>
      </c>
      <c r="C123" s="45">
        <f>'C5A1'!C123+'C5A2'!C123+'C5A3'!C123+'C5A4'!C123+'C5A5'!C123</f>
        <v>0</v>
      </c>
      <c r="D123" s="34">
        <v>327001</v>
      </c>
      <c r="E123" s="35" t="s">
        <v>143</v>
      </c>
      <c r="F123" s="42">
        <f t="shared" si="12"/>
        <v>33600</v>
      </c>
      <c r="G123" s="109">
        <v>0</v>
      </c>
      <c r="H123" s="109">
        <v>0</v>
      </c>
      <c r="I123" s="109">
        <v>0</v>
      </c>
      <c r="J123" s="109">
        <v>16800</v>
      </c>
      <c r="K123" s="109">
        <v>0</v>
      </c>
      <c r="L123" s="109">
        <v>0</v>
      </c>
      <c r="M123" s="109">
        <v>0</v>
      </c>
      <c r="N123" s="109">
        <v>0</v>
      </c>
      <c r="O123" s="109">
        <v>16800</v>
      </c>
      <c r="P123" s="109">
        <v>0</v>
      </c>
      <c r="Q123" s="109">
        <v>0</v>
      </c>
      <c r="R123" s="109">
        <v>0</v>
      </c>
      <c r="S123" s="72">
        <f t="shared" si="8"/>
        <v>33600</v>
      </c>
    </row>
    <row r="124" spans="1:19" ht="12.75" hidden="1" customHeight="1">
      <c r="A124" s="45">
        <v>0</v>
      </c>
      <c r="B124" s="45">
        <v>0</v>
      </c>
      <c r="C124" s="45">
        <f>'C5A1'!C124+'C5A2'!C124+'C5A3'!C124+'C5A4'!C124+'C5A5'!C124</f>
        <v>0</v>
      </c>
      <c r="D124" s="34">
        <v>328001</v>
      </c>
      <c r="E124" s="35" t="s">
        <v>144</v>
      </c>
      <c r="F124" s="42">
        <f t="shared" si="12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  <c r="S124" s="72">
        <f t="shared" si="8"/>
        <v>0</v>
      </c>
    </row>
    <row r="125" spans="1:19" ht="12.75" customHeight="1">
      <c r="A125" s="45">
        <v>5000</v>
      </c>
      <c r="B125" s="45">
        <v>0</v>
      </c>
      <c r="C125" s="45">
        <f>'C5A1'!C125+'C5A2'!C125+'C5A3'!C125+'C5A4'!C125+'C5A5'!C125</f>
        <v>0</v>
      </c>
      <c r="D125" s="34">
        <v>329001</v>
      </c>
      <c r="E125" s="35" t="s">
        <v>145</v>
      </c>
      <c r="F125" s="42">
        <f>A125+B125+C125</f>
        <v>5000</v>
      </c>
      <c r="G125" s="109">
        <v>0</v>
      </c>
      <c r="H125" s="109">
        <v>0</v>
      </c>
      <c r="I125" s="109">
        <v>0</v>
      </c>
      <c r="J125" s="109">
        <v>0</v>
      </c>
      <c r="K125" s="109">
        <v>5000</v>
      </c>
      <c r="L125" s="109">
        <v>0</v>
      </c>
      <c r="M125" s="109">
        <v>0</v>
      </c>
      <c r="N125" s="109">
        <v>0</v>
      </c>
      <c r="O125" s="109">
        <v>0</v>
      </c>
      <c r="P125" s="109">
        <v>0</v>
      </c>
      <c r="Q125" s="109">
        <v>0</v>
      </c>
      <c r="R125" s="109">
        <v>0</v>
      </c>
      <c r="S125" s="72">
        <f t="shared" si="8"/>
        <v>5000</v>
      </c>
    </row>
    <row r="126" spans="1:19" ht="12.75" customHeight="1">
      <c r="A126" s="45">
        <v>20000</v>
      </c>
      <c r="B126" s="45">
        <v>0</v>
      </c>
      <c r="C126" s="45">
        <f>'C5A1'!C126+'C5A2'!C126+'C5A3'!C126+'C5A4'!C126+'C5A5'!C126</f>
        <v>0</v>
      </c>
      <c r="D126" s="34">
        <v>331001</v>
      </c>
      <c r="E126" s="35" t="s">
        <v>146</v>
      </c>
      <c r="F126" s="42">
        <f t="shared" si="12"/>
        <v>20000</v>
      </c>
      <c r="G126" s="109">
        <v>0</v>
      </c>
      <c r="H126" s="109">
        <v>0</v>
      </c>
      <c r="I126" s="109">
        <v>0</v>
      </c>
      <c r="J126" s="109">
        <v>20000</v>
      </c>
      <c r="K126" s="109">
        <v>0</v>
      </c>
      <c r="L126" s="109">
        <v>0</v>
      </c>
      <c r="M126" s="109">
        <v>0</v>
      </c>
      <c r="N126" s="109">
        <v>0</v>
      </c>
      <c r="O126" s="109">
        <v>0</v>
      </c>
      <c r="P126" s="109">
        <v>0</v>
      </c>
      <c r="Q126" s="109">
        <v>0</v>
      </c>
      <c r="R126" s="109">
        <v>0</v>
      </c>
      <c r="S126" s="72">
        <f t="shared" si="8"/>
        <v>20000</v>
      </c>
    </row>
    <row r="127" spans="1:19" ht="12.75" customHeight="1">
      <c r="A127" s="45">
        <v>191318</v>
      </c>
      <c r="B127" s="45">
        <v>0</v>
      </c>
      <c r="C127" s="45">
        <f>'C5A1'!C127+'C5A2'!C127+'C5A3'!C127+'C5A4'!C127+'C5A5'!C127</f>
        <v>0</v>
      </c>
      <c r="D127" s="34">
        <v>331002</v>
      </c>
      <c r="E127" s="35" t="s">
        <v>147</v>
      </c>
      <c r="F127" s="42">
        <f t="shared" si="12"/>
        <v>191318</v>
      </c>
      <c r="G127" s="109">
        <v>0</v>
      </c>
      <c r="H127" s="109">
        <v>0</v>
      </c>
      <c r="I127" s="109">
        <v>0</v>
      </c>
      <c r="J127" s="109">
        <v>0</v>
      </c>
      <c r="K127" s="109">
        <v>35659</v>
      </c>
      <c r="L127" s="109">
        <v>0</v>
      </c>
      <c r="M127" s="109">
        <v>0</v>
      </c>
      <c r="N127" s="109">
        <v>0</v>
      </c>
      <c r="O127" s="109">
        <v>0</v>
      </c>
      <c r="P127" s="109">
        <v>120000</v>
      </c>
      <c r="Q127" s="109">
        <v>35659</v>
      </c>
      <c r="R127" s="109">
        <v>0</v>
      </c>
      <c r="S127" s="72">
        <f t="shared" si="8"/>
        <v>191318</v>
      </c>
    </row>
    <row r="128" spans="1:19" ht="14.25" customHeight="1">
      <c r="A128" s="45">
        <v>150000</v>
      </c>
      <c r="B128" s="45">
        <v>0</v>
      </c>
      <c r="C128" s="45">
        <f>'C5A1'!C128+'C5A2'!C128+'C5A3'!C128+'C5A4'!C128+'C5A5'!C128</f>
        <v>0</v>
      </c>
      <c r="D128" s="39">
        <v>331003</v>
      </c>
      <c r="E128" s="138" t="s">
        <v>148</v>
      </c>
      <c r="F128" s="42">
        <f t="shared" si="12"/>
        <v>150000</v>
      </c>
      <c r="G128" s="109">
        <v>0</v>
      </c>
      <c r="H128" s="109">
        <v>15000</v>
      </c>
      <c r="I128" s="109">
        <v>15000</v>
      </c>
      <c r="J128" s="109">
        <v>15000</v>
      </c>
      <c r="K128" s="109">
        <v>15000</v>
      </c>
      <c r="L128" s="109">
        <v>15000</v>
      </c>
      <c r="M128" s="109">
        <v>15000</v>
      </c>
      <c r="N128" s="109">
        <v>15000</v>
      </c>
      <c r="O128" s="109">
        <v>15000</v>
      </c>
      <c r="P128" s="109">
        <v>15000</v>
      </c>
      <c r="Q128" s="109">
        <v>15000</v>
      </c>
      <c r="R128" s="109">
        <v>0</v>
      </c>
      <c r="S128" s="72">
        <f t="shared" si="8"/>
        <v>150000</v>
      </c>
    </row>
    <row r="129" spans="1:19" ht="12.75" hidden="1" customHeight="1">
      <c r="A129" s="45">
        <v>0</v>
      </c>
      <c r="B129" s="45">
        <v>0</v>
      </c>
      <c r="C129" s="45">
        <f>'C5A1'!C129+'C5A2'!C129+'C5A3'!C129+'C5A4'!C129+'C5A5'!C129</f>
        <v>0</v>
      </c>
      <c r="D129" s="34">
        <v>332001</v>
      </c>
      <c r="E129" s="35" t="s">
        <v>149</v>
      </c>
      <c r="F129" s="42">
        <f t="shared" si="12"/>
        <v>0</v>
      </c>
      <c r="G129" s="109">
        <v>0</v>
      </c>
      <c r="H129" s="109">
        <v>0</v>
      </c>
      <c r="I129" s="109">
        <v>0</v>
      </c>
      <c r="J129" s="109">
        <v>0</v>
      </c>
      <c r="K129" s="109">
        <v>0</v>
      </c>
      <c r="L129" s="109">
        <v>0</v>
      </c>
      <c r="M129" s="109">
        <v>0</v>
      </c>
      <c r="N129" s="109">
        <v>0</v>
      </c>
      <c r="O129" s="109">
        <v>0</v>
      </c>
      <c r="P129" s="109">
        <v>0</v>
      </c>
      <c r="Q129" s="109">
        <v>0</v>
      </c>
      <c r="R129" s="109">
        <v>0</v>
      </c>
      <c r="S129" s="72">
        <f t="shared" si="8"/>
        <v>0</v>
      </c>
    </row>
    <row r="130" spans="1:19" ht="12.75" hidden="1" customHeight="1">
      <c r="A130" s="45">
        <v>0</v>
      </c>
      <c r="B130" s="45">
        <v>0</v>
      </c>
      <c r="C130" s="45">
        <f>'C5A1'!C130+'C5A2'!C130+'C5A3'!C130+'C5A4'!C130+'C5A5'!C130</f>
        <v>0</v>
      </c>
      <c r="D130" s="34">
        <v>333001</v>
      </c>
      <c r="E130" s="35" t="s">
        <v>150</v>
      </c>
      <c r="F130" s="42">
        <f t="shared" si="12"/>
        <v>0</v>
      </c>
      <c r="G130" s="109">
        <v>0</v>
      </c>
      <c r="H130" s="109">
        <v>0</v>
      </c>
      <c r="I130" s="109">
        <v>0</v>
      </c>
      <c r="J130" s="109">
        <v>0</v>
      </c>
      <c r="K130" s="109">
        <v>0</v>
      </c>
      <c r="L130" s="109">
        <v>0</v>
      </c>
      <c r="M130" s="109">
        <v>0</v>
      </c>
      <c r="N130" s="109">
        <v>0</v>
      </c>
      <c r="O130" s="109">
        <v>0</v>
      </c>
      <c r="P130" s="109">
        <v>0</v>
      </c>
      <c r="Q130" s="109">
        <v>0</v>
      </c>
      <c r="R130" s="109">
        <v>0</v>
      </c>
      <c r="S130" s="72">
        <f t="shared" si="8"/>
        <v>0</v>
      </c>
    </row>
    <row r="131" spans="1:19" ht="12.75" customHeight="1">
      <c r="A131" s="45">
        <v>75000</v>
      </c>
      <c r="B131" s="45">
        <v>0</v>
      </c>
      <c r="C131" s="45">
        <f>'C5A1'!C131+'C5A2'!C131+'C5A3'!C131+'C5A4'!C131+'C5A5'!C131</f>
        <v>0</v>
      </c>
      <c r="D131" s="34">
        <v>334001</v>
      </c>
      <c r="E131" s="35" t="s">
        <v>151</v>
      </c>
      <c r="F131" s="42">
        <f t="shared" si="12"/>
        <v>75000</v>
      </c>
      <c r="G131" s="109">
        <v>0</v>
      </c>
      <c r="H131" s="109">
        <v>6000</v>
      </c>
      <c r="I131" s="109">
        <v>28600</v>
      </c>
      <c r="J131" s="109">
        <v>5620</v>
      </c>
      <c r="K131" s="109">
        <v>10000</v>
      </c>
      <c r="L131" s="109">
        <v>0</v>
      </c>
      <c r="M131" s="109">
        <v>0</v>
      </c>
      <c r="N131" s="109">
        <v>4900</v>
      </c>
      <c r="O131" s="109">
        <v>0</v>
      </c>
      <c r="P131" s="109">
        <v>8000</v>
      </c>
      <c r="Q131" s="109">
        <v>11880</v>
      </c>
      <c r="R131" s="109">
        <v>0</v>
      </c>
      <c r="S131" s="72">
        <f t="shared" si="8"/>
        <v>75000</v>
      </c>
    </row>
    <row r="132" spans="1:19" hidden="1">
      <c r="A132" s="45">
        <v>0</v>
      </c>
      <c r="B132" s="45">
        <v>0</v>
      </c>
      <c r="C132" s="45">
        <f>'C5A1'!C132+'C5A2'!C132+'C5A3'!C132+'C5A4'!C132+'C5A5'!C132</f>
        <v>0</v>
      </c>
      <c r="D132" s="34">
        <v>334002</v>
      </c>
      <c r="E132" s="35" t="s">
        <v>152</v>
      </c>
      <c r="F132" s="42">
        <f t="shared" si="12"/>
        <v>0</v>
      </c>
      <c r="G132" s="109">
        <v>0</v>
      </c>
      <c r="H132" s="109">
        <v>0</v>
      </c>
      <c r="I132" s="109">
        <v>0</v>
      </c>
      <c r="J132" s="109">
        <v>0</v>
      </c>
      <c r="K132" s="109">
        <v>0</v>
      </c>
      <c r="L132" s="109">
        <v>0</v>
      </c>
      <c r="M132" s="109">
        <v>0</v>
      </c>
      <c r="N132" s="109">
        <v>0</v>
      </c>
      <c r="O132" s="109">
        <v>0</v>
      </c>
      <c r="P132" s="109">
        <v>0</v>
      </c>
      <c r="Q132" s="109">
        <v>0</v>
      </c>
      <c r="R132" s="109">
        <v>0</v>
      </c>
      <c r="S132" s="72">
        <f t="shared" si="8"/>
        <v>0</v>
      </c>
    </row>
    <row r="133" spans="1:19" ht="12.75" hidden="1" customHeight="1">
      <c r="A133" s="45">
        <v>0</v>
      </c>
      <c r="B133" s="45">
        <v>0</v>
      </c>
      <c r="C133" s="45">
        <f>'C5A1'!C133+'C5A2'!C133+'C5A3'!C133+'C5A4'!C133+'C5A5'!C133</f>
        <v>0</v>
      </c>
      <c r="D133" s="34">
        <v>334003</v>
      </c>
      <c r="E133" s="35" t="s">
        <v>153</v>
      </c>
      <c r="F133" s="42">
        <f t="shared" si="12"/>
        <v>0</v>
      </c>
      <c r="G133" s="109">
        <v>0</v>
      </c>
      <c r="H133" s="109">
        <v>0</v>
      </c>
      <c r="I133" s="109">
        <v>0</v>
      </c>
      <c r="J133" s="109">
        <v>0</v>
      </c>
      <c r="K133" s="109">
        <v>0</v>
      </c>
      <c r="L133" s="109">
        <v>0</v>
      </c>
      <c r="M133" s="109">
        <v>0</v>
      </c>
      <c r="N133" s="109">
        <v>0</v>
      </c>
      <c r="O133" s="109">
        <v>0</v>
      </c>
      <c r="P133" s="109">
        <v>0</v>
      </c>
      <c r="Q133" s="109">
        <v>0</v>
      </c>
      <c r="R133" s="109">
        <v>0</v>
      </c>
      <c r="S133" s="72">
        <f t="shared" si="8"/>
        <v>0</v>
      </c>
    </row>
    <row r="134" spans="1:19" ht="12.75" hidden="1" customHeight="1">
      <c r="A134" s="45">
        <v>0</v>
      </c>
      <c r="B134" s="45">
        <v>0</v>
      </c>
      <c r="C134" s="45">
        <f>'C5A1'!C134+'C5A2'!C134+'C5A3'!C134+'C5A4'!C134+'C5A5'!C134</f>
        <v>0</v>
      </c>
      <c r="D134" s="34">
        <v>335001</v>
      </c>
      <c r="E134" s="35" t="s">
        <v>154</v>
      </c>
      <c r="F134" s="42">
        <f t="shared" si="12"/>
        <v>0</v>
      </c>
      <c r="G134" s="109">
        <v>0</v>
      </c>
      <c r="H134" s="109">
        <v>0</v>
      </c>
      <c r="I134" s="109">
        <v>0</v>
      </c>
      <c r="J134" s="109">
        <v>0</v>
      </c>
      <c r="K134" s="109">
        <v>0</v>
      </c>
      <c r="L134" s="109">
        <v>0</v>
      </c>
      <c r="M134" s="109">
        <v>0</v>
      </c>
      <c r="N134" s="109">
        <v>0</v>
      </c>
      <c r="O134" s="109">
        <v>0</v>
      </c>
      <c r="P134" s="109">
        <v>0</v>
      </c>
      <c r="Q134" s="109">
        <v>0</v>
      </c>
      <c r="R134" s="109">
        <v>0</v>
      </c>
      <c r="S134" s="72">
        <f t="shared" si="8"/>
        <v>0</v>
      </c>
    </row>
    <row r="135" spans="1:19" ht="12.75" customHeight="1">
      <c r="A135" s="45">
        <v>1000</v>
      </c>
      <c r="B135" s="45">
        <v>0</v>
      </c>
      <c r="C135" s="45">
        <f>'C5A1'!C135+'C5A2'!C135+'C5A3'!C135+'C5A4'!C135+'C5A5'!C135</f>
        <v>0</v>
      </c>
      <c r="D135" s="39">
        <v>336001</v>
      </c>
      <c r="E135" s="138" t="s">
        <v>155</v>
      </c>
      <c r="F135" s="42">
        <f t="shared" si="12"/>
        <v>1000</v>
      </c>
      <c r="G135" s="109">
        <v>0</v>
      </c>
      <c r="H135" s="109">
        <v>0</v>
      </c>
      <c r="I135" s="109">
        <v>0</v>
      </c>
      <c r="J135" s="109">
        <v>0</v>
      </c>
      <c r="K135" s="109">
        <v>500</v>
      </c>
      <c r="L135" s="109">
        <v>0</v>
      </c>
      <c r="M135" s="109">
        <v>0</v>
      </c>
      <c r="N135" s="109">
        <v>500</v>
      </c>
      <c r="O135" s="109">
        <v>0</v>
      </c>
      <c r="P135" s="109">
        <v>0</v>
      </c>
      <c r="Q135" s="109">
        <v>0</v>
      </c>
      <c r="R135" s="109">
        <v>0</v>
      </c>
      <c r="S135" s="72">
        <f t="shared" si="8"/>
        <v>1000</v>
      </c>
    </row>
    <row r="136" spans="1:19" ht="12.75" hidden="1" customHeight="1">
      <c r="A136" s="45">
        <v>0</v>
      </c>
      <c r="B136" s="45">
        <v>0</v>
      </c>
      <c r="C136" s="45">
        <f>'C5A1'!C136+'C5A2'!C136+'C5A3'!C136+'C5A4'!C136+'C5A5'!C136</f>
        <v>0</v>
      </c>
      <c r="D136" s="34">
        <v>336002</v>
      </c>
      <c r="E136" s="35" t="s">
        <v>156</v>
      </c>
      <c r="F136" s="42">
        <f t="shared" si="12"/>
        <v>0</v>
      </c>
      <c r="G136" s="109">
        <v>0</v>
      </c>
      <c r="H136" s="109">
        <v>0</v>
      </c>
      <c r="I136" s="109">
        <v>0</v>
      </c>
      <c r="J136" s="109">
        <v>0</v>
      </c>
      <c r="K136" s="109">
        <v>0</v>
      </c>
      <c r="L136" s="109">
        <v>0</v>
      </c>
      <c r="M136" s="109">
        <v>0</v>
      </c>
      <c r="N136" s="109">
        <v>0</v>
      </c>
      <c r="O136" s="109">
        <v>0</v>
      </c>
      <c r="P136" s="109">
        <v>0</v>
      </c>
      <c r="Q136" s="109">
        <v>0</v>
      </c>
      <c r="R136" s="109">
        <v>0</v>
      </c>
      <c r="S136" s="72">
        <f t="shared" si="8"/>
        <v>0</v>
      </c>
    </row>
    <row r="137" spans="1:19" ht="12.75" hidden="1" customHeight="1">
      <c r="A137" s="45">
        <v>0</v>
      </c>
      <c r="B137" s="45">
        <v>0</v>
      </c>
      <c r="C137" s="45">
        <f>'C5A1'!C137+'C5A2'!C137+'C5A3'!C137+'C5A4'!C137+'C5A5'!C137</f>
        <v>0</v>
      </c>
      <c r="D137" s="34">
        <v>336003</v>
      </c>
      <c r="E137" s="35" t="s">
        <v>157</v>
      </c>
      <c r="F137" s="42">
        <f t="shared" si="12"/>
        <v>0</v>
      </c>
      <c r="G137" s="109">
        <v>0</v>
      </c>
      <c r="H137" s="109">
        <v>0</v>
      </c>
      <c r="I137" s="109">
        <v>0</v>
      </c>
      <c r="J137" s="109">
        <v>0</v>
      </c>
      <c r="K137" s="109">
        <v>0</v>
      </c>
      <c r="L137" s="109">
        <v>0</v>
      </c>
      <c r="M137" s="109">
        <v>0</v>
      </c>
      <c r="N137" s="109">
        <v>0</v>
      </c>
      <c r="O137" s="109">
        <v>0</v>
      </c>
      <c r="P137" s="109">
        <v>0</v>
      </c>
      <c r="Q137" s="109">
        <v>0</v>
      </c>
      <c r="R137" s="109">
        <v>0</v>
      </c>
      <c r="S137" s="72">
        <f t="shared" si="8"/>
        <v>0</v>
      </c>
    </row>
    <row r="138" spans="1:19" ht="12.75" hidden="1" customHeight="1">
      <c r="A138" s="45">
        <v>0</v>
      </c>
      <c r="B138" s="45">
        <v>0</v>
      </c>
      <c r="C138" s="45">
        <f>'C5A1'!C138+'C5A2'!C138+'C5A3'!C138+'C5A4'!C138+'C5A5'!C138</f>
        <v>0</v>
      </c>
      <c r="D138" s="34">
        <v>336006</v>
      </c>
      <c r="E138" s="35" t="s">
        <v>158</v>
      </c>
      <c r="F138" s="42">
        <f t="shared" si="12"/>
        <v>0</v>
      </c>
      <c r="G138" s="109">
        <v>0</v>
      </c>
      <c r="H138" s="109">
        <v>0</v>
      </c>
      <c r="I138" s="109">
        <v>0</v>
      </c>
      <c r="J138" s="109">
        <v>0</v>
      </c>
      <c r="K138" s="109">
        <v>0</v>
      </c>
      <c r="L138" s="109">
        <v>0</v>
      </c>
      <c r="M138" s="109">
        <v>0</v>
      </c>
      <c r="N138" s="109">
        <v>0</v>
      </c>
      <c r="O138" s="109">
        <v>0</v>
      </c>
      <c r="P138" s="109">
        <v>0</v>
      </c>
      <c r="Q138" s="109">
        <v>0</v>
      </c>
      <c r="R138" s="109">
        <v>0</v>
      </c>
      <c r="S138" s="72">
        <f t="shared" si="8"/>
        <v>0</v>
      </c>
    </row>
    <row r="139" spans="1:19" ht="12.75" hidden="1" customHeight="1">
      <c r="A139" s="45">
        <v>0</v>
      </c>
      <c r="B139" s="45">
        <v>0</v>
      </c>
      <c r="C139" s="45">
        <f>'C5A1'!C139+'C5A2'!C139+'C5A3'!C139+'C5A4'!C139+'C5A5'!C139</f>
        <v>0</v>
      </c>
      <c r="D139" s="34">
        <v>337001</v>
      </c>
      <c r="E139" s="35" t="s">
        <v>159</v>
      </c>
      <c r="F139" s="42">
        <f t="shared" si="12"/>
        <v>0</v>
      </c>
      <c r="G139" s="109">
        <v>0</v>
      </c>
      <c r="H139" s="109">
        <v>0</v>
      </c>
      <c r="I139" s="109">
        <v>0</v>
      </c>
      <c r="J139" s="109">
        <v>0</v>
      </c>
      <c r="K139" s="109">
        <v>0</v>
      </c>
      <c r="L139" s="109">
        <v>0</v>
      </c>
      <c r="M139" s="109">
        <v>0</v>
      </c>
      <c r="N139" s="109">
        <v>0</v>
      </c>
      <c r="O139" s="109">
        <v>0</v>
      </c>
      <c r="P139" s="109">
        <v>0</v>
      </c>
      <c r="Q139" s="109">
        <v>0</v>
      </c>
      <c r="R139" s="109">
        <v>0</v>
      </c>
      <c r="S139" s="72">
        <f t="shared" si="8"/>
        <v>0</v>
      </c>
    </row>
    <row r="140" spans="1:19" ht="12.75" customHeight="1">
      <c r="A140" s="45">
        <v>0</v>
      </c>
      <c r="B140" s="45">
        <v>660000</v>
      </c>
      <c r="C140" s="45">
        <v>0</v>
      </c>
      <c r="D140" s="34">
        <v>338001</v>
      </c>
      <c r="E140" s="138" t="s">
        <v>160</v>
      </c>
      <c r="F140" s="42">
        <f t="shared" si="12"/>
        <v>660000</v>
      </c>
      <c r="G140" s="109">
        <v>55000</v>
      </c>
      <c r="H140" s="109">
        <v>55000</v>
      </c>
      <c r="I140" s="109">
        <v>55000</v>
      </c>
      <c r="J140" s="109">
        <v>55000</v>
      </c>
      <c r="K140" s="109">
        <v>55000</v>
      </c>
      <c r="L140" s="109">
        <v>55000</v>
      </c>
      <c r="M140" s="109">
        <v>55000</v>
      </c>
      <c r="N140" s="109">
        <v>55000</v>
      </c>
      <c r="O140" s="109">
        <v>55000</v>
      </c>
      <c r="P140" s="109">
        <v>55000</v>
      </c>
      <c r="Q140" s="109">
        <v>55000</v>
      </c>
      <c r="R140" s="109">
        <v>55000</v>
      </c>
      <c r="S140" s="72">
        <f t="shared" si="8"/>
        <v>660000</v>
      </c>
    </row>
    <row r="141" spans="1:19" ht="12.75" hidden="1" customHeight="1">
      <c r="A141" s="45">
        <v>0</v>
      </c>
      <c r="B141" s="45">
        <v>0</v>
      </c>
      <c r="C141" s="45">
        <v>0</v>
      </c>
      <c r="D141" s="34">
        <v>339001</v>
      </c>
      <c r="E141" s="138" t="s">
        <v>161</v>
      </c>
      <c r="F141" s="42">
        <f t="shared" si="12"/>
        <v>0</v>
      </c>
      <c r="G141" s="109">
        <v>0</v>
      </c>
      <c r="H141" s="109">
        <v>0</v>
      </c>
      <c r="I141" s="109">
        <v>0</v>
      </c>
      <c r="J141" s="109">
        <v>0</v>
      </c>
      <c r="K141" s="109">
        <v>0</v>
      </c>
      <c r="L141" s="109">
        <v>0</v>
      </c>
      <c r="M141" s="109">
        <v>0</v>
      </c>
      <c r="N141" s="109">
        <v>0</v>
      </c>
      <c r="O141" s="109">
        <v>0</v>
      </c>
      <c r="P141" s="109">
        <v>0</v>
      </c>
      <c r="Q141" s="109">
        <v>0</v>
      </c>
      <c r="R141" s="109">
        <v>0</v>
      </c>
      <c r="S141" s="72">
        <f t="shared" si="8"/>
        <v>0</v>
      </c>
    </row>
    <row r="142" spans="1:19" ht="12.75" hidden="1" customHeight="1">
      <c r="A142" s="45">
        <v>0</v>
      </c>
      <c r="B142" s="45">
        <v>0</v>
      </c>
      <c r="C142" s="45">
        <f>'C5A1'!C142+'C5A2'!C142+'C5A3'!C142+'C5A4'!C142+'C5A5'!C142</f>
        <v>0</v>
      </c>
      <c r="D142" s="34">
        <v>339002</v>
      </c>
      <c r="E142" s="138" t="s">
        <v>162</v>
      </c>
      <c r="F142" s="42">
        <f t="shared" si="12"/>
        <v>0</v>
      </c>
      <c r="G142" s="109">
        <v>0</v>
      </c>
      <c r="H142" s="109">
        <v>0</v>
      </c>
      <c r="I142" s="109">
        <v>0</v>
      </c>
      <c r="J142" s="109">
        <v>0</v>
      </c>
      <c r="K142" s="109">
        <v>0</v>
      </c>
      <c r="L142" s="109">
        <v>0</v>
      </c>
      <c r="M142" s="109">
        <v>0</v>
      </c>
      <c r="N142" s="109">
        <v>0</v>
      </c>
      <c r="O142" s="109">
        <v>0</v>
      </c>
      <c r="P142" s="109">
        <v>0</v>
      </c>
      <c r="Q142" s="109">
        <v>0</v>
      </c>
      <c r="R142" s="109">
        <v>0</v>
      </c>
      <c r="S142" s="72">
        <f t="shared" si="8"/>
        <v>0</v>
      </c>
    </row>
    <row r="143" spans="1:19" ht="12.75" hidden="1" customHeight="1">
      <c r="A143" s="45">
        <v>0</v>
      </c>
      <c r="B143" s="45">
        <v>0</v>
      </c>
      <c r="C143" s="45">
        <f>'C5A1'!C143+'C5A2'!C143+'C5A3'!C143+'C5A4'!C143+'C5A5'!C143</f>
        <v>0</v>
      </c>
      <c r="D143" s="34">
        <v>339003</v>
      </c>
      <c r="E143" s="138" t="s">
        <v>163</v>
      </c>
      <c r="F143" s="42">
        <f t="shared" si="12"/>
        <v>0</v>
      </c>
      <c r="G143" s="109">
        <v>0</v>
      </c>
      <c r="H143" s="109">
        <v>0</v>
      </c>
      <c r="I143" s="109">
        <v>0</v>
      </c>
      <c r="J143" s="109">
        <v>0</v>
      </c>
      <c r="K143" s="109">
        <v>0</v>
      </c>
      <c r="L143" s="109">
        <v>0</v>
      </c>
      <c r="M143" s="109">
        <v>0</v>
      </c>
      <c r="N143" s="109">
        <v>0</v>
      </c>
      <c r="O143" s="109">
        <v>0</v>
      </c>
      <c r="P143" s="109">
        <v>0</v>
      </c>
      <c r="Q143" s="109">
        <v>0</v>
      </c>
      <c r="R143" s="109">
        <v>0</v>
      </c>
      <c r="S143" s="72">
        <f t="shared" si="8"/>
        <v>0</v>
      </c>
    </row>
    <row r="144" spans="1:19" ht="12.75" hidden="1" customHeight="1">
      <c r="A144" s="45">
        <v>0</v>
      </c>
      <c r="B144" s="45">
        <v>0</v>
      </c>
      <c r="C144" s="45">
        <f>'C5A1'!C144+'C5A2'!C144+'C5A3'!C144+'C5A4'!C144+'C5A5'!C144</f>
        <v>0</v>
      </c>
      <c r="D144" s="34">
        <v>341001</v>
      </c>
      <c r="E144" s="138" t="s">
        <v>164</v>
      </c>
      <c r="F144" s="42">
        <f t="shared" si="12"/>
        <v>0</v>
      </c>
      <c r="G144" s="109">
        <v>0</v>
      </c>
      <c r="H144" s="109">
        <v>0</v>
      </c>
      <c r="I144" s="109">
        <v>0</v>
      </c>
      <c r="J144" s="109">
        <v>0</v>
      </c>
      <c r="K144" s="109">
        <v>0</v>
      </c>
      <c r="L144" s="109">
        <v>0</v>
      </c>
      <c r="M144" s="109">
        <v>0</v>
      </c>
      <c r="N144" s="109">
        <v>0</v>
      </c>
      <c r="O144" s="109">
        <v>0</v>
      </c>
      <c r="P144" s="109">
        <v>0</v>
      </c>
      <c r="Q144" s="109">
        <v>0</v>
      </c>
      <c r="R144" s="109">
        <v>0</v>
      </c>
      <c r="S144" s="72">
        <f t="shared" ref="S144:S207" si="13">SUM(G144:R144)</f>
        <v>0</v>
      </c>
    </row>
    <row r="145" spans="1:19" ht="12.75" hidden="1" customHeight="1">
      <c r="A145" s="45">
        <v>0</v>
      </c>
      <c r="B145" s="45">
        <v>0</v>
      </c>
      <c r="C145" s="45">
        <f>'C5A1'!C145+'C5A2'!C145+'C5A3'!C145+'C5A4'!C145+'C5A5'!C145</f>
        <v>0</v>
      </c>
      <c r="D145" s="34">
        <v>342001</v>
      </c>
      <c r="E145" s="138" t="s">
        <v>165</v>
      </c>
      <c r="F145" s="42">
        <f t="shared" si="12"/>
        <v>0</v>
      </c>
      <c r="G145" s="109">
        <v>0</v>
      </c>
      <c r="H145" s="109">
        <v>0</v>
      </c>
      <c r="I145" s="109">
        <v>0</v>
      </c>
      <c r="J145" s="109">
        <v>0</v>
      </c>
      <c r="K145" s="109">
        <v>0</v>
      </c>
      <c r="L145" s="109">
        <v>0</v>
      </c>
      <c r="M145" s="109">
        <v>0</v>
      </c>
      <c r="N145" s="109">
        <v>0</v>
      </c>
      <c r="O145" s="109">
        <v>0</v>
      </c>
      <c r="P145" s="109">
        <v>0</v>
      </c>
      <c r="Q145" s="109">
        <v>0</v>
      </c>
      <c r="R145" s="109">
        <v>0</v>
      </c>
      <c r="S145" s="72">
        <f t="shared" si="13"/>
        <v>0</v>
      </c>
    </row>
    <row r="146" spans="1:19" ht="12.75" hidden="1" customHeight="1">
      <c r="A146" s="45">
        <v>0</v>
      </c>
      <c r="B146" s="45">
        <v>0</v>
      </c>
      <c r="C146" s="45">
        <f>'C5A1'!C146+'C5A2'!C146+'C5A3'!C146+'C5A4'!C146+'C5A5'!C146</f>
        <v>0</v>
      </c>
      <c r="D146" s="34">
        <v>343001</v>
      </c>
      <c r="E146" s="138" t="s">
        <v>166</v>
      </c>
      <c r="F146" s="42">
        <f t="shared" si="12"/>
        <v>0</v>
      </c>
      <c r="G146" s="109">
        <v>0</v>
      </c>
      <c r="H146" s="109">
        <v>0</v>
      </c>
      <c r="I146" s="109">
        <v>0</v>
      </c>
      <c r="J146" s="109">
        <v>0</v>
      </c>
      <c r="K146" s="109">
        <v>0</v>
      </c>
      <c r="L146" s="109">
        <v>0</v>
      </c>
      <c r="M146" s="109">
        <v>0</v>
      </c>
      <c r="N146" s="109">
        <v>0</v>
      </c>
      <c r="O146" s="109">
        <v>0</v>
      </c>
      <c r="P146" s="109">
        <v>0</v>
      </c>
      <c r="Q146" s="109">
        <v>0</v>
      </c>
      <c r="R146" s="109">
        <v>0</v>
      </c>
      <c r="S146" s="72">
        <f t="shared" si="13"/>
        <v>0</v>
      </c>
    </row>
    <row r="147" spans="1:19" ht="12.75" hidden="1" customHeight="1">
      <c r="A147" s="45">
        <v>0</v>
      </c>
      <c r="B147" s="45">
        <v>0</v>
      </c>
      <c r="C147" s="45">
        <f>'C5A1'!C147+'C5A2'!C147+'C5A3'!C147+'C5A4'!C147+'C5A5'!C147</f>
        <v>0</v>
      </c>
      <c r="D147" s="34">
        <v>344001</v>
      </c>
      <c r="E147" s="138" t="s">
        <v>167</v>
      </c>
      <c r="F147" s="42">
        <f t="shared" si="12"/>
        <v>0</v>
      </c>
      <c r="G147" s="109">
        <v>0</v>
      </c>
      <c r="H147" s="109">
        <v>0</v>
      </c>
      <c r="I147" s="109">
        <v>0</v>
      </c>
      <c r="J147" s="109">
        <v>0</v>
      </c>
      <c r="K147" s="109">
        <v>0</v>
      </c>
      <c r="L147" s="109">
        <v>0</v>
      </c>
      <c r="M147" s="109">
        <v>0</v>
      </c>
      <c r="N147" s="109">
        <v>0</v>
      </c>
      <c r="O147" s="109">
        <v>0</v>
      </c>
      <c r="P147" s="109">
        <v>0</v>
      </c>
      <c r="Q147" s="109">
        <v>0</v>
      </c>
      <c r="R147" s="109">
        <v>0</v>
      </c>
      <c r="S147" s="72">
        <f t="shared" si="13"/>
        <v>0</v>
      </c>
    </row>
    <row r="148" spans="1:19" ht="12.75" customHeight="1">
      <c r="A148" s="45">
        <v>100000</v>
      </c>
      <c r="B148" s="45">
        <v>0</v>
      </c>
      <c r="C148" s="45">
        <f>'C5A1'!C148+'C5A2'!C148+'C5A3'!C148+'C5A4'!C148+'C5A5'!C148</f>
        <v>0</v>
      </c>
      <c r="D148" s="34">
        <v>345001</v>
      </c>
      <c r="E148" s="138" t="s">
        <v>168</v>
      </c>
      <c r="F148" s="42">
        <f t="shared" si="12"/>
        <v>100000</v>
      </c>
      <c r="G148" s="109">
        <v>0</v>
      </c>
      <c r="H148" s="109">
        <v>0</v>
      </c>
      <c r="I148" s="109">
        <v>100000</v>
      </c>
      <c r="J148" s="109">
        <v>0</v>
      </c>
      <c r="K148" s="109">
        <v>0</v>
      </c>
      <c r="L148" s="109">
        <v>0</v>
      </c>
      <c r="M148" s="109">
        <v>0</v>
      </c>
      <c r="N148" s="109">
        <v>0</v>
      </c>
      <c r="O148" s="109">
        <v>0</v>
      </c>
      <c r="P148" s="109">
        <v>0</v>
      </c>
      <c r="Q148" s="109">
        <v>0</v>
      </c>
      <c r="R148" s="109">
        <v>0</v>
      </c>
      <c r="S148" s="72">
        <f t="shared" si="13"/>
        <v>100000</v>
      </c>
    </row>
    <row r="149" spans="1:19" ht="12.75" hidden="1" customHeight="1">
      <c r="A149" s="45">
        <v>0</v>
      </c>
      <c r="B149" s="45">
        <v>0</v>
      </c>
      <c r="C149" s="45">
        <f>'C5A1'!C149+'C5A2'!C149+'C5A3'!C149+'C5A4'!C149+'C5A5'!C149</f>
        <v>0</v>
      </c>
      <c r="D149" s="34">
        <v>345002</v>
      </c>
      <c r="E149" s="138" t="s">
        <v>169</v>
      </c>
      <c r="F149" s="42">
        <f t="shared" si="12"/>
        <v>0</v>
      </c>
      <c r="G149" s="109">
        <v>0</v>
      </c>
      <c r="H149" s="109">
        <v>0</v>
      </c>
      <c r="I149" s="109">
        <v>0</v>
      </c>
      <c r="J149" s="109">
        <v>0</v>
      </c>
      <c r="K149" s="109">
        <v>0</v>
      </c>
      <c r="L149" s="109">
        <v>0</v>
      </c>
      <c r="M149" s="109">
        <v>0</v>
      </c>
      <c r="N149" s="109">
        <v>0</v>
      </c>
      <c r="O149" s="109">
        <v>0</v>
      </c>
      <c r="P149" s="109">
        <v>0</v>
      </c>
      <c r="Q149" s="109">
        <v>0</v>
      </c>
      <c r="R149" s="109">
        <v>0</v>
      </c>
      <c r="S149" s="72">
        <f t="shared" si="13"/>
        <v>0</v>
      </c>
    </row>
    <row r="150" spans="1:19" ht="12.75" hidden="1" customHeight="1">
      <c r="A150" s="45">
        <v>0</v>
      </c>
      <c r="B150" s="45">
        <v>0</v>
      </c>
      <c r="C150" s="45">
        <f>'C5A1'!C150+'C5A2'!C150+'C5A3'!C150+'C5A4'!C150+'C5A5'!C150</f>
        <v>0</v>
      </c>
      <c r="D150" s="34">
        <v>345003</v>
      </c>
      <c r="E150" s="138" t="s">
        <v>170</v>
      </c>
      <c r="F150" s="42">
        <f t="shared" si="12"/>
        <v>0</v>
      </c>
      <c r="G150" s="109">
        <v>0</v>
      </c>
      <c r="H150" s="109">
        <v>0</v>
      </c>
      <c r="I150" s="109">
        <v>0</v>
      </c>
      <c r="J150" s="109">
        <v>0</v>
      </c>
      <c r="K150" s="109">
        <v>0</v>
      </c>
      <c r="L150" s="109">
        <v>0</v>
      </c>
      <c r="M150" s="109">
        <v>0</v>
      </c>
      <c r="N150" s="109">
        <v>0</v>
      </c>
      <c r="O150" s="109">
        <v>0</v>
      </c>
      <c r="P150" s="109">
        <v>0</v>
      </c>
      <c r="Q150" s="109">
        <v>0</v>
      </c>
      <c r="R150" s="109">
        <v>0</v>
      </c>
      <c r="S150" s="72">
        <f t="shared" si="13"/>
        <v>0</v>
      </c>
    </row>
    <row r="151" spans="1:19" ht="12.75" customHeight="1">
      <c r="A151" s="45">
        <v>180000</v>
      </c>
      <c r="B151" s="45">
        <v>0</v>
      </c>
      <c r="C151" s="45">
        <f>'C5A1'!C151+'C5A2'!C151+'C5A3'!C151+'C5A4'!C151+'C5A5'!C151</f>
        <v>0</v>
      </c>
      <c r="D151" s="34">
        <v>345004</v>
      </c>
      <c r="E151" s="138" t="s">
        <v>171</v>
      </c>
      <c r="F151" s="42">
        <f t="shared" si="12"/>
        <v>180000</v>
      </c>
      <c r="G151" s="109">
        <v>0</v>
      </c>
      <c r="H151" s="109">
        <v>0</v>
      </c>
      <c r="I151" s="109">
        <v>0</v>
      </c>
      <c r="J151" s="109">
        <v>100000</v>
      </c>
      <c r="K151" s="109">
        <v>0</v>
      </c>
      <c r="L151" s="109">
        <v>0</v>
      </c>
      <c r="M151" s="109">
        <v>0</v>
      </c>
      <c r="N151" s="109">
        <v>80000</v>
      </c>
      <c r="O151" s="109">
        <v>0</v>
      </c>
      <c r="P151" s="109">
        <v>0</v>
      </c>
      <c r="Q151" s="109">
        <v>0</v>
      </c>
      <c r="R151" s="109">
        <v>0</v>
      </c>
      <c r="S151" s="72">
        <f t="shared" si="13"/>
        <v>180000</v>
      </c>
    </row>
    <row r="152" spans="1:19" ht="12.75" hidden="1" customHeight="1">
      <c r="A152" s="45">
        <v>0</v>
      </c>
      <c r="B152" s="45">
        <v>0</v>
      </c>
      <c r="C152" s="45">
        <f>'C5A1'!C152+'C5A2'!C152+'C5A3'!C152+'C5A4'!C152+'C5A5'!C152</f>
        <v>0</v>
      </c>
      <c r="D152" s="34">
        <v>346001</v>
      </c>
      <c r="E152" s="138" t="s">
        <v>172</v>
      </c>
      <c r="F152" s="42">
        <f t="shared" si="12"/>
        <v>0</v>
      </c>
      <c r="G152" s="109">
        <v>0</v>
      </c>
      <c r="H152" s="109">
        <v>0</v>
      </c>
      <c r="I152" s="109">
        <v>0</v>
      </c>
      <c r="J152" s="109">
        <v>0</v>
      </c>
      <c r="K152" s="109">
        <v>0</v>
      </c>
      <c r="L152" s="109">
        <v>0</v>
      </c>
      <c r="M152" s="109">
        <v>0</v>
      </c>
      <c r="N152" s="109">
        <v>0</v>
      </c>
      <c r="O152" s="109">
        <v>0</v>
      </c>
      <c r="P152" s="109">
        <v>0</v>
      </c>
      <c r="Q152" s="109">
        <v>0</v>
      </c>
      <c r="R152" s="109">
        <v>0</v>
      </c>
      <c r="S152" s="72">
        <f t="shared" si="13"/>
        <v>0</v>
      </c>
    </row>
    <row r="153" spans="1:19" ht="12.75" hidden="1" customHeight="1">
      <c r="A153" s="45">
        <v>0</v>
      </c>
      <c r="B153" s="45">
        <v>0</v>
      </c>
      <c r="C153" s="45">
        <f>'C5A1'!C153+'C5A2'!C153+'C5A3'!C153+'C5A4'!C153+'C5A5'!C153</f>
        <v>0</v>
      </c>
      <c r="D153" s="34">
        <v>347001</v>
      </c>
      <c r="E153" s="138" t="s">
        <v>173</v>
      </c>
      <c r="F153" s="42">
        <f t="shared" si="12"/>
        <v>0</v>
      </c>
      <c r="G153" s="109">
        <v>0</v>
      </c>
      <c r="H153" s="109">
        <v>0</v>
      </c>
      <c r="I153" s="109">
        <v>0</v>
      </c>
      <c r="J153" s="109">
        <v>0</v>
      </c>
      <c r="K153" s="109">
        <v>0</v>
      </c>
      <c r="L153" s="109">
        <v>0</v>
      </c>
      <c r="M153" s="109">
        <v>0</v>
      </c>
      <c r="N153" s="109">
        <v>0</v>
      </c>
      <c r="O153" s="109">
        <v>0</v>
      </c>
      <c r="P153" s="109">
        <v>0</v>
      </c>
      <c r="Q153" s="109">
        <v>0</v>
      </c>
      <c r="R153" s="109">
        <v>0</v>
      </c>
      <c r="S153" s="72">
        <f t="shared" si="13"/>
        <v>0</v>
      </c>
    </row>
    <row r="154" spans="1:19" ht="12.75" hidden="1" customHeight="1">
      <c r="A154" s="45">
        <v>0</v>
      </c>
      <c r="B154" s="45">
        <v>0</v>
      </c>
      <c r="C154" s="45">
        <f>'C5A1'!C154+'C5A2'!C154+'C5A3'!C154+'C5A4'!C154+'C5A5'!C154</f>
        <v>0</v>
      </c>
      <c r="D154" s="34">
        <v>348001</v>
      </c>
      <c r="E154" s="138" t="s">
        <v>174</v>
      </c>
      <c r="F154" s="42">
        <f t="shared" si="12"/>
        <v>0</v>
      </c>
      <c r="G154" s="109">
        <v>0</v>
      </c>
      <c r="H154" s="109">
        <v>0</v>
      </c>
      <c r="I154" s="109">
        <v>0</v>
      </c>
      <c r="J154" s="109">
        <v>0</v>
      </c>
      <c r="K154" s="109">
        <v>0</v>
      </c>
      <c r="L154" s="109">
        <v>0</v>
      </c>
      <c r="M154" s="109">
        <v>0</v>
      </c>
      <c r="N154" s="109">
        <v>0</v>
      </c>
      <c r="O154" s="109">
        <v>0</v>
      </c>
      <c r="P154" s="109">
        <v>0</v>
      </c>
      <c r="Q154" s="109">
        <v>0</v>
      </c>
      <c r="R154" s="109">
        <v>0</v>
      </c>
      <c r="S154" s="72">
        <f t="shared" si="13"/>
        <v>0</v>
      </c>
    </row>
    <row r="155" spans="1:19" ht="12.75" hidden="1" customHeight="1">
      <c r="A155" s="45">
        <v>0</v>
      </c>
      <c r="B155" s="45">
        <v>0</v>
      </c>
      <c r="C155" s="45">
        <f>'C5A1'!C155+'C5A2'!C155+'C5A3'!C155+'C5A4'!C155+'C5A5'!C155</f>
        <v>0</v>
      </c>
      <c r="D155" s="34">
        <v>349001</v>
      </c>
      <c r="E155" s="138" t="s">
        <v>175</v>
      </c>
      <c r="F155" s="42">
        <f t="shared" si="12"/>
        <v>0</v>
      </c>
      <c r="G155" s="109">
        <v>0</v>
      </c>
      <c r="H155" s="109">
        <v>0</v>
      </c>
      <c r="I155" s="109">
        <v>0</v>
      </c>
      <c r="J155" s="109">
        <v>0</v>
      </c>
      <c r="K155" s="109">
        <v>0</v>
      </c>
      <c r="L155" s="109">
        <v>0</v>
      </c>
      <c r="M155" s="109">
        <v>0</v>
      </c>
      <c r="N155" s="109">
        <v>0</v>
      </c>
      <c r="O155" s="109">
        <v>0</v>
      </c>
      <c r="P155" s="109">
        <v>0</v>
      </c>
      <c r="Q155" s="109">
        <v>0</v>
      </c>
      <c r="R155" s="109">
        <v>0</v>
      </c>
      <c r="S155" s="72">
        <f t="shared" si="13"/>
        <v>0</v>
      </c>
    </row>
    <row r="156" spans="1:19" ht="12.75" customHeight="1">
      <c r="A156" s="45">
        <v>144006</v>
      </c>
      <c r="B156" s="45">
        <v>25000</v>
      </c>
      <c r="C156" s="45">
        <f>'C5A1'!C156+'C5A2'!C156+'C5A3'!C156+'C5A4'!C156+'C5A5'!C156</f>
        <v>0</v>
      </c>
      <c r="D156" s="34">
        <v>351001</v>
      </c>
      <c r="E156" s="138" t="s">
        <v>176</v>
      </c>
      <c r="F156" s="42">
        <f t="shared" si="12"/>
        <v>169006</v>
      </c>
      <c r="G156" s="109">
        <v>0</v>
      </c>
      <c r="H156" s="109">
        <v>0</v>
      </c>
      <c r="I156" s="109">
        <v>63000</v>
      </c>
      <c r="J156" s="109">
        <v>25000</v>
      </c>
      <c r="K156" s="109">
        <v>0</v>
      </c>
      <c r="L156" s="109">
        <v>5000</v>
      </c>
      <c r="M156" s="109">
        <v>0</v>
      </c>
      <c r="N156" s="109">
        <v>0</v>
      </c>
      <c r="O156" s="109">
        <v>0</v>
      </c>
      <c r="P156" s="109">
        <v>69006</v>
      </c>
      <c r="Q156" s="109">
        <v>7000</v>
      </c>
      <c r="R156" s="109">
        <v>0</v>
      </c>
      <c r="S156" s="72">
        <f t="shared" si="13"/>
        <v>169006</v>
      </c>
    </row>
    <row r="157" spans="1:19" ht="12.75" customHeight="1">
      <c r="A157" s="45">
        <v>11000</v>
      </c>
      <c r="B157" s="45">
        <v>0</v>
      </c>
      <c r="C157" s="45">
        <f>'C5A1'!C157+'C5A2'!C157+'C5A3'!C157+'C5A4'!C157+'C5A5'!C157</f>
        <v>0</v>
      </c>
      <c r="D157" s="34">
        <v>352001</v>
      </c>
      <c r="E157" s="138" t="s">
        <v>177</v>
      </c>
      <c r="F157" s="42">
        <f t="shared" si="12"/>
        <v>11000</v>
      </c>
      <c r="G157" s="109">
        <v>0</v>
      </c>
      <c r="H157" s="109">
        <v>0</v>
      </c>
      <c r="I157" s="109">
        <v>0</v>
      </c>
      <c r="J157" s="109">
        <v>0</v>
      </c>
      <c r="K157" s="109">
        <v>0</v>
      </c>
      <c r="L157" s="109">
        <v>0</v>
      </c>
      <c r="M157" s="109">
        <v>0</v>
      </c>
      <c r="N157" s="109">
        <v>0</v>
      </c>
      <c r="O157" s="109">
        <v>0</v>
      </c>
      <c r="P157" s="109">
        <v>11000</v>
      </c>
      <c r="Q157" s="109">
        <v>0</v>
      </c>
      <c r="R157" s="109">
        <v>0</v>
      </c>
      <c r="S157" s="72">
        <f t="shared" si="13"/>
        <v>11000</v>
      </c>
    </row>
    <row r="158" spans="1:19" ht="12.75" customHeight="1">
      <c r="A158" s="45">
        <v>5800</v>
      </c>
      <c r="B158" s="45">
        <v>0</v>
      </c>
      <c r="C158" s="45">
        <f>'C5A1'!C158+'C5A2'!C158+'C5A3'!C158+'C5A4'!C158+'C5A5'!C158</f>
        <v>0</v>
      </c>
      <c r="D158" s="34">
        <v>352002</v>
      </c>
      <c r="E158" s="138" t="s">
        <v>178</v>
      </c>
      <c r="F158" s="42">
        <f t="shared" si="12"/>
        <v>5800</v>
      </c>
      <c r="G158" s="109">
        <v>0</v>
      </c>
      <c r="H158" s="109">
        <v>0</v>
      </c>
      <c r="I158" s="109">
        <v>5800</v>
      </c>
      <c r="J158" s="109">
        <v>0</v>
      </c>
      <c r="K158" s="109">
        <v>0</v>
      </c>
      <c r="L158" s="109">
        <v>0</v>
      </c>
      <c r="M158" s="109">
        <v>0</v>
      </c>
      <c r="N158" s="109">
        <v>0</v>
      </c>
      <c r="O158" s="109">
        <v>0</v>
      </c>
      <c r="P158" s="109">
        <v>0</v>
      </c>
      <c r="Q158" s="109">
        <v>0</v>
      </c>
      <c r="R158" s="109">
        <v>0</v>
      </c>
      <c r="S158" s="72">
        <f t="shared" si="13"/>
        <v>5800</v>
      </c>
    </row>
    <row r="159" spans="1:19" ht="12.75" hidden="1" customHeight="1">
      <c r="A159" s="45">
        <v>0</v>
      </c>
      <c r="B159" s="45">
        <v>0</v>
      </c>
      <c r="C159" s="45">
        <f>'C5A1'!C159+'C5A2'!C159+'C5A3'!C159+'C5A4'!C159+'C5A5'!C159</f>
        <v>0</v>
      </c>
      <c r="D159" s="34">
        <v>353001</v>
      </c>
      <c r="E159" s="138" t="s">
        <v>179</v>
      </c>
      <c r="F159" s="42">
        <f t="shared" si="12"/>
        <v>0</v>
      </c>
      <c r="G159" s="109">
        <v>0</v>
      </c>
      <c r="H159" s="109">
        <v>0</v>
      </c>
      <c r="I159" s="109">
        <v>0</v>
      </c>
      <c r="J159" s="109">
        <v>0</v>
      </c>
      <c r="K159" s="109">
        <v>0</v>
      </c>
      <c r="L159" s="109">
        <v>0</v>
      </c>
      <c r="M159" s="109">
        <v>0</v>
      </c>
      <c r="N159" s="109">
        <v>0</v>
      </c>
      <c r="O159" s="109">
        <v>0</v>
      </c>
      <c r="P159" s="109">
        <v>0</v>
      </c>
      <c r="Q159" s="109">
        <v>0</v>
      </c>
      <c r="R159" s="109">
        <v>0</v>
      </c>
      <c r="S159" s="72">
        <f t="shared" si="13"/>
        <v>0</v>
      </c>
    </row>
    <row r="160" spans="1:19" ht="12.75" hidden="1" customHeight="1">
      <c r="A160" s="45">
        <v>0</v>
      </c>
      <c r="B160" s="45">
        <v>0</v>
      </c>
      <c r="C160" s="45">
        <f>'C5A1'!C160+'C5A2'!C160+'C5A3'!C160+'C5A4'!C160+'C5A5'!C160</f>
        <v>0</v>
      </c>
      <c r="D160" s="34">
        <v>354001</v>
      </c>
      <c r="E160" s="138" t="s">
        <v>180</v>
      </c>
      <c r="F160" s="42">
        <f t="shared" si="12"/>
        <v>0</v>
      </c>
      <c r="G160" s="109">
        <v>0</v>
      </c>
      <c r="H160" s="109">
        <v>0</v>
      </c>
      <c r="I160" s="109">
        <v>0</v>
      </c>
      <c r="J160" s="109">
        <v>0</v>
      </c>
      <c r="K160" s="109">
        <v>0</v>
      </c>
      <c r="L160" s="109">
        <v>0</v>
      </c>
      <c r="M160" s="109">
        <v>0</v>
      </c>
      <c r="N160" s="109">
        <v>0</v>
      </c>
      <c r="O160" s="109">
        <v>0</v>
      </c>
      <c r="P160" s="109">
        <v>0</v>
      </c>
      <c r="Q160" s="109">
        <v>0</v>
      </c>
      <c r="R160" s="109">
        <v>0</v>
      </c>
      <c r="S160" s="72">
        <f t="shared" si="13"/>
        <v>0</v>
      </c>
    </row>
    <row r="161" spans="1:19" ht="12.75" customHeight="1">
      <c r="A161" s="45">
        <v>227500</v>
      </c>
      <c r="B161" s="45">
        <v>0</v>
      </c>
      <c r="C161" s="45">
        <f>'C5A1'!C161+'C5A2'!C161+'C5A3'!C161+'C5A4'!C161+'C5A5'!C161</f>
        <v>0</v>
      </c>
      <c r="D161" s="34">
        <v>355001</v>
      </c>
      <c r="E161" s="138" t="s">
        <v>181</v>
      </c>
      <c r="F161" s="42">
        <f t="shared" si="12"/>
        <v>227500</v>
      </c>
      <c r="G161" s="109">
        <v>0</v>
      </c>
      <c r="H161" s="109">
        <v>6000</v>
      </c>
      <c r="I161" s="109">
        <v>53500</v>
      </c>
      <c r="J161" s="109">
        <v>0</v>
      </c>
      <c r="K161" s="109">
        <v>25000</v>
      </c>
      <c r="L161" s="109">
        <v>16000</v>
      </c>
      <c r="M161" s="109">
        <v>0</v>
      </c>
      <c r="N161" s="109">
        <v>70000</v>
      </c>
      <c r="O161" s="109">
        <v>16000</v>
      </c>
      <c r="P161" s="109">
        <v>24000</v>
      </c>
      <c r="Q161" s="109">
        <v>17000</v>
      </c>
      <c r="R161" s="109">
        <v>0</v>
      </c>
      <c r="S161" s="72">
        <f t="shared" si="13"/>
        <v>227500</v>
      </c>
    </row>
    <row r="162" spans="1:19" ht="12.75" hidden="1" customHeight="1">
      <c r="A162" s="45">
        <v>0</v>
      </c>
      <c r="B162" s="45">
        <v>0</v>
      </c>
      <c r="C162" s="45">
        <f>'C5A1'!C162+'C5A2'!C162+'C5A3'!C162+'C5A4'!C162+'C5A5'!C162</f>
        <v>0</v>
      </c>
      <c r="D162" s="34">
        <v>355002</v>
      </c>
      <c r="E162" s="138" t="s">
        <v>182</v>
      </c>
      <c r="F162" s="42">
        <f t="shared" si="12"/>
        <v>0</v>
      </c>
      <c r="G162" s="109">
        <v>0</v>
      </c>
      <c r="H162" s="109">
        <v>0</v>
      </c>
      <c r="I162" s="109">
        <v>0</v>
      </c>
      <c r="J162" s="109">
        <v>0</v>
      </c>
      <c r="K162" s="109">
        <v>0</v>
      </c>
      <c r="L162" s="109">
        <v>0</v>
      </c>
      <c r="M162" s="109">
        <v>0</v>
      </c>
      <c r="N162" s="109">
        <v>0</v>
      </c>
      <c r="O162" s="109">
        <v>0</v>
      </c>
      <c r="P162" s="109">
        <v>0</v>
      </c>
      <c r="Q162" s="109">
        <v>0</v>
      </c>
      <c r="R162" s="109">
        <v>0</v>
      </c>
      <c r="S162" s="72">
        <f t="shared" si="13"/>
        <v>0</v>
      </c>
    </row>
    <row r="163" spans="1:19" ht="12.75" hidden="1" customHeight="1">
      <c r="A163" s="45">
        <v>0</v>
      </c>
      <c r="B163" s="45">
        <v>0</v>
      </c>
      <c r="C163" s="45">
        <f>'C5A1'!C163+'C5A2'!C163+'C5A3'!C163+'C5A4'!C163+'C5A5'!C163</f>
        <v>0</v>
      </c>
      <c r="D163" s="34">
        <v>355003</v>
      </c>
      <c r="E163" s="138" t="s">
        <v>183</v>
      </c>
      <c r="F163" s="42">
        <f t="shared" si="12"/>
        <v>0</v>
      </c>
      <c r="G163" s="109">
        <v>0</v>
      </c>
      <c r="H163" s="109">
        <v>0</v>
      </c>
      <c r="I163" s="109">
        <v>0</v>
      </c>
      <c r="J163" s="109">
        <v>0</v>
      </c>
      <c r="K163" s="109">
        <v>0</v>
      </c>
      <c r="L163" s="109">
        <v>0</v>
      </c>
      <c r="M163" s="109">
        <v>0</v>
      </c>
      <c r="N163" s="109">
        <v>0</v>
      </c>
      <c r="O163" s="109">
        <v>0</v>
      </c>
      <c r="P163" s="109">
        <v>0</v>
      </c>
      <c r="Q163" s="109">
        <v>0</v>
      </c>
      <c r="R163" s="109">
        <v>0</v>
      </c>
      <c r="S163" s="72">
        <f t="shared" si="13"/>
        <v>0</v>
      </c>
    </row>
    <row r="164" spans="1:19" ht="12.75" hidden="1" customHeight="1">
      <c r="A164" s="45">
        <v>0</v>
      </c>
      <c r="B164" s="45">
        <v>0</v>
      </c>
      <c r="C164" s="45">
        <f>'C5A1'!C164+'C5A2'!C164+'C5A3'!C164+'C5A4'!C164+'C5A5'!C164</f>
        <v>0</v>
      </c>
      <c r="D164" s="34">
        <v>356001</v>
      </c>
      <c r="E164" s="138" t="s">
        <v>184</v>
      </c>
      <c r="F164" s="42">
        <f t="shared" si="12"/>
        <v>0</v>
      </c>
      <c r="G164" s="109">
        <v>0</v>
      </c>
      <c r="H164" s="109">
        <v>0</v>
      </c>
      <c r="I164" s="109">
        <v>0</v>
      </c>
      <c r="J164" s="109">
        <v>0</v>
      </c>
      <c r="K164" s="109">
        <v>0</v>
      </c>
      <c r="L164" s="109">
        <v>0</v>
      </c>
      <c r="M164" s="109">
        <v>0</v>
      </c>
      <c r="N164" s="109">
        <v>0</v>
      </c>
      <c r="O164" s="109">
        <v>0</v>
      </c>
      <c r="P164" s="109">
        <v>0</v>
      </c>
      <c r="Q164" s="109">
        <v>0</v>
      </c>
      <c r="R164" s="109">
        <v>0</v>
      </c>
      <c r="S164" s="72">
        <f t="shared" si="13"/>
        <v>0</v>
      </c>
    </row>
    <row r="165" spans="1:19" ht="12.75" customHeight="1">
      <c r="A165" s="45">
        <v>108000</v>
      </c>
      <c r="B165" s="45">
        <v>0</v>
      </c>
      <c r="C165" s="45">
        <f>'C5A1'!C165+'C5A2'!C165+'C5A3'!C165+'C5A4'!C165+'C5A5'!C165</f>
        <v>0</v>
      </c>
      <c r="D165" s="34">
        <v>357001</v>
      </c>
      <c r="E165" s="138" t="s">
        <v>185</v>
      </c>
      <c r="F165" s="42">
        <f t="shared" si="12"/>
        <v>108000</v>
      </c>
      <c r="G165" s="109">
        <v>0</v>
      </c>
      <c r="H165" s="109">
        <v>0</v>
      </c>
      <c r="I165" s="109">
        <v>0</v>
      </c>
      <c r="J165" s="109">
        <v>0</v>
      </c>
      <c r="K165" s="109">
        <v>0</v>
      </c>
      <c r="L165" s="109">
        <v>0</v>
      </c>
      <c r="M165" s="109">
        <v>6000</v>
      </c>
      <c r="N165" s="109">
        <v>14000</v>
      </c>
      <c r="O165" s="109">
        <v>0</v>
      </c>
      <c r="P165" s="109">
        <v>0</v>
      </c>
      <c r="Q165" s="109">
        <v>88000</v>
      </c>
      <c r="R165" s="109">
        <v>0</v>
      </c>
      <c r="S165" s="72">
        <f t="shared" si="13"/>
        <v>108000</v>
      </c>
    </row>
    <row r="166" spans="1:19" ht="12.75" customHeight="1">
      <c r="A166" s="45">
        <v>22000</v>
      </c>
      <c r="B166" s="45">
        <v>0</v>
      </c>
      <c r="C166" s="45">
        <f>'C5A1'!C166+'C5A2'!C166+'C5A3'!C166+'C5A4'!C166+'C5A5'!C166</f>
        <v>0</v>
      </c>
      <c r="D166" s="34">
        <v>357002</v>
      </c>
      <c r="E166" s="138" t="s">
        <v>186</v>
      </c>
      <c r="F166" s="42">
        <f t="shared" si="12"/>
        <v>22000</v>
      </c>
      <c r="G166" s="109">
        <v>0</v>
      </c>
      <c r="H166" s="109">
        <v>0</v>
      </c>
      <c r="I166" s="109">
        <v>0</v>
      </c>
      <c r="J166" s="109">
        <v>0</v>
      </c>
      <c r="K166" s="109">
        <v>0</v>
      </c>
      <c r="L166" s="109">
        <v>0</v>
      </c>
      <c r="M166" s="109">
        <v>0</v>
      </c>
      <c r="N166" s="109">
        <v>0</v>
      </c>
      <c r="O166" s="109">
        <v>0</v>
      </c>
      <c r="P166" s="109">
        <v>0</v>
      </c>
      <c r="Q166" s="109">
        <v>22000</v>
      </c>
      <c r="R166" s="109">
        <v>0</v>
      </c>
      <c r="S166" s="72">
        <f t="shared" si="13"/>
        <v>22000</v>
      </c>
    </row>
    <row r="167" spans="1:19" ht="12.75" hidden="1" customHeight="1">
      <c r="A167" s="45">
        <v>0</v>
      </c>
      <c r="B167" s="45">
        <v>0</v>
      </c>
      <c r="C167" s="45">
        <f>'C5A1'!C167+'C5A2'!C167+'C5A3'!C167+'C5A4'!C167+'C5A5'!C167</f>
        <v>0</v>
      </c>
      <c r="D167" s="34">
        <v>357003</v>
      </c>
      <c r="E167" s="138" t="s">
        <v>187</v>
      </c>
      <c r="F167" s="42">
        <f t="shared" si="12"/>
        <v>0</v>
      </c>
      <c r="G167" s="109">
        <v>0</v>
      </c>
      <c r="H167" s="109">
        <v>0</v>
      </c>
      <c r="I167" s="109">
        <v>0</v>
      </c>
      <c r="J167" s="109">
        <v>0</v>
      </c>
      <c r="K167" s="109">
        <v>0</v>
      </c>
      <c r="L167" s="109">
        <v>0</v>
      </c>
      <c r="M167" s="109">
        <v>0</v>
      </c>
      <c r="N167" s="109">
        <v>0</v>
      </c>
      <c r="O167" s="109">
        <v>0</v>
      </c>
      <c r="P167" s="109">
        <v>0</v>
      </c>
      <c r="Q167" s="109">
        <v>0</v>
      </c>
      <c r="R167" s="109">
        <v>0</v>
      </c>
      <c r="S167" s="72">
        <f t="shared" si="13"/>
        <v>0</v>
      </c>
    </row>
    <row r="168" spans="1:19" ht="12.75" customHeight="1">
      <c r="A168" s="45">
        <v>100000</v>
      </c>
      <c r="B168" s="45">
        <v>822000</v>
      </c>
      <c r="C168" s="45">
        <f>'C5A1'!C168+'C5A2'!C168+'C5A3'!C168+'C5A4'!C168+'C5A5'!C168</f>
        <v>0</v>
      </c>
      <c r="D168" s="34">
        <v>358001</v>
      </c>
      <c r="E168" s="138" t="s">
        <v>188</v>
      </c>
      <c r="F168" s="42">
        <f t="shared" ref="F168:F181" si="14">A168+B168+C168</f>
        <v>922000</v>
      </c>
      <c r="G168" s="109">
        <v>68500</v>
      </c>
      <c r="H168" s="109">
        <v>68500</v>
      </c>
      <c r="I168" s="109">
        <v>93500</v>
      </c>
      <c r="J168" s="109">
        <v>68500</v>
      </c>
      <c r="K168" s="109">
        <v>68500</v>
      </c>
      <c r="L168" s="109">
        <v>93500</v>
      </c>
      <c r="M168" s="109">
        <v>68500</v>
      </c>
      <c r="N168" s="109">
        <v>68500</v>
      </c>
      <c r="O168" s="109">
        <v>93500</v>
      </c>
      <c r="P168" s="109">
        <v>68500</v>
      </c>
      <c r="Q168" s="109">
        <v>93500</v>
      </c>
      <c r="R168" s="109">
        <v>68500</v>
      </c>
      <c r="S168" s="72">
        <f t="shared" si="13"/>
        <v>922000</v>
      </c>
    </row>
    <row r="169" spans="1:19" ht="12.75" customHeight="1">
      <c r="A169" s="45">
        <v>88200</v>
      </c>
      <c r="B169" s="45">
        <v>0</v>
      </c>
      <c r="C169" s="45">
        <f>'C5A1'!C169+'C5A2'!C169+'C5A3'!C169+'C5A4'!C169+'C5A5'!C169</f>
        <v>0</v>
      </c>
      <c r="D169" s="34">
        <v>359001</v>
      </c>
      <c r="E169" s="138" t="s">
        <v>189</v>
      </c>
      <c r="F169" s="42">
        <f t="shared" si="14"/>
        <v>88200</v>
      </c>
      <c r="G169" s="109">
        <v>0</v>
      </c>
      <c r="H169" s="109">
        <v>0</v>
      </c>
      <c r="I169" s="109">
        <v>48000</v>
      </c>
      <c r="J169" s="109">
        <v>0</v>
      </c>
      <c r="K169" s="109">
        <v>0</v>
      </c>
      <c r="L169" s="109">
        <v>0</v>
      </c>
      <c r="M169" s="109">
        <v>0</v>
      </c>
      <c r="N169" s="109">
        <v>0</v>
      </c>
      <c r="O169" s="109">
        <v>0</v>
      </c>
      <c r="P169" s="109">
        <v>40200</v>
      </c>
      <c r="Q169" s="109">
        <v>0</v>
      </c>
      <c r="R169" s="109">
        <v>0</v>
      </c>
      <c r="S169" s="72">
        <f t="shared" si="13"/>
        <v>88200</v>
      </c>
    </row>
    <row r="170" spans="1:19" ht="12.75" hidden="1" customHeight="1">
      <c r="A170" s="45">
        <v>0</v>
      </c>
      <c r="B170" s="45">
        <v>0</v>
      </c>
      <c r="C170" s="45">
        <f>'C5A1'!C170+'C5A2'!C170+'C5A3'!C170+'C5A4'!C170+'C5A5'!C170</f>
        <v>0</v>
      </c>
      <c r="D170" s="34">
        <v>361001</v>
      </c>
      <c r="E170" s="138" t="s">
        <v>190</v>
      </c>
      <c r="F170" s="42">
        <f t="shared" si="14"/>
        <v>0</v>
      </c>
      <c r="G170" s="109">
        <v>0</v>
      </c>
      <c r="H170" s="109">
        <v>0</v>
      </c>
      <c r="I170" s="109">
        <v>0</v>
      </c>
      <c r="J170" s="109">
        <v>0</v>
      </c>
      <c r="K170" s="109">
        <v>0</v>
      </c>
      <c r="L170" s="109">
        <v>0</v>
      </c>
      <c r="M170" s="109">
        <v>0</v>
      </c>
      <c r="N170" s="109">
        <v>0</v>
      </c>
      <c r="O170" s="109">
        <v>0</v>
      </c>
      <c r="P170" s="109">
        <v>0</v>
      </c>
      <c r="Q170" s="109">
        <v>0</v>
      </c>
      <c r="R170" s="109">
        <v>0</v>
      </c>
      <c r="S170" s="72">
        <f t="shared" si="13"/>
        <v>0</v>
      </c>
    </row>
    <row r="171" spans="1:19" ht="12.75" customHeight="1">
      <c r="A171" s="45">
        <v>19260</v>
      </c>
      <c r="B171" s="45">
        <v>0</v>
      </c>
      <c r="C171" s="45">
        <f>'C5A1'!C171+'C5A2'!C171+'C5A3'!C171+'C5A4'!C171+'C5A5'!C171</f>
        <v>0</v>
      </c>
      <c r="D171" s="34">
        <v>361002</v>
      </c>
      <c r="E171" s="138" t="s">
        <v>191</v>
      </c>
      <c r="F171" s="42">
        <f t="shared" si="14"/>
        <v>19260</v>
      </c>
      <c r="G171" s="109">
        <v>0</v>
      </c>
      <c r="H171" s="109">
        <v>0</v>
      </c>
      <c r="I171" s="109">
        <v>0</v>
      </c>
      <c r="J171" s="109">
        <v>19260</v>
      </c>
      <c r="K171" s="109">
        <v>0</v>
      </c>
      <c r="L171" s="109">
        <v>0</v>
      </c>
      <c r="M171" s="109">
        <v>0</v>
      </c>
      <c r="N171" s="109">
        <v>0</v>
      </c>
      <c r="O171" s="109">
        <v>0</v>
      </c>
      <c r="P171" s="109">
        <v>0</v>
      </c>
      <c r="Q171" s="109">
        <v>0</v>
      </c>
      <c r="R171" s="109">
        <v>0</v>
      </c>
      <c r="S171" s="72">
        <f t="shared" si="13"/>
        <v>19260</v>
      </c>
    </row>
    <row r="172" spans="1:19" ht="12.75" customHeight="1">
      <c r="A172" s="45">
        <v>0</v>
      </c>
      <c r="B172" s="45">
        <v>0</v>
      </c>
      <c r="C172" s="45">
        <f>'C5A1'!C172+'C5A2'!C172+'C5A3'!C172+'C5A4'!C172+'C5A5'!C172</f>
        <v>0</v>
      </c>
      <c r="D172" s="34">
        <v>362001</v>
      </c>
      <c r="E172" s="138" t="s">
        <v>192</v>
      </c>
      <c r="F172" s="42">
        <f t="shared" si="14"/>
        <v>0</v>
      </c>
      <c r="G172" s="109">
        <v>0</v>
      </c>
      <c r="H172" s="109">
        <v>0</v>
      </c>
      <c r="I172" s="109">
        <v>0</v>
      </c>
      <c r="J172" s="109">
        <v>0</v>
      </c>
      <c r="K172" s="109">
        <v>0</v>
      </c>
      <c r="L172" s="109">
        <v>0</v>
      </c>
      <c r="M172" s="109">
        <v>0</v>
      </c>
      <c r="N172" s="109">
        <v>0</v>
      </c>
      <c r="O172" s="109">
        <v>0</v>
      </c>
      <c r="P172" s="109">
        <v>0</v>
      </c>
      <c r="Q172" s="109">
        <v>0</v>
      </c>
      <c r="R172" s="109">
        <v>0</v>
      </c>
      <c r="S172" s="72">
        <f t="shared" si="13"/>
        <v>0</v>
      </c>
    </row>
    <row r="173" spans="1:19" ht="12.75" hidden="1" customHeight="1">
      <c r="A173" s="45">
        <v>0</v>
      </c>
      <c r="B173" s="45">
        <v>0</v>
      </c>
      <c r="C173" s="45">
        <f>'C5A1'!C173+'C5A2'!C173+'C5A3'!C173+'C5A4'!C173+'C5A5'!C173</f>
        <v>0</v>
      </c>
      <c r="D173" s="34">
        <v>363001</v>
      </c>
      <c r="E173" s="138" t="s">
        <v>193</v>
      </c>
      <c r="F173" s="42">
        <f t="shared" si="14"/>
        <v>0</v>
      </c>
      <c r="G173" s="109">
        <v>0</v>
      </c>
      <c r="H173" s="109">
        <v>0</v>
      </c>
      <c r="I173" s="109">
        <v>0</v>
      </c>
      <c r="J173" s="109">
        <v>0</v>
      </c>
      <c r="K173" s="109">
        <v>0</v>
      </c>
      <c r="L173" s="109">
        <v>0</v>
      </c>
      <c r="M173" s="109">
        <v>0</v>
      </c>
      <c r="N173" s="109">
        <v>0</v>
      </c>
      <c r="O173" s="109">
        <v>0</v>
      </c>
      <c r="P173" s="109">
        <v>0</v>
      </c>
      <c r="Q173" s="109">
        <v>0</v>
      </c>
      <c r="R173" s="109">
        <v>0</v>
      </c>
      <c r="S173" s="72">
        <f t="shared" si="13"/>
        <v>0</v>
      </c>
    </row>
    <row r="174" spans="1:19" ht="12.75" hidden="1" customHeight="1">
      <c r="A174" s="45">
        <v>0</v>
      </c>
      <c r="B174" s="45">
        <v>0</v>
      </c>
      <c r="C174" s="45">
        <f>'C5A1'!C174+'C5A2'!C174+'C5A3'!C174+'C5A4'!C174+'C5A5'!C174</f>
        <v>0</v>
      </c>
      <c r="D174" s="34">
        <v>364001</v>
      </c>
      <c r="E174" s="35" t="s">
        <v>194</v>
      </c>
      <c r="F174" s="42">
        <f t="shared" si="14"/>
        <v>0</v>
      </c>
      <c r="G174" s="109">
        <v>0</v>
      </c>
      <c r="H174" s="109">
        <v>0</v>
      </c>
      <c r="I174" s="109">
        <v>0</v>
      </c>
      <c r="J174" s="109">
        <v>0</v>
      </c>
      <c r="K174" s="109">
        <v>0</v>
      </c>
      <c r="L174" s="109">
        <v>0</v>
      </c>
      <c r="M174" s="109">
        <v>0</v>
      </c>
      <c r="N174" s="109">
        <v>0</v>
      </c>
      <c r="O174" s="109">
        <v>0</v>
      </c>
      <c r="P174" s="109">
        <v>0</v>
      </c>
      <c r="Q174" s="109">
        <v>0</v>
      </c>
      <c r="R174" s="109">
        <v>0</v>
      </c>
      <c r="S174" s="72">
        <f t="shared" si="13"/>
        <v>0</v>
      </c>
    </row>
    <row r="175" spans="1:19" ht="12.75" hidden="1" customHeight="1">
      <c r="A175" s="45">
        <v>0</v>
      </c>
      <c r="B175" s="45">
        <v>0</v>
      </c>
      <c r="C175" s="45">
        <f>'C5A1'!C175+'C5A2'!C175+'C5A3'!C175+'C5A4'!C175+'C5A5'!C175</f>
        <v>0</v>
      </c>
      <c r="D175" s="34">
        <v>366001</v>
      </c>
      <c r="E175" s="35" t="s">
        <v>195</v>
      </c>
      <c r="F175" s="42">
        <f t="shared" si="14"/>
        <v>0</v>
      </c>
      <c r="G175" s="109">
        <v>0</v>
      </c>
      <c r="H175" s="109">
        <v>0</v>
      </c>
      <c r="I175" s="109">
        <v>0</v>
      </c>
      <c r="J175" s="109">
        <v>0</v>
      </c>
      <c r="K175" s="109">
        <v>0</v>
      </c>
      <c r="L175" s="109">
        <v>0</v>
      </c>
      <c r="M175" s="109">
        <v>0</v>
      </c>
      <c r="N175" s="109">
        <v>0</v>
      </c>
      <c r="O175" s="109">
        <v>0</v>
      </c>
      <c r="P175" s="109">
        <v>0</v>
      </c>
      <c r="Q175" s="109">
        <v>0</v>
      </c>
      <c r="R175" s="109">
        <v>0</v>
      </c>
      <c r="S175" s="72">
        <f t="shared" si="13"/>
        <v>0</v>
      </c>
    </row>
    <row r="176" spans="1:19" ht="12.75" hidden="1" customHeight="1">
      <c r="A176" s="45">
        <v>0</v>
      </c>
      <c r="B176" s="45">
        <v>0</v>
      </c>
      <c r="C176" s="45">
        <f>'C5A1'!C176+'C5A2'!C176+'C5A3'!C176+'C5A4'!C176+'C5A5'!C176</f>
        <v>0</v>
      </c>
      <c r="D176" s="34">
        <v>369001</v>
      </c>
      <c r="E176" s="35" t="s">
        <v>196</v>
      </c>
      <c r="F176" s="42">
        <f t="shared" si="14"/>
        <v>0</v>
      </c>
      <c r="G176" s="109">
        <v>0</v>
      </c>
      <c r="H176" s="109">
        <v>0</v>
      </c>
      <c r="I176" s="109">
        <v>0</v>
      </c>
      <c r="J176" s="109">
        <v>0</v>
      </c>
      <c r="K176" s="109">
        <v>0</v>
      </c>
      <c r="L176" s="109">
        <v>0</v>
      </c>
      <c r="M176" s="109">
        <v>0</v>
      </c>
      <c r="N176" s="109">
        <v>0</v>
      </c>
      <c r="O176" s="109">
        <v>0</v>
      </c>
      <c r="P176" s="109">
        <v>0</v>
      </c>
      <c r="Q176" s="109">
        <v>0</v>
      </c>
      <c r="R176" s="109">
        <v>0</v>
      </c>
      <c r="S176" s="72">
        <f t="shared" si="13"/>
        <v>0</v>
      </c>
    </row>
    <row r="177" spans="1:19" ht="12.75" hidden="1" customHeight="1">
      <c r="A177" s="45">
        <v>0</v>
      </c>
      <c r="B177" s="45">
        <v>0</v>
      </c>
      <c r="C177" s="45">
        <f>'C5A1'!C177+'C5A2'!C177+'C5A3'!C177+'C5A4'!C177+'C5A5'!C177</f>
        <v>0</v>
      </c>
      <c r="D177" s="34">
        <v>371001</v>
      </c>
      <c r="E177" s="35" t="s">
        <v>197</v>
      </c>
      <c r="F177" s="42">
        <f t="shared" si="14"/>
        <v>0</v>
      </c>
      <c r="G177" s="109">
        <v>0</v>
      </c>
      <c r="H177" s="109">
        <v>0</v>
      </c>
      <c r="I177" s="109">
        <v>0</v>
      </c>
      <c r="J177" s="109">
        <v>0</v>
      </c>
      <c r="K177" s="109">
        <v>0</v>
      </c>
      <c r="L177" s="109">
        <v>0</v>
      </c>
      <c r="M177" s="109">
        <v>0</v>
      </c>
      <c r="N177" s="109">
        <v>0</v>
      </c>
      <c r="O177" s="109">
        <v>0</v>
      </c>
      <c r="P177" s="109">
        <v>0</v>
      </c>
      <c r="Q177" s="109">
        <v>0</v>
      </c>
      <c r="R177" s="109">
        <v>0</v>
      </c>
      <c r="S177" s="72">
        <f t="shared" si="13"/>
        <v>0</v>
      </c>
    </row>
    <row r="178" spans="1:19" ht="12.75" customHeight="1">
      <c r="A178" s="45">
        <v>4450</v>
      </c>
      <c r="B178" s="45">
        <v>0</v>
      </c>
      <c r="C178" s="45">
        <f>'C5A1'!C178+'C5A2'!C178+'C5A3'!C178+'C5A4'!C178+'C5A5'!C178</f>
        <v>0</v>
      </c>
      <c r="D178" s="34">
        <v>372001</v>
      </c>
      <c r="E178" s="35" t="s">
        <v>198</v>
      </c>
      <c r="F178" s="42">
        <f t="shared" si="14"/>
        <v>4450</v>
      </c>
      <c r="G178" s="109">
        <v>0</v>
      </c>
      <c r="H178" s="109">
        <v>250</v>
      </c>
      <c r="I178" s="109">
        <v>700</v>
      </c>
      <c r="J178" s="109">
        <v>250</v>
      </c>
      <c r="K178" s="109">
        <v>500</v>
      </c>
      <c r="L178" s="109">
        <v>500</v>
      </c>
      <c r="M178" s="109">
        <v>250</v>
      </c>
      <c r="N178" s="109">
        <v>500</v>
      </c>
      <c r="O178" s="109">
        <v>500</v>
      </c>
      <c r="P178" s="109">
        <v>500</v>
      </c>
      <c r="Q178" s="109">
        <v>500</v>
      </c>
      <c r="R178" s="109">
        <v>0</v>
      </c>
      <c r="S178" s="72">
        <f t="shared" si="13"/>
        <v>4450</v>
      </c>
    </row>
    <row r="179" spans="1:19" ht="12.75" hidden="1" customHeight="1">
      <c r="A179" s="45">
        <v>0</v>
      </c>
      <c r="B179" s="45">
        <v>0</v>
      </c>
      <c r="C179" s="45">
        <f>'C5A1'!C179+'C5A2'!C179+'C5A3'!C179+'C5A4'!C179+'C5A5'!C179</f>
        <v>0</v>
      </c>
      <c r="D179" s="34">
        <v>372007</v>
      </c>
      <c r="E179" s="35" t="s">
        <v>199</v>
      </c>
      <c r="F179" s="42">
        <f t="shared" si="14"/>
        <v>0</v>
      </c>
      <c r="G179" s="109">
        <v>0</v>
      </c>
      <c r="H179" s="109">
        <v>0</v>
      </c>
      <c r="I179" s="109">
        <v>0</v>
      </c>
      <c r="J179" s="109">
        <v>0</v>
      </c>
      <c r="K179" s="109">
        <v>0</v>
      </c>
      <c r="L179" s="109">
        <v>0</v>
      </c>
      <c r="M179" s="109">
        <v>0</v>
      </c>
      <c r="N179" s="109">
        <v>0</v>
      </c>
      <c r="O179" s="109">
        <v>0</v>
      </c>
      <c r="P179" s="109">
        <v>0</v>
      </c>
      <c r="Q179" s="109">
        <v>0</v>
      </c>
      <c r="R179" s="109">
        <v>0</v>
      </c>
      <c r="S179" s="72">
        <f t="shared" si="13"/>
        <v>0</v>
      </c>
    </row>
    <row r="180" spans="1:19" ht="12.75" hidden="1" customHeight="1">
      <c r="A180" s="45">
        <v>0</v>
      </c>
      <c r="B180" s="45">
        <v>0</v>
      </c>
      <c r="C180" s="45">
        <f>'C5A1'!C180+'C5A2'!C180+'C5A3'!C180+'C5A4'!C180+'C5A5'!C180</f>
        <v>0</v>
      </c>
      <c r="D180" s="34">
        <v>373001</v>
      </c>
      <c r="E180" s="35" t="s">
        <v>200</v>
      </c>
      <c r="F180" s="42">
        <f t="shared" si="14"/>
        <v>0</v>
      </c>
      <c r="G180" s="109">
        <v>0</v>
      </c>
      <c r="H180" s="109">
        <v>0</v>
      </c>
      <c r="I180" s="109">
        <v>0</v>
      </c>
      <c r="J180" s="109">
        <v>0</v>
      </c>
      <c r="K180" s="109">
        <v>0</v>
      </c>
      <c r="L180" s="109">
        <v>0</v>
      </c>
      <c r="M180" s="109">
        <v>0</v>
      </c>
      <c r="N180" s="109">
        <v>0</v>
      </c>
      <c r="O180" s="109">
        <v>0</v>
      </c>
      <c r="P180" s="109">
        <v>0</v>
      </c>
      <c r="Q180" s="109">
        <v>0</v>
      </c>
      <c r="R180" s="109">
        <v>0</v>
      </c>
      <c r="S180" s="72">
        <f t="shared" si="13"/>
        <v>0</v>
      </c>
    </row>
    <row r="181" spans="1:19" ht="12.75" hidden="1" customHeight="1">
      <c r="A181" s="45">
        <v>0</v>
      </c>
      <c r="B181" s="45">
        <v>0</v>
      </c>
      <c r="C181" s="45">
        <f>'C5A1'!C181+'C5A2'!C181+'C5A3'!C181+'C5A4'!C181+'C5A5'!C181</f>
        <v>0</v>
      </c>
      <c r="D181" s="34">
        <v>374001</v>
      </c>
      <c r="E181" s="35" t="s">
        <v>201</v>
      </c>
      <c r="F181" s="42">
        <f t="shared" si="14"/>
        <v>0</v>
      </c>
      <c r="G181" s="109">
        <v>0</v>
      </c>
      <c r="H181" s="109">
        <v>0</v>
      </c>
      <c r="I181" s="109">
        <v>0</v>
      </c>
      <c r="J181" s="109">
        <v>0</v>
      </c>
      <c r="K181" s="109">
        <v>0</v>
      </c>
      <c r="L181" s="109">
        <v>0</v>
      </c>
      <c r="M181" s="109">
        <v>0</v>
      </c>
      <c r="N181" s="109">
        <v>0</v>
      </c>
      <c r="O181" s="109">
        <v>0</v>
      </c>
      <c r="P181" s="109">
        <v>0</v>
      </c>
      <c r="Q181" s="109">
        <v>0</v>
      </c>
      <c r="R181" s="109">
        <v>0</v>
      </c>
      <c r="S181" s="72">
        <f t="shared" si="13"/>
        <v>0</v>
      </c>
    </row>
    <row r="182" spans="1:19" ht="12.75" customHeight="1">
      <c r="A182" s="45">
        <v>54210</v>
      </c>
      <c r="B182" s="45">
        <v>3500</v>
      </c>
      <c r="C182" s="45">
        <v>0</v>
      </c>
      <c r="D182" s="34">
        <v>375001</v>
      </c>
      <c r="E182" s="35" t="s">
        <v>202</v>
      </c>
      <c r="F182" s="42">
        <f t="shared" ref="F182:F221" si="15">A182+B182+C182</f>
        <v>57710</v>
      </c>
      <c r="G182" s="109">
        <v>0</v>
      </c>
      <c r="H182" s="109">
        <v>3180</v>
      </c>
      <c r="I182" s="109">
        <v>8570</v>
      </c>
      <c r="J182" s="109">
        <v>3505</v>
      </c>
      <c r="K182" s="109">
        <v>9145</v>
      </c>
      <c r="L182" s="109">
        <v>7565</v>
      </c>
      <c r="M182" s="109">
        <v>2925</v>
      </c>
      <c r="N182" s="109">
        <v>3390</v>
      </c>
      <c r="O182" s="109">
        <v>13070</v>
      </c>
      <c r="P182" s="109">
        <v>2930</v>
      </c>
      <c r="Q182" s="109">
        <v>3430</v>
      </c>
      <c r="R182" s="109">
        <v>0</v>
      </c>
      <c r="S182" s="72">
        <f t="shared" si="13"/>
        <v>57710</v>
      </c>
    </row>
    <row r="183" spans="1:19" ht="12.75" hidden="1" customHeight="1">
      <c r="A183" s="45">
        <v>0</v>
      </c>
      <c r="B183" s="45">
        <v>0</v>
      </c>
      <c r="C183" s="45">
        <f>'C5A1'!C183+'C5A2'!C183+'C5A3'!C183+'C5A4'!C183+'C5A5'!C183</f>
        <v>0</v>
      </c>
      <c r="D183" s="34">
        <v>376001</v>
      </c>
      <c r="E183" s="35" t="s">
        <v>203</v>
      </c>
      <c r="F183" s="42">
        <f t="shared" si="15"/>
        <v>0</v>
      </c>
      <c r="G183" s="109">
        <v>0</v>
      </c>
      <c r="H183" s="109">
        <v>0</v>
      </c>
      <c r="I183" s="109">
        <v>0</v>
      </c>
      <c r="J183" s="109">
        <v>0</v>
      </c>
      <c r="K183" s="109">
        <v>0</v>
      </c>
      <c r="L183" s="109">
        <v>0</v>
      </c>
      <c r="M183" s="109">
        <v>0</v>
      </c>
      <c r="N183" s="109">
        <v>0</v>
      </c>
      <c r="O183" s="109">
        <v>0</v>
      </c>
      <c r="P183" s="109">
        <v>0</v>
      </c>
      <c r="Q183" s="109">
        <v>0</v>
      </c>
      <c r="R183" s="109">
        <v>0</v>
      </c>
      <c r="S183" s="72">
        <f t="shared" si="13"/>
        <v>0</v>
      </c>
    </row>
    <row r="184" spans="1:19" ht="12.75" hidden="1" customHeight="1">
      <c r="A184" s="45">
        <v>0</v>
      </c>
      <c r="B184" s="45">
        <v>0</v>
      </c>
      <c r="C184" s="45">
        <f>'C5A1'!C184+'C5A2'!C184+'C5A3'!C184+'C5A4'!C184+'C5A5'!C184</f>
        <v>0</v>
      </c>
      <c r="D184" s="34">
        <v>377001</v>
      </c>
      <c r="E184" s="35" t="s">
        <v>204</v>
      </c>
      <c r="F184" s="42">
        <f t="shared" si="15"/>
        <v>0</v>
      </c>
      <c r="G184" s="109">
        <v>0</v>
      </c>
      <c r="H184" s="109">
        <v>0</v>
      </c>
      <c r="I184" s="109">
        <v>0</v>
      </c>
      <c r="J184" s="109">
        <v>0</v>
      </c>
      <c r="K184" s="109">
        <v>0</v>
      </c>
      <c r="L184" s="109">
        <v>0</v>
      </c>
      <c r="M184" s="109">
        <v>0</v>
      </c>
      <c r="N184" s="109">
        <v>0</v>
      </c>
      <c r="O184" s="109">
        <v>0</v>
      </c>
      <c r="P184" s="109">
        <v>0</v>
      </c>
      <c r="Q184" s="109">
        <v>0</v>
      </c>
      <c r="R184" s="109">
        <v>0</v>
      </c>
      <c r="S184" s="72">
        <f t="shared" si="13"/>
        <v>0</v>
      </c>
    </row>
    <row r="185" spans="1:19" ht="12.75" hidden="1" customHeight="1">
      <c r="A185" s="45">
        <v>0</v>
      </c>
      <c r="B185" s="45">
        <v>0</v>
      </c>
      <c r="C185" s="45">
        <f>'C5A1'!C185+'C5A2'!C185+'C5A3'!C185+'C5A4'!C185+'C5A5'!C185</f>
        <v>0</v>
      </c>
      <c r="D185" s="34">
        <v>378001</v>
      </c>
      <c r="E185" s="35" t="s">
        <v>205</v>
      </c>
      <c r="F185" s="42">
        <f t="shared" si="15"/>
        <v>0</v>
      </c>
      <c r="G185" s="109">
        <v>0</v>
      </c>
      <c r="H185" s="109">
        <v>0</v>
      </c>
      <c r="I185" s="109">
        <v>0</v>
      </c>
      <c r="J185" s="109">
        <v>0</v>
      </c>
      <c r="K185" s="109">
        <v>0</v>
      </c>
      <c r="L185" s="109">
        <v>0</v>
      </c>
      <c r="M185" s="109">
        <v>0</v>
      </c>
      <c r="N185" s="109">
        <v>0</v>
      </c>
      <c r="O185" s="109">
        <v>0</v>
      </c>
      <c r="P185" s="109">
        <v>0</v>
      </c>
      <c r="Q185" s="109">
        <v>0</v>
      </c>
      <c r="R185" s="109">
        <v>0</v>
      </c>
      <c r="S185" s="72">
        <f t="shared" si="13"/>
        <v>0</v>
      </c>
    </row>
    <row r="186" spans="1:19" ht="12.75" hidden="1" customHeight="1">
      <c r="A186" s="45">
        <v>0</v>
      </c>
      <c r="B186" s="45">
        <v>0</v>
      </c>
      <c r="C186" s="45">
        <f>'C5A1'!C186+'C5A2'!C186+'C5A3'!C186+'C5A4'!C186+'C5A5'!C186</f>
        <v>0</v>
      </c>
      <c r="D186" s="34">
        <v>379001</v>
      </c>
      <c r="E186" s="35" t="s">
        <v>206</v>
      </c>
      <c r="F186" s="42">
        <f t="shared" si="15"/>
        <v>0</v>
      </c>
      <c r="G186" s="109">
        <v>0</v>
      </c>
      <c r="H186" s="109">
        <v>0</v>
      </c>
      <c r="I186" s="109">
        <v>0</v>
      </c>
      <c r="J186" s="109">
        <v>0</v>
      </c>
      <c r="K186" s="109">
        <v>0</v>
      </c>
      <c r="L186" s="109">
        <v>0</v>
      </c>
      <c r="M186" s="109">
        <v>0</v>
      </c>
      <c r="N186" s="109">
        <v>0</v>
      </c>
      <c r="O186" s="109">
        <v>0</v>
      </c>
      <c r="P186" s="109">
        <v>0</v>
      </c>
      <c r="Q186" s="109">
        <v>0</v>
      </c>
      <c r="R186" s="109">
        <v>0</v>
      </c>
      <c r="S186" s="72">
        <f t="shared" si="13"/>
        <v>0</v>
      </c>
    </row>
    <row r="187" spans="1:19" ht="12.75" customHeight="1">
      <c r="A187" s="45">
        <v>0</v>
      </c>
      <c r="B187" s="45">
        <v>0</v>
      </c>
      <c r="C187" s="45">
        <f>'C5A1'!C187+'C5A2'!C187+'C5A3'!C187+'C5A4'!C187+'C5A5'!C187</f>
        <v>0</v>
      </c>
      <c r="D187" s="34">
        <v>381001</v>
      </c>
      <c r="E187" s="35" t="s">
        <v>207</v>
      </c>
      <c r="F187" s="42">
        <f t="shared" si="15"/>
        <v>0</v>
      </c>
      <c r="G187" s="109">
        <v>0</v>
      </c>
      <c r="H187" s="109">
        <v>0</v>
      </c>
      <c r="I187" s="109">
        <v>0</v>
      </c>
      <c r="J187" s="109">
        <v>0</v>
      </c>
      <c r="K187" s="109">
        <v>0</v>
      </c>
      <c r="L187" s="109">
        <v>0</v>
      </c>
      <c r="M187" s="109">
        <v>0</v>
      </c>
      <c r="N187" s="109">
        <v>0</v>
      </c>
      <c r="O187" s="109">
        <v>0</v>
      </c>
      <c r="P187" s="109">
        <v>0</v>
      </c>
      <c r="Q187" s="109">
        <v>0</v>
      </c>
      <c r="R187" s="109">
        <v>0</v>
      </c>
      <c r="S187" s="72">
        <f t="shared" si="13"/>
        <v>0</v>
      </c>
    </row>
    <row r="188" spans="1:19" ht="12.75" hidden="1" customHeight="1">
      <c r="A188" s="45">
        <v>0</v>
      </c>
      <c r="B188" s="45">
        <v>0</v>
      </c>
      <c r="C188" s="45">
        <f>'C5A1'!C188+'C5A2'!C188+'C5A3'!C188+'C5A4'!C188+'C5A5'!C188</f>
        <v>0</v>
      </c>
      <c r="D188" s="34">
        <v>382001</v>
      </c>
      <c r="E188" s="35" t="s">
        <v>208</v>
      </c>
      <c r="F188" s="42">
        <f t="shared" si="15"/>
        <v>0</v>
      </c>
      <c r="G188" s="109">
        <v>0</v>
      </c>
      <c r="H188" s="109">
        <v>0</v>
      </c>
      <c r="I188" s="109">
        <v>0</v>
      </c>
      <c r="J188" s="109">
        <v>0</v>
      </c>
      <c r="K188" s="109">
        <v>0</v>
      </c>
      <c r="L188" s="109">
        <v>0</v>
      </c>
      <c r="M188" s="109">
        <v>0</v>
      </c>
      <c r="N188" s="109">
        <v>0</v>
      </c>
      <c r="O188" s="109">
        <v>0</v>
      </c>
      <c r="P188" s="109">
        <v>0</v>
      </c>
      <c r="Q188" s="109">
        <v>0</v>
      </c>
      <c r="R188" s="109">
        <v>0</v>
      </c>
      <c r="S188" s="72">
        <f t="shared" si="13"/>
        <v>0</v>
      </c>
    </row>
    <row r="189" spans="1:19" ht="12.75" hidden="1" customHeight="1">
      <c r="A189" s="45">
        <v>0</v>
      </c>
      <c r="B189" s="45">
        <v>0</v>
      </c>
      <c r="C189" s="45">
        <f>'C5A1'!C189+'C5A2'!C189+'C5A3'!C189+'C5A4'!C189+'C5A5'!C189</f>
        <v>0</v>
      </c>
      <c r="D189" s="39">
        <v>382002</v>
      </c>
      <c r="E189" s="138" t="s">
        <v>209</v>
      </c>
      <c r="F189" s="42">
        <f t="shared" si="15"/>
        <v>0</v>
      </c>
      <c r="G189" s="109">
        <v>0</v>
      </c>
      <c r="H189" s="109">
        <v>0</v>
      </c>
      <c r="I189" s="109">
        <v>0</v>
      </c>
      <c r="J189" s="109">
        <v>0</v>
      </c>
      <c r="K189" s="109">
        <v>0</v>
      </c>
      <c r="L189" s="109">
        <v>0</v>
      </c>
      <c r="M189" s="109">
        <v>0</v>
      </c>
      <c r="N189" s="109">
        <v>0</v>
      </c>
      <c r="O189" s="109">
        <v>0</v>
      </c>
      <c r="P189" s="109">
        <v>0</v>
      </c>
      <c r="Q189" s="109">
        <v>0</v>
      </c>
      <c r="R189" s="109">
        <v>0</v>
      </c>
      <c r="S189" s="72">
        <f t="shared" si="13"/>
        <v>0</v>
      </c>
    </row>
    <row r="190" spans="1:19" ht="12.75" customHeight="1">
      <c r="A190" s="45">
        <v>2500</v>
      </c>
      <c r="B190" s="45">
        <v>0</v>
      </c>
      <c r="C190" s="45">
        <f>'C5A1'!C190+'C5A2'!C190+'C5A3'!C190+'C5A4'!C190+'C5A5'!C190</f>
        <v>0</v>
      </c>
      <c r="D190" s="34">
        <v>383001</v>
      </c>
      <c r="E190" s="35" t="s">
        <v>210</v>
      </c>
      <c r="F190" s="42">
        <f t="shared" si="15"/>
        <v>2500</v>
      </c>
      <c r="G190" s="109">
        <v>0</v>
      </c>
      <c r="H190" s="109">
        <v>0</v>
      </c>
      <c r="I190" s="109">
        <v>0</v>
      </c>
      <c r="J190" s="109">
        <v>0</v>
      </c>
      <c r="K190" s="109">
        <v>0</v>
      </c>
      <c r="L190" s="109">
        <v>0</v>
      </c>
      <c r="M190" s="109">
        <v>0</v>
      </c>
      <c r="N190" s="109">
        <v>0</v>
      </c>
      <c r="O190" s="109">
        <v>0</v>
      </c>
      <c r="P190" s="109">
        <v>0</v>
      </c>
      <c r="Q190" s="109">
        <v>2500</v>
      </c>
      <c r="R190" s="109">
        <v>0</v>
      </c>
      <c r="S190" s="72">
        <f t="shared" si="13"/>
        <v>2500</v>
      </c>
    </row>
    <row r="191" spans="1:19" ht="12.75" hidden="1" customHeight="1">
      <c r="A191" s="45">
        <v>0</v>
      </c>
      <c r="B191" s="45">
        <v>0</v>
      </c>
      <c r="C191" s="45">
        <f>'C5A1'!C191+'C5A2'!C191+'C5A3'!C191+'C5A4'!C191+'C5A5'!C191</f>
        <v>0</v>
      </c>
      <c r="D191" s="34">
        <v>384001</v>
      </c>
      <c r="E191" s="35" t="s">
        <v>211</v>
      </c>
      <c r="F191" s="42">
        <f t="shared" si="15"/>
        <v>0</v>
      </c>
      <c r="G191" s="109">
        <v>0</v>
      </c>
      <c r="H191" s="109">
        <v>0</v>
      </c>
      <c r="I191" s="109">
        <v>0</v>
      </c>
      <c r="J191" s="109">
        <v>0</v>
      </c>
      <c r="K191" s="109">
        <v>0</v>
      </c>
      <c r="L191" s="109">
        <v>0</v>
      </c>
      <c r="M191" s="109">
        <v>0</v>
      </c>
      <c r="N191" s="109">
        <v>0</v>
      </c>
      <c r="O191" s="109">
        <v>0</v>
      </c>
      <c r="P191" s="109">
        <v>0</v>
      </c>
      <c r="Q191" s="109">
        <v>0</v>
      </c>
      <c r="R191" s="109">
        <v>0</v>
      </c>
      <c r="S191" s="72">
        <f t="shared" si="13"/>
        <v>0</v>
      </c>
    </row>
    <row r="192" spans="1:19" ht="12.75" hidden="1" customHeight="1">
      <c r="A192" s="45">
        <v>0</v>
      </c>
      <c r="B192" s="45">
        <v>0</v>
      </c>
      <c r="C192" s="45">
        <f>'C5A1'!C192+'C5A2'!C192+'C5A3'!C192+'C5A4'!C192+'C5A5'!C192</f>
        <v>0</v>
      </c>
      <c r="D192" s="34">
        <v>385001</v>
      </c>
      <c r="E192" s="35" t="s">
        <v>212</v>
      </c>
      <c r="F192" s="42">
        <f t="shared" si="15"/>
        <v>0</v>
      </c>
      <c r="G192" s="109">
        <v>0</v>
      </c>
      <c r="H192" s="109">
        <v>0</v>
      </c>
      <c r="I192" s="109">
        <v>0</v>
      </c>
      <c r="J192" s="109">
        <v>0</v>
      </c>
      <c r="K192" s="109">
        <v>0</v>
      </c>
      <c r="L192" s="109">
        <v>0</v>
      </c>
      <c r="M192" s="109">
        <v>0</v>
      </c>
      <c r="N192" s="109">
        <v>0</v>
      </c>
      <c r="O192" s="109">
        <v>0</v>
      </c>
      <c r="P192" s="109">
        <v>0</v>
      </c>
      <c r="Q192" s="109">
        <v>0</v>
      </c>
      <c r="R192" s="109">
        <v>0</v>
      </c>
      <c r="S192" s="72">
        <f t="shared" si="13"/>
        <v>0</v>
      </c>
    </row>
    <row r="193" spans="1:19" ht="12.75" hidden="1" customHeight="1">
      <c r="A193" s="45">
        <v>0</v>
      </c>
      <c r="B193" s="45">
        <v>0</v>
      </c>
      <c r="C193" s="45">
        <f>'C5A1'!C193+'C5A2'!C193+'C5A3'!C193+'C5A4'!C193+'C5A5'!C193</f>
        <v>0</v>
      </c>
      <c r="D193" s="39">
        <v>391001</v>
      </c>
      <c r="E193" s="35" t="s">
        <v>213</v>
      </c>
      <c r="F193" s="42">
        <f t="shared" si="15"/>
        <v>0</v>
      </c>
      <c r="G193" s="109">
        <v>0</v>
      </c>
      <c r="H193" s="109">
        <v>0</v>
      </c>
      <c r="I193" s="109">
        <v>0</v>
      </c>
      <c r="J193" s="109">
        <v>0</v>
      </c>
      <c r="K193" s="109">
        <v>0</v>
      </c>
      <c r="L193" s="109">
        <v>0</v>
      </c>
      <c r="M193" s="109">
        <v>0</v>
      </c>
      <c r="N193" s="109">
        <v>0</v>
      </c>
      <c r="O193" s="109">
        <v>0</v>
      </c>
      <c r="P193" s="109">
        <v>0</v>
      </c>
      <c r="Q193" s="109">
        <v>0</v>
      </c>
      <c r="R193" s="109">
        <v>0</v>
      </c>
      <c r="S193" s="72">
        <f t="shared" si="13"/>
        <v>0</v>
      </c>
    </row>
    <row r="194" spans="1:19" hidden="1">
      <c r="A194" s="45">
        <v>0</v>
      </c>
      <c r="B194" s="45">
        <v>0</v>
      </c>
      <c r="C194" s="45">
        <f>'C5A1'!C194+'C5A2'!C194+'C5A3'!C194+'C5A4'!C194+'C5A5'!C194</f>
        <v>0</v>
      </c>
      <c r="D194" s="34">
        <v>392001</v>
      </c>
      <c r="E194" s="35" t="s">
        <v>214</v>
      </c>
      <c r="F194" s="42">
        <f t="shared" si="15"/>
        <v>0</v>
      </c>
      <c r="G194" s="109">
        <v>0</v>
      </c>
      <c r="H194" s="109">
        <v>0</v>
      </c>
      <c r="I194" s="109">
        <v>0</v>
      </c>
      <c r="J194" s="109">
        <v>0</v>
      </c>
      <c r="K194" s="109">
        <v>0</v>
      </c>
      <c r="L194" s="109">
        <v>0</v>
      </c>
      <c r="M194" s="109">
        <v>0</v>
      </c>
      <c r="N194" s="109">
        <v>0</v>
      </c>
      <c r="O194" s="109">
        <v>0</v>
      </c>
      <c r="P194" s="109">
        <v>0</v>
      </c>
      <c r="Q194" s="109">
        <v>0</v>
      </c>
      <c r="R194" s="109">
        <v>0</v>
      </c>
      <c r="S194" s="72">
        <f t="shared" si="13"/>
        <v>0</v>
      </c>
    </row>
    <row r="195" spans="1:19" ht="12.75" hidden="1" customHeight="1">
      <c r="A195" s="45">
        <v>0</v>
      </c>
      <c r="B195" s="45">
        <v>0</v>
      </c>
      <c r="C195" s="45">
        <f>'C5A1'!C195+'C5A2'!C195+'C5A3'!C195+'C5A4'!C195+'C5A5'!C195</f>
        <v>0</v>
      </c>
      <c r="D195" s="34">
        <v>392002</v>
      </c>
      <c r="E195" s="35" t="s">
        <v>215</v>
      </c>
      <c r="F195" s="42">
        <f t="shared" si="15"/>
        <v>0</v>
      </c>
      <c r="G195" s="109">
        <v>0</v>
      </c>
      <c r="H195" s="109">
        <v>0</v>
      </c>
      <c r="I195" s="109">
        <v>0</v>
      </c>
      <c r="J195" s="109">
        <v>0</v>
      </c>
      <c r="K195" s="109">
        <v>0</v>
      </c>
      <c r="L195" s="109">
        <v>0</v>
      </c>
      <c r="M195" s="109">
        <v>0</v>
      </c>
      <c r="N195" s="109">
        <v>0</v>
      </c>
      <c r="O195" s="109">
        <v>0</v>
      </c>
      <c r="P195" s="109">
        <v>0</v>
      </c>
      <c r="Q195" s="109">
        <v>0</v>
      </c>
      <c r="R195" s="109">
        <v>0</v>
      </c>
      <c r="S195" s="72">
        <f t="shared" si="13"/>
        <v>0</v>
      </c>
    </row>
    <row r="196" spans="1:19" ht="12.75" hidden="1" customHeight="1">
      <c r="A196" s="45">
        <v>0</v>
      </c>
      <c r="B196" s="45">
        <v>0</v>
      </c>
      <c r="C196" s="45">
        <f>'C5A1'!C196+'C5A2'!C196+'C5A3'!C196+'C5A4'!C196+'C5A5'!C196</f>
        <v>0</v>
      </c>
      <c r="D196" s="43">
        <v>392003</v>
      </c>
      <c r="E196" s="35" t="s">
        <v>216</v>
      </c>
      <c r="F196" s="42">
        <f t="shared" si="15"/>
        <v>0</v>
      </c>
      <c r="G196" s="109">
        <v>0</v>
      </c>
      <c r="H196" s="109">
        <v>0</v>
      </c>
      <c r="I196" s="109">
        <v>0</v>
      </c>
      <c r="J196" s="109">
        <v>0</v>
      </c>
      <c r="K196" s="109">
        <v>0</v>
      </c>
      <c r="L196" s="109">
        <v>0</v>
      </c>
      <c r="M196" s="109">
        <v>0</v>
      </c>
      <c r="N196" s="109">
        <v>0</v>
      </c>
      <c r="O196" s="109">
        <v>0</v>
      </c>
      <c r="P196" s="109">
        <v>0</v>
      </c>
      <c r="Q196" s="109">
        <v>0</v>
      </c>
      <c r="R196" s="109">
        <v>0</v>
      </c>
      <c r="S196" s="72">
        <f t="shared" si="13"/>
        <v>0</v>
      </c>
    </row>
    <row r="197" spans="1:19" ht="12.75" hidden="1" customHeight="1">
      <c r="A197" s="45">
        <v>0</v>
      </c>
      <c r="B197" s="45">
        <v>0</v>
      </c>
      <c r="C197" s="45">
        <f>'C5A1'!C197+'C5A2'!C197+'C5A3'!C197+'C5A4'!C197+'C5A5'!C197</f>
        <v>0</v>
      </c>
      <c r="D197" s="44">
        <v>392004</v>
      </c>
      <c r="E197" s="35" t="s">
        <v>217</v>
      </c>
      <c r="F197" s="42">
        <f t="shared" si="15"/>
        <v>0</v>
      </c>
      <c r="G197" s="109">
        <v>0</v>
      </c>
      <c r="H197" s="109">
        <v>0</v>
      </c>
      <c r="I197" s="109">
        <v>0</v>
      </c>
      <c r="J197" s="109">
        <v>0</v>
      </c>
      <c r="K197" s="109">
        <v>0</v>
      </c>
      <c r="L197" s="109">
        <v>0</v>
      </c>
      <c r="M197" s="109">
        <v>0</v>
      </c>
      <c r="N197" s="109">
        <v>0</v>
      </c>
      <c r="O197" s="109">
        <v>0</v>
      </c>
      <c r="P197" s="109">
        <v>0</v>
      </c>
      <c r="Q197" s="109">
        <v>0</v>
      </c>
      <c r="R197" s="109">
        <v>0</v>
      </c>
      <c r="S197" s="72">
        <f t="shared" si="13"/>
        <v>0</v>
      </c>
    </row>
    <row r="198" spans="1:19" ht="12.75" hidden="1" customHeight="1">
      <c r="A198" s="45">
        <v>0</v>
      </c>
      <c r="B198" s="45">
        <v>0</v>
      </c>
      <c r="C198" s="45">
        <f>'C5A1'!C198+'C5A2'!C198+'C5A3'!C198+'C5A4'!C198+'C5A5'!C198</f>
        <v>0</v>
      </c>
      <c r="D198" s="44">
        <v>392005</v>
      </c>
      <c r="E198" s="35" t="s">
        <v>218</v>
      </c>
      <c r="F198" s="42">
        <f t="shared" si="15"/>
        <v>0</v>
      </c>
      <c r="G198" s="109">
        <v>0</v>
      </c>
      <c r="H198" s="109">
        <v>0</v>
      </c>
      <c r="I198" s="109">
        <v>0</v>
      </c>
      <c r="J198" s="109">
        <v>0</v>
      </c>
      <c r="K198" s="109">
        <v>0</v>
      </c>
      <c r="L198" s="109">
        <v>0</v>
      </c>
      <c r="M198" s="109">
        <v>0</v>
      </c>
      <c r="N198" s="109">
        <v>0</v>
      </c>
      <c r="O198" s="109">
        <v>0</v>
      </c>
      <c r="P198" s="109">
        <v>0</v>
      </c>
      <c r="Q198" s="109">
        <v>0</v>
      </c>
      <c r="R198" s="109">
        <v>0</v>
      </c>
      <c r="S198" s="72">
        <f t="shared" si="13"/>
        <v>0</v>
      </c>
    </row>
    <row r="199" spans="1:19" ht="12.75" customHeight="1">
      <c r="A199" s="45">
        <v>32000</v>
      </c>
      <c r="B199" s="45">
        <v>0</v>
      </c>
      <c r="C199" s="45">
        <f>'C5A1'!C199+'C5A2'!C199+'C5A3'!C199+'C5A4'!C199+'C5A5'!C199</f>
        <v>0</v>
      </c>
      <c r="D199" s="44">
        <v>392006</v>
      </c>
      <c r="E199" s="35" t="s">
        <v>219</v>
      </c>
      <c r="F199" s="42">
        <f t="shared" si="15"/>
        <v>32000</v>
      </c>
      <c r="G199" s="109">
        <v>0</v>
      </c>
      <c r="H199" s="109">
        <v>3700</v>
      </c>
      <c r="I199" s="109">
        <v>13000</v>
      </c>
      <c r="J199" s="109">
        <v>1400</v>
      </c>
      <c r="K199" s="109">
        <v>3700</v>
      </c>
      <c r="L199" s="109">
        <v>0</v>
      </c>
      <c r="M199" s="109">
        <v>1400</v>
      </c>
      <c r="N199" s="109">
        <v>3700</v>
      </c>
      <c r="O199" s="109">
        <v>0</v>
      </c>
      <c r="P199" s="109">
        <v>1400</v>
      </c>
      <c r="Q199" s="109">
        <v>3700</v>
      </c>
      <c r="R199" s="109">
        <v>0</v>
      </c>
      <c r="S199" s="72">
        <f t="shared" si="13"/>
        <v>32000</v>
      </c>
    </row>
    <row r="200" spans="1:19" ht="12.75" hidden="1" customHeight="1">
      <c r="A200" s="45">
        <v>0</v>
      </c>
      <c r="B200" s="45">
        <v>0</v>
      </c>
      <c r="C200" s="45">
        <f>'C5A1'!C200+'C5A2'!C200+'C5A3'!C200+'C5A4'!C200+'C5A5'!C200</f>
        <v>0</v>
      </c>
      <c r="D200" s="34">
        <v>393001</v>
      </c>
      <c r="E200" s="35" t="s">
        <v>220</v>
      </c>
      <c r="F200" s="42">
        <f t="shared" si="15"/>
        <v>0</v>
      </c>
      <c r="G200" s="109">
        <v>0</v>
      </c>
      <c r="H200" s="109">
        <v>0</v>
      </c>
      <c r="I200" s="109">
        <v>0</v>
      </c>
      <c r="J200" s="109">
        <v>0</v>
      </c>
      <c r="K200" s="109">
        <v>0</v>
      </c>
      <c r="L200" s="109">
        <v>0</v>
      </c>
      <c r="M200" s="109">
        <v>0</v>
      </c>
      <c r="N200" s="109">
        <v>0</v>
      </c>
      <c r="O200" s="109">
        <v>0</v>
      </c>
      <c r="P200" s="109">
        <v>0</v>
      </c>
      <c r="Q200" s="109">
        <v>0</v>
      </c>
      <c r="R200" s="109">
        <v>0</v>
      </c>
      <c r="S200" s="72">
        <f t="shared" si="13"/>
        <v>0</v>
      </c>
    </row>
    <row r="201" spans="1:19" ht="12.75" hidden="1" customHeight="1">
      <c r="A201" s="45">
        <v>0</v>
      </c>
      <c r="B201" s="45">
        <v>0</v>
      </c>
      <c r="C201" s="45">
        <f>'C5A1'!C201+'C5A2'!C201+'C5A3'!C201+'C5A4'!C201+'C5A5'!C201</f>
        <v>0</v>
      </c>
      <c r="D201" s="34">
        <v>394001</v>
      </c>
      <c r="E201" s="35" t="s">
        <v>221</v>
      </c>
      <c r="F201" s="42">
        <f t="shared" si="15"/>
        <v>0</v>
      </c>
      <c r="G201" s="109">
        <v>0</v>
      </c>
      <c r="H201" s="109">
        <v>0</v>
      </c>
      <c r="I201" s="109">
        <v>0</v>
      </c>
      <c r="J201" s="109">
        <v>0</v>
      </c>
      <c r="K201" s="109">
        <v>0</v>
      </c>
      <c r="L201" s="109">
        <v>0</v>
      </c>
      <c r="M201" s="109">
        <v>0</v>
      </c>
      <c r="N201" s="109">
        <v>0</v>
      </c>
      <c r="O201" s="109">
        <v>0</v>
      </c>
      <c r="P201" s="109">
        <v>0</v>
      </c>
      <c r="Q201" s="109">
        <v>0</v>
      </c>
      <c r="R201" s="109">
        <v>0</v>
      </c>
      <c r="S201" s="72">
        <f t="shared" si="13"/>
        <v>0</v>
      </c>
    </row>
    <row r="202" spans="1:19" ht="12.75" hidden="1" customHeight="1">
      <c r="A202" s="45">
        <v>0</v>
      </c>
      <c r="B202" s="45">
        <v>0</v>
      </c>
      <c r="C202" s="45">
        <f>'C5A1'!C202+'C5A2'!C202+'C5A3'!C202+'C5A4'!C202+'C5A5'!C202</f>
        <v>0</v>
      </c>
      <c r="D202" s="34">
        <v>395001</v>
      </c>
      <c r="E202" s="35" t="s">
        <v>222</v>
      </c>
      <c r="F202" s="42">
        <f t="shared" si="15"/>
        <v>0</v>
      </c>
      <c r="G202" s="109">
        <v>0</v>
      </c>
      <c r="H202" s="109">
        <v>0</v>
      </c>
      <c r="I202" s="109">
        <v>0</v>
      </c>
      <c r="J202" s="109">
        <v>0</v>
      </c>
      <c r="K202" s="109">
        <v>0</v>
      </c>
      <c r="L202" s="109">
        <v>0</v>
      </c>
      <c r="M202" s="109">
        <v>0</v>
      </c>
      <c r="N202" s="109">
        <v>0</v>
      </c>
      <c r="O202" s="109">
        <v>0</v>
      </c>
      <c r="P202" s="109">
        <v>0</v>
      </c>
      <c r="Q202" s="109">
        <v>0</v>
      </c>
      <c r="R202" s="109">
        <v>0</v>
      </c>
      <c r="S202" s="72">
        <f t="shared" si="13"/>
        <v>0</v>
      </c>
    </row>
    <row r="203" spans="1:19" ht="12.75" hidden="1" customHeight="1">
      <c r="A203" s="45">
        <v>0</v>
      </c>
      <c r="B203" s="45">
        <v>0</v>
      </c>
      <c r="C203" s="45">
        <f>'C5A1'!C203+'C5A2'!C203+'C5A3'!C203+'C5A4'!C203+'C5A5'!C203</f>
        <v>0</v>
      </c>
      <c r="D203" s="34">
        <v>396001</v>
      </c>
      <c r="E203" s="35" t="s">
        <v>223</v>
      </c>
      <c r="F203" s="42">
        <f t="shared" si="15"/>
        <v>0</v>
      </c>
      <c r="G203" s="109">
        <v>0</v>
      </c>
      <c r="H203" s="109">
        <v>0</v>
      </c>
      <c r="I203" s="109">
        <v>0</v>
      </c>
      <c r="J203" s="109">
        <v>0</v>
      </c>
      <c r="K203" s="109">
        <v>0</v>
      </c>
      <c r="L203" s="109">
        <v>0</v>
      </c>
      <c r="M203" s="109">
        <v>0</v>
      </c>
      <c r="N203" s="109">
        <v>0</v>
      </c>
      <c r="O203" s="109">
        <v>0</v>
      </c>
      <c r="P203" s="109">
        <v>0</v>
      </c>
      <c r="Q203" s="109">
        <v>0</v>
      </c>
      <c r="R203" s="109">
        <v>0</v>
      </c>
      <c r="S203" s="72">
        <f t="shared" si="13"/>
        <v>0</v>
      </c>
    </row>
    <row r="204" spans="1:19" ht="12.75" hidden="1" customHeight="1">
      <c r="A204" s="45">
        <v>0</v>
      </c>
      <c r="B204" s="45">
        <v>0</v>
      </c>
      <c r="C204" s="45">
        <f>'C5A1'!C204+'C5A2'!C204+'C5A3'!C204+'C5A4'!C204+'C5A5'!C204</f>
        <v>0</v>
      </c>
      <c r="D204" s="34">
        <v>397001</v>
      </c>
      <c r="E204" s="35" t="s">
        <v>224</v>
      </c>
      <c r="F204" s="42">
        <f t="shared" si="15"/>
        <v>0</v>
      </c>
      <c r="G204" s="109">
        <v>0</v>
      </c>
      <c r="H204" s="109">
        <v>0</v>
      </c>
      <c r="I204" s="109">
        <v>0</v>
      </c>
      <c r="J204" s="109">
        <v>0</v>
      </c>
      <c r="K204" s="109">
        <v>0</v>
      </c>
      <c r="L204" s="109">
        <v>0</v>
      </c>
      <c r="M204" s="109">
        <v>0</v>
      </c>
      <c r="N204" s="109">
        <v>0</v>
      </c>
      <c r="O204" s="109">
        <v>0</v>
      </c>
      <c r="P204" s="109">
        <v>0</v>
      </c>
      <c r="Q204" s="109">
        <v>0</v>
      </c>
      <c r="R204" s="109">
        <v>0</v>
      </c>
      <c r="S204" s="72">
        <f t="shared" si="13"/>
        <v>0</v>
      </c>
    </row>
    <row r="205" spans="1:19" ht="12.75" customHeight="1">
      <c r="A205" s="45">
        <v>1906512</v>
      </c>
      <c r="B205" s="45">
        <v>0</v>
      </c>
      <c r="C205" s="45">
        <f>'C5A1'!C205+'C5A2'!C205+'C5A3'!C205+'C5A4'!C205+'C5A5'!C205</f>
        <v>0</v>
      </c>
      <c r="D205" s="34">
        <v>398001</v>
      </c>
      <c r="E205" s="35" t="s">
        <v>225</v>
      </c>
      <c r="F205" s="42">
        <f t="shared" si="15"/>
        <v>1906512</v>
      </c>
      <c r="G205" s="109">
        <v>136037</v>
      </c>
      <c r="H205" s="109">
        <v>136037</v>
      </c>
      <c r="I205" s="109">
        <v>136037</v>
      </c>
      <c r="J205" s="109">
        <v>175190</v>
      </c>
      <c r="K205" s="109">
        <v>136038</v>
      </c>
      <c r="L205" s="109">
        <v>136037</v>
      </c>
      <c r="M205" s="109">
        <v>136037</v>
      </c>
      <c r="N205" s="109">
        <v>136037</v>
      </c>
      <c r="O205" s="109">
        <v>136036</v>
      </c>
      <c r="P205" s="109">
        <v>136036</v>
      </c>
      <c r="Q205" s="109">
        <v>136036</v>
      </c>
      <c r="R205" s="109">
        <v>370954</v>
      </c>
      <c r="S205" s="72">
        <f t="shared" si="13"/>
        <v>1906512</v>
      </c>
    </row>
    <row r="206" spans="1:19" ht="12.75" hidden="1" customHeight="1">
      <c r="A206" s="45">
        <v>0</v>
      </c>
      <c r="B206" s="45">
        <v>0</v>
      </c>
      <c r="C206" s="45">
        <f>'C5A1'!C206+'C5A2'!C206+'C5A3'!C206+'C5A4'!C206+'C5A5'!C206</f>
        <v>0</v>
      </c>
      <c r="D206" s="34">
        <v>399001</v>
      </c>
      <c r="E206" s="35" t="s">
        <v>226</v>
      </c>
      <c r="F206" s="42">
        <f t="shared" si="15"/>
        <v>0</v>
      </c>
      <c r="G206" s="109">
        <v>0</v>
      </c>
      <c r="H206" s="109">
        <v>0</v>
      </c>
      <c r="I206" s="109">
        <v>0</v>
      </c>
      <c r="J206" s="109">
        <v>0</v>
      </c>
      <c r="K206" s="109">
        <v>0</v>
      </c>
      <c r="L206" s="109">
        <v>0</v>
      </c>
      <c r="M206" s="109">
        <v>0</v>
      </c>
      <c r="N206" s="109">
        <v>0</v>
      </c>
      <c r="O206" s="109">
        <v>0</v>
      </c>
      <c r="P206" s="109">
        <v>0</v>
      </c>
      <c r="Q206" s="109">
        <v>0</v>
      </c>
      <c r="R206" s="109">
        <v>0</v>
      </c>
      <c r="S206" s="72">
        <f t="shared" si="13"/>
        <v>0</v>
      </c>
    </row>
    <row r="207" spans="1:19" ht="12.75" hidden="1" customHeight="1">
      <c r="A207" s="45">
        <v>0</v>
      </c>
      <c r="B207" s="45">
        <v>0</v>
      </c>
      <c r="C207" s="45">
        <f>'C5A1'!C207+'C5A2'!C207+'C5A3'!C207+'C5A4'!C207+'C5A5'!C207</f>
        <v>0</v>
      </c>
      <c r="D207" s="34">
        <v>399002</v>
      </c>
      <c r="E207" s="35" t="s">
        <v>227</v>
      </c>
      <c r="F207" s="42">
        <f t="shared" si="15"/>
        <v>0</v>
      </c>
      <c r="G207" s="109">
        <v>0</v>
      </c>
      <c r="H207" s="109">
        <v>0</v>
      </c>
      <c r="I207" s="109">
        <v>0</v>
      </c>
      <c r="J207" s="109">
        <v>0</v>
      </c>
      <c r="K207" s="109">
        <v>0</v>
      </c>
      <c r="L207" s="109">
        <v>0</v>
      </c>
      <c r="M207" s="109">
        <v>0</v>
      </c>
      <c r="N207" s="109">
        <v>0</v>
      </c>
      <c r="O207" s="109">
        <v>0</v>
      </c>
      <c r="P207" s="109">
        <v>0</v>
      </c>
      <c r="Q207" s="109">
        <v>0</v>
      </c>
      <c r="R207" s="109">
        <v>0</v>
      </c>
      <c r="S207" s="72">
        <f t="shared" si="13"/>
        <v>0</v>
      </c>
    </row>
    <row r="208" spans="1:19" ht="12.75" hidden="1" customHeight="1">
      <c r="A208" s="45">
        <v>0</v>
      </c>
      <c r="B208" s="45">
        <v>0</v>
      </c>
      <c r="C208" s="45">
        <f>'C5A1'!C208+'C5A2'!C208+'C5A3'!C208+'C5A4'!C208+'C5A5'!C208</f>
        <v>0</v>
      </c>
      <c r="D208" s="34">
        <v>399003</v>
      </c>
      <c r="E208" s="35" t="s">
        <v>228</v>
      </c>
      <c r="F208" s="42">
        <f t="shared" si="15"/>
        <v>0</v>
      </c>
      <c r="G208" s="109">
        <v>0</v>
      </c>
      <c r="H208" s="109">
        <v>0</v>
      </c>
      <c r="I208" s="109">
        <v>0</v>
      </c>
      <c r="J208" s="109">
        <v>0</v>
      </c>
      <c r="K208" s="109">
        <v>0</v>
      </c>
      <c r="L208" s="109">
        <v>0</v>
      </c>
      <c r="M208" s="109">
        <v>0</v>
      </c>
      <c r="N208" s="109">
        <v>0</v>
      </c>
      <c r="O208" s="109">
        <v>0</v>
      </c>
      <c r="P208" s="109">
        <v>0</v>
      </c>
      <c r="Q208" s="109">
        <v>0</v>
      </c>
      <c r="R208" s="109">
        <v>0</v>
      </c>
      <c r="S208" s="72">
        <f t="shared" ref="S208:S247" si="16">SUM(G208:R208)</f>
        <v>0</v>
      </c>
    </row>
    <row r="209" spans="1:19" ht="12.75" hidden="1" customHeight="1">
      <c r="A209" s="45">
        <v>0</v>
      </c>
      <c r="B209" s="45">
        <v>0</v>
      </c>
      <c r="C209" s="45">
        <f>'C5A1'!C209+'C5A2'!C209+'C5A3'!C209+'C5A4'!C209+'C5A5'!C209</f>
        <v>0</v>
      </c>
      <c r="D209" s="34">
        <v>399004</v>
      </c>
      <c r="E209" s="35" t="s">
        <v>229</v>
      </c>
      <c r="F209" s="42">
        <f t="shared" si="15"/>
        <v>0</v>
      </c>
      <c r="G209" s="109">
        <v>0</v>
      </c>
      <c r="H209" s="109">
        <v>0</v>
      </c>
      <c r="I209" s="109">
        <v>0</v>
      </c>
      <c r="J209" s="109">
        <v>0</v>
      </c>
      <c r="K209" s="109">
        <v>0</v>
      </c>
      <c r="L209" s="109">
        <v>0</v>
      </c>
      <c r="M209" s="109">
        <v>0</v>
      </c>
      <c r="N209" s="109">
        <v>0</v>
      </c>
      <c r="O209" s="109">
        <v>0</v>
      </c>
      <c r="P209" s="109">
        <v>0</v>
      </c>
      <c r="Q209" s="109">
        <v>0</v>
      </c>
      <c r="R209" s="109">
        <v>0</v>
      </c>
      <c r="S209" s="72">
        <f t="shared" si="16"/>
        <v>0</v>
      </c>
    </row>
    <row r="210" spans="1:19" ht="12.75" hidden="1" customHeight="1">
      <c r="A210" s="45">
        <v>0</v>
      </c>
      <c r="B210" s="45">
        <v>0</v>
      </c>
      <c r="C210" s="45">
        <f>'C5A1'!C210+'C5A2'!C210+'C5A3'!C210+'C5A4'!C210+'C5A5'!C210</f>
        <v>0</v>
      </c>
      <c r="D210" s="34">
        <v>399005</v>
      </c>
      <c r="E210" s="35" t="s">
        <v>230</v>
      </c>
      <c r="F210" s="42">
        <f t="shared" si="15"/>
        <v>0</v>
      </c>
      <c r="G210" s="109">
        <v>0</v>
      </c>
      <c r="H210" s="109">
        <v>0</v>
      </c>
      <c r="I210" s="109">
        <v>0</v>
      </c>
      <c r="J210" s="109">
        <v>0</v>
      </c>
      <c r="K210" s="109">
        <v>0</v>
      </c>
      <c r="L210" s="109">
        <v>0</v>
      </c>
      <c r="M210" s="109">
        <v>0</v>
      </c>
      <c r="N210" s="109">
        <v>0</v>
      </c>
      <c r="O210" s="109">
        <v>0</v>
      </c>
      <c r="P210" s="109">
        <v>0</v>
      </c>
      <c r="Q210" s="109">
        <v>0</v>
      </c>
      <c r="R210" s="109">
        <v>0</v>
      </c>
      <c r="S210" s="72">
        <f t="shared" si="16"/>
        <v>0</v>
      </c>
    </row>
    <row r="211" spans="1:19" ht="12.75" hidden="1" customHeight="1">
      <c r="A211" s="45">
        <v>0</v>
      </c>
      <c r="B211" s="45">
        <v>0</v>
      </c>
      <c r="C211" s="45">
        <f>'C5A1'!C211+'C5A2'!C211+'C5A3'!C211+'C5A4'!C211+'C5A5'!C211</f>
        <v>0</v>
      </c>
      <c r="D211" s="34">
        <v>399006</v>
      </c>
      <c r="E211" s="35" t="s">
        <v>231</v>
      </c>
      <c r="F211" s="42">
        <f t="shared" si="15"/>
        <v>0</v>
      </c>
      <c r="G211" s="109">
        <v>0</v>
      </c>
      <c r="H211" s="109">
        <v>0</v>
      </c>
      <c r="I211" s="109">
        <v>0</v>
      </c>
      <c r="J211" s="109">
        <v>0</v>
      </c>
      <c r="K211" s="109">
        <v>0</v>
      </c>
      <c r="L211" s="109">
        <v>0</v>
      </c>
      <c r="M211" s="109">
        <v>0</v>
      </c>
      <c r="N211" s="109">
        <v>0</v>
      </c>
      <c r="O211" s="109">
        <v>0</v>
      </c>
      <c r="P211" s="109">
        <v>0</v>
      </c>
      <c r="Q211" s="109">
        <v>0</v>
      </c>
      <c r="R211" s="109">
        <v>0</v>
      </c>
      <c r="S211" s="72">
        <f t="shared" si="16"/>
        <v>0</v>
      </c>
    </row>
    <row r="212" spans="1:19" ht="12.75" customHeight="1">
      <c r="A212" s="45">
        <v>0</v>
      </c>
      <c r="B212" s="45">
        <f t="shared" ref="B212:C212" si="17">B213</f>
        <v>0</v>
      </c>
      <c r="C212" s="45">
        <f t="shared" si="17"/>
        <v>0</v>
      </c>
      <c r="D212" s="32">
        <v>4000</v>
      </c>
      <c r="E212" s="38" t="s">
        <v>232</v>
      </c>
      <c r="F212" s="42">
        <f t="shared" si="15"/>
        <v>0</v>
      </c>
      <c r="G212" s="42">
        <f t="shared" ref="G212:R212" si="18">G213</f>
        <v>0</v>
      </c>
      <c r="H212" s="42">
        <f t="shared" si="18"/>
        <v>0</v>
      </c>
      <c r="I212" s="42">
        <f t="shared" si="18"/>
        <v>0</v>
      </c>
      <c r="J212" s="42">
        <f t="shared" si="18"/>
        <v>0</v>
      </c>
      <c r="K212" s="42">
        <f t="shared" si="18"/>
        <v>0</v>
      </c>
      <c r="L212" s="42">
        <f t="shared" si="18"/>
        <v>0</v>
      </c>
      <c r="M212" s="42">
        <f t="shared" si="18"/>
        <v>0</v>
      </c>
      <c r="N212" s="42">
        <f t="shared" si="18"/>
        <v>0</v>
      </c>
      <c r="O212" s="42">
        <f t="shared" si="18"/>
        <v>0</v>
      </c>
      <c r="P212" s="42">
        <f t="shared" si="18"/>
        <v>0</v>
      </c>
      <c r="Q212" s="42">
        <f t="shared" si="18"/>
        <v>0</v>
      </c>
      <c r="R212" s="42">
        <f t="shared" si="18"/>
        <v>0</v>
      </c>
      <c r="S212" s="72">
        <f t="shared" si="16"/>
        <v>0</v>
      </c>
    </row>
    <row r="213" spans="1:19" ht="12.75" hidden="1" customHeight="1">
      <c r="A213" s="45">
        <f>'C5A1'!A213+'C5A2'!A213+'C5A3'!A213+'C5A4'!A213+'C5A5'!A213</f>
        <v>771525</v>
      </c>
      <c r="B213" s="45">
        <f>'C5A1'!B213+'C5A2'!B213+'C5A3'!B213+'C5A4'!B213+'C5A5'!B213</f>
        <v>0</v>
      </c>
      <c r="C213" s="45">
        <f>'C5A1'!C213+'C5A2'!C213+'C5A3'!C213+'C5A4'!C213+'C5A5'!C213</f>
        <v>0</v>
      </c>
      <c r="D213" s="34">
        <v>442001</v>
      </c>
      <c r="E213" s="35" t="s">
        <v>233</v>
      </c>
      <c r="F213" s="42">
        <f t="shared" si="15"/>
        <v>771525</v>
      </c>
      <c r="G213" s="109">
        <f>'C5A1'!G213+'C5A2'!G213+'C5A3'!G213+'C5A4'!G213+'C5A5'!G213</f>
        <v>0</v>
      </c>
      <c r="H213" s="109">
        <f>'C5A1'!H213+'C5A2'!H213+'C5A3'!H213+'C5A4'!H213+'C5A5'!H213</f>
        <v>0</v>
      </c>
      <c r="I213" s="109">
        <f>'C5A1'!I213+'C5A2'!I213+'C5A3'!I213+'C5A4'!I213+'C5A5'!I213</f>
        <v>0</v>
      </c>
      <c r="J213" s="109">
        <f>'C5A1'!J213+'C5A2'!J213+'C5A3'!J213+'C5A4'!J213+'C5A5'!J213</f>
        <v>0</v>
      </c>
      <c r="K213" s="109">
        <f>'C5A1'!K213+'C5A2'!K213+'C5A3'!K213+'C5A4'!K213+'C5A5'!K213</f>
        <v>0</v>
      </c>
      <c r="L213" s="109">
        <f>'C5A1'!L213+'C5A2'!L213+'C5A3'!L213+'C5A4'!L213+'C5A5'!L213</f>
        <v>0</v>
      </c>
      <c r="M213" s="109">
        <f>'C5A1'!M213+'C5A2'!M213+'C5A3'!M213+'C5A4'!M213+'C5A5'!M213</f>
        <v>0</v>
      </c>
      <c r="N213" s="109">
        <f>'C5A1'!N213+'C5A2'!N213+'C5A3'!N213+'C5A4'!N213+'C5A5'!N213</f>
        <v>0</v>
      </c>
      <c r="O213" s="109">
        <f>'C5A1'!O213+'C5A2'!O213+'C5A3'!O213+'C5A4'!O213+'C5A5'!O213</f>
        <v>0</v>
      </c>
      <c r="P213" s="109">
        <f>'C5A1'!P213+'C5A2'!P213+'C5A3'!P213+'C5A4'!P213+'C5A5'!P213</f>
        <v>0</v>
      </c>
      <c r="Q213" s="109">
        <f>'C5A1'!Q213+'C5A2'!Q213+'C5A3'!Q213+'C5A4'!Q213+'C5A5'!Q213</f>
        <v>0</v>
      </c>
      <c r="R213" s="109">
        <f>'C5A1'!R213+'C5A2'!R213+'C5A3'!R213+'C5A4'!R213+'C5A5'!R213</f>
        <v>0</v>
      </c>
      <c r="S213" s="72">
        <f t="shared" si="16"/>
        <v>0</v>
      </c>
    </row>
    <row r="214" spans="1:19" ht="12.75" customHeight="1">
      <c r="A214" s="45">
        <f>SUM(A215:A247)</f>
        <v>211926</v>
      </c>
      <c r="B214" s="45">
        <f t="shared" ref="B214:C214" si="19">SUM(B215:B247)</f>
        <v>0</v>
      </c>
      <c r="C214" s="45">
        <f t="shared" si="19"/>
        <v>0</v>
      </c>
      <c r="D214" s="32">
        <v>5000</v>
      </c>
      <c r="E214" s="38" t="s">
        <v>234</v>
      </c>
      <c r="F214" s="42">
        <f>A214+B214+C214</f>
        <v>211926</v>
      </c>
      <c r="G214" s="156">
        <f>SUM(G215:G247)</f>
        <v>0</v>
      </c>
      <c r="H214" s="156">
        <f t="shared" ref="H214:R214" si="20">SUM(H215:H247)</f>
        <v>0</v>
      </c>
      <c r="I214" s="156">
        <f t="shared" si="20"/>
        <v>0</v>
      </c>
      <c r="J214" s="156">
        <f t="shared" si="20"/>
        <v>0</v>
      </c>
      <c r="K214" s="156">
        <f t="shared" si="20"/>
        <v>0</v>
      </c>
      <c r="L214" s="156">
        <f t="shared" si="20"/>
        <v>0</v>
      </c>
      <c r="M214" s="156">
        <f t="shared" si="20"/>
        <v>0</v>
      </c>
      <c r="N214" s="156">
        <f t="shared" si="20"/>
        <v>0</v>
      </c>
      <c r="O214" s="156">
        <f t="shared" si="20"/>
        <v>0</v>
      </c>
      <c r="P214" s="156">
        <f t="shared" si="20"/>
        <v>0</v>
      </c>
      <c r="Q214" s="156">
        <f t="shared" si="20"/>
        <v>211926</v>
      </c>
      <c r="R214" s="156">
        <f t="shared" si="20"/>
        <v>0</v>
      </c>
      <c r="S214" s="72">
        <f t="shared" si="16"/>
        <v>211926</v>
      </c>
    </row>
    <row r="215" spans="1:19" ht="12.75" customHeight="1">
      <c r="A215" s="45">
        <v>105372</v>
      </c>
      <c r="B215" s="45">
        <f>'C5A1'!B215+'C5A2'!B215+'C5A3'!B215+'C5A4'!B215+'C5A5'!B215</f>
        <v>0</v>
      </c>
      <c r="C215" s="45">
        <f>'C5A1'!C215+'C5A2'!C215+'C5A3'!C215+'C5A4'!C215+'C5A5'!C215</f>
        <v>0</v>
      </c>
      <c r="D215" s="34">
        <v>511001</v>
      </c>
      <c r="E215" s="35" t="s">
        <v>235</v>
      </c>
      <c r="F215" s="42">
        <f t="shared" si="15"/>
        <v>105372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09">
        <v>0</v>
      </c>
      <c r="N215" s="109">
        <v>0</v>
      </c>
      <c r="O215" s="109">
        <v>0</v>
      </c>
      <c r="P215" s="109">
        <v>0</v>
      </c>
      <c r="Q215" s="109">
        <v>105372</v>
      </c>
      <c r="R215" s="109">
        <v>0</v>
      </c>
      <c r="S215" s="72">
        <f t="shared" si="16"/>
        <v>105372</v>
      </c>
    </row>
    <row r="216" spans="1:19" ht="12.75" hidden="1" customHeight="1">
      <c r="A216" s="45">
        <v>0</v>
      </c>
      <c r="B216" s="45">
        <f>'C5A1'!B216+'C5A2'!B216+'C5A3'!B216+'C5A4'!B216+'C5A5'!B216</f>
        <v>0</v>
      </c>
      <c r="C216" s="45">
        <f>'C5A1'!C216+'C5A2'!C216+'C5A3'!C216+'C5A4'!C216+'C5A5'!C216</f>
        <v>0</v>
      </c>
      <c r="D216" s="34">
        <v>512001</v>
      </c>
      <c r="E216" s="35" t="s">
        <v>236</v>
      </c>
      <c r="F216" s="42">
        <f t="shared" si="15"/>
        <v>0</v>
      </c>
      <c r="G216" s="109">
        <v>0</v>
      </c>
      <c r="H216" s="109">
        <v>0</v>
      </c>
      <c r="I216" s="109">
        <v>0</v>
      </c>
      <c r="J216" s="109">
        <v>0</v>
      </c>
      <c r="K216" s="109">
        <v>0</v>
      </c>
      <c r="L216" s="109">
        <v>0</v>
      </c>
      <c r="M216" s="109">
        <v>0</v>
      </c>
      <c r="N216" s="109">
        <v>0</v>
      </c>
      <c r="O216" s="109">
        <v>0</v>
      </c>
      <c r="P216" s="109">
        <v>0</v>
      </c>
      <c r="Q216" s="109">
        <v>0</v>
      </c>
      <c r="R216" s="109">
        <v>0</v>
      </c>
      <c r="S216" s="72">
        <f t="shared" si="16"/>
        <v>0</v>
      </c>
    </row>
    <row r="217" spans="1:19" ht="12.75" hidden="1" customHeight="1">
      <c r="A217" s="45">
        <v>0</v>
      </c>
      <c r="B217" s="45">
        <f>'C5A1'!B217+'C5A2'!B217+'C5A3'!B217+'C5A4'!B217+'C5A5'!B217</f>
        <v>0</v>
      </c>
      <c r="C217" s="45">
        <f>'C5A1'!C217+'C5A2'!C217+'C5A3'!C217+'C5A4'!C217+'C5A5'!C217</f>
        <v>0</v>
      </c>
      <c r="D217" s="34">
        <v>513001</v>
      </c>
      <c r="E217" s="35" t="s">
        <v>237</v>
      </c>
      <c r="F217" s="42">
        <f t="shared" si="15"/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09">
        <v>0</v>
      </c>
      <c r="O217" s="109">
        <v>0</v>
      </c>
      <c r="P217" s="109">
        <v>0</v>
      </c>
      <c r="Q217" s="109">
        <v>0</v>
      </c>
      <c r="R217" s="109">
        <v>0</v>
      </c>
      <c r="S217" s="72">
        <f t="shared" si="16"/>
        <v>0</v>
      </c>
    </row>
    <row r="218" spans="1:19" ht="12.75" hidden="1" customHeight="1">
      <c r="A218" s="45">
        <v>0</v>
      </c>
      <c r="B218" s="45">
        <f>'C5A1'!B218+'C5A2'!B218+'C5A3'!B218+'C5A4'!B218+'C5A5'!B218</f>
        <v>0</v>
      </c>
      <c r="C218" s="45">
        <f>'C5A1'!C218+'C5A2'!C218+'C5A3'!C218+'C5A4'!C218+'C5A5'!C218</f>
        <v>0</v>
      </c>
      <c r="D218" s="34">
        <v>514001</v>
      </c>
      <c r="E218" s="35" t="s">
        <v>238</v>
      </c>
      <c r="F218" s="42">
        <f t="shared" si="15"/>
        <v>0</v>
      </c>
      <c r="G218" s="109">
        <v>0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>
        <v>0</v>
      </c>
      <c r="N218" s="109">
        <v>0</v>
      </c>
      <c r="O218" s="109">
        <v>0</v>
      </c>
      <c r="P218" s="109">
        <v>0</v>
      </c>
      <c r="Q218" s="109">
        <v>0</v>
      </c>
      <c r="R218" s="109">
        <v>0</v>
      </c>
      <c r="S218" s="72">
        <f t="shared" si="16"/>
        <v>0</v>
      </c>
    </row>
    <row r="219" spans="1:19" ht="12.75" customHeight="1">
      <c r="A219" s="45">
        <v>79447</v>
      </c>
      <c r="B219" s="45">
        <f>'C5A1'!B219+'C5A2'!B219+'C5A3'!B219+'C5A4'!B219+'C5A5'!B219</f>
        <v>0</v>
      </c>
      <c r="C219" s="45">
        <f>'C5A1'!C219+'C5A2'!C219+'C5A3'!C219+'C5A4'!C219+'C5A5'!C219</f>
        <v>0</v>
      </c>
      <c r="D219" s="34">
        <v>515001</v>
      </c>
      <c r="E219" s="35" t="s">
        <v>239</v>
      </c>
      <c r="F219" s="42">
        <f t="shared" si="15"/>
        <v>79447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</v>
      </c>
      <c r="O219" s="109">
        <v>0</v>
      </c>
      <c r="P219" s="109">
        <v>0</v>
      </c>
      <c r="Q219" s="109">
        <v>79447</v>
      </c>
      <c r="R219" s="109">
        <v>0</v>
      </c>
      <c r="S219" s="72">
        <f t="shared" si="16"/>
        <v>79447</v>
      </c>
    </row>
    <row r="220" spans="1:19" ht="12.75" hidden="1" customHeight="1">
      <c r="A220" s="45">
        <v>0</v>
      </c>
      <c r="B220" s="45">
        <f>'C5A1'!B220+'C5A2'!B220+'C5A3'!B220+'C5A4'!B220+'C5A5'!B220</f>
        <v>0</v>
      </c>
      <c r="C220" s="45">
        <f>'C5A1'!C220+'C5A2'!C220+'C5A3'!C220+'C5A4'!C220+'C5A5'!C220</f>
        <v>0</v>
      </c>
      <c r="D220" s="34">
        <v>519001</v>
      </c>
      <c r="E220" s="35" t="s">
        <v>240</v>
      </c>
      <c r="F220" s="42">
        <f t="shared" si="15"/>
        <v>0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09">
        <v>0</v>
      </c>
      <c r="N220" s="109">
        <v>0</v>
      </c>
      <c r="O220" s="109">
        <v>0</v>
      </c>
      <c r="P220" s="109">
        <v>0</v>
      </c>
      <c r="Q220" s="109">
        <v>0</v>
      </c>
      <c r="R220" s="109">
        <v>0</v>
      </c>
      <c r="S220" s="72">
        <f t="shared" si="16"/>
        <v>0</v>
      </c>
    </row>
    <row r="221" spans="1:19" ht="12.75" hidden="1" customHeight="1">
      <c r="A221" s="45">
        <v>0</v>
      </c>
      <c r="B221" s="45">
        <f>'C5A1'!B221+'C5A2'!B221+'C5A3'!B221+'C5A4'!B221+'C5A5'!B221</f>
        <v>0</v>
      </c>
      <c r="C221" s="45">
        <f>'C5A1'!C221+'C5A2'!C221+'C5A3'!C221+'C5A4'!C221+'C5A5'!C221</f>
        <v>0</v>
      </c>
      <c r="D221" s="34">
        <v>519002</v>
      </c>
      <c r="E221" s="35" t="s">
        <v>241</v>
      </c>
      <c r="F221" s="42">
        <f t="shared" si="15"/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  <c r="S221" s="72">
        <f t="shared" si="16"/>
        <v>0</v>
      </c>
    </row>
    <row r="222" spans="1:19" ht="12.75" hidden="1" customHeight="1">
      <c r="A222" s="45">
        <v>0</v>
      </c>
      <c r="B222" s="45">
        <f>'C5A1'!B222+'C5A2'!B222+'C5A3'!B222+'C5A4'!B222+'C5A5'!B222</f>
        <v>0</v>
      </c>
      <c r="C222" s="45">
        <f>'C5A1'!C222+'C5A2'!C222+'C5A3'!C222+'C5A4'!C222+'C5A5'!C222</f>
        <v>0</v>
      </c>
      <c r="D222" s="34">
        <v>521001</v>
      </c>
      <c r="E222" s="35" t="s">
        <v>242</v>
      </c>
      <c r="F222" s="42">
        <f t="shared" ref="F222:F247" si="21">A222+B222+C222</f>
        <v>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09">
        <v>0</v>
      </c>
      <c r="O222" s="109">
        <v>0</v>
      </c>
      <c r="P222" s="109">
        <v>0</v>
      </c>
      <c r="Q222" s="109">
        <v>0</v>
      </c>
      <c r="R222" s="109">
        <v>0</v>
      </c>
      <c r="S222" s="72">
        <f t="shared" si="16"/>
        <v>0</v>
      </c>
    </row>
    <row r="223" spans="1:19" ht="12.75" hidden="1" customHeight="1">
      <c r="A223" s="45">
        <v>0</v>
      </c>
      <c r="B223" s="45">
        <f>'C5A1'!B223+'C5A2'!B223+'C5A3'!B223+'C5A4'!B223+'C5A5'!B223</f>
        <v>0</v>
      </c>
      <c r="C223" s="45">
        <f>'C5A1'!C223+'C5A2'!C223+'C5A3'!C223+'C5A4'!C223+'C5A5'!C223</f>
        <v>0</v>
      </c>
      <c r="D223" s="34">
        <v>522001</v>
      </c>
      <c r="E223" s="35" t="s">
        <v>243</v>
      </c>
      <c r="F223" s="42">
        <f t="shared" si="21"/>
        <v>0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0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  <c r="S223" s="72">
        <f t="shared" si="16"/>
        <v>0</v>
      </c>
    </row>
    <row r="224" spans="1:19" ht="12.75" hidden="1" customHeight="1">
      <c r="A224" s="45">
        <v>0</v>
      </c>
      <c r="B224" s="45">
        <f>'C5A1'!B224+'C5A2'!B224+'C5A3'!B224+'C5A4'!B224+'C5A5'!B224</f>
        <v>0</v>
      </c>
      <c r="C224" s="45">
        <f>'C5A1'!C224+'C5A2'!C224+'C5A3'!C224+'C5A4'!C224+'C5A5'!C224</f>
        <v>0</v>
      </c>
      <c r="D224" s="34">
        <v>523001</v>
      </c>
      <c r="E224" s="35" t="s">
        <v>244</v>
      </c>
      <c r="F224" s="42">
        <f t="shared" si="21"/>
        <v>0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  <c r="S224" s="72">
        <f t="shared" si="16"/>
        <v>0</v>
      </c>
    </row>
    <row r="225" spans="1:19" ht="12.75" hidden="1" customHeight="1">
      <c r="A225" s="45">
        <v>0</v>
      </c>
      <c r="B225" s="45">
        <f>'C5A1'!B225+'C5A2'!B225+'C5A3'!B225+'C5A4'!B225+'C5A5'!B225</f>
        <v>0</v>
      </c>
      <c r="C225" s="45">
        <f>'C5A1'!C225+'C5A2'!C225+'C5A3'!C225+'C5A4'!C225+'C5A5'!C225</f>
        <v>0</v>
      </c>
      <c r="D225" s="34">
        <v>529001</v>
      </c>
      <c r="E225" s="35" t="s">
        <v>245</v>
      </c>
      <c r="F225" s="42">
        <f t="shared" si="21"/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  <c r="S225" s="72">
        <f t="shared" si="16"/>
        <v>0</v>
      </c>
    </row>
    <row r="226" spans="1:19" ht="12.75" hidden="1" customHeight="1">
      <c r="A226" s="45">
        <v>0</v>
      </c>
      <c r="B226" s="45">
        <f>'C5A1'!B226+'C5A2'!B226+'C5A3'!B226+'C5A4'!B226+'C5A5'!B226</f>
        <v>0</v>
      </c>
      <c r="C226" s="45">
        <f>'C5A1'!C226+'C5A2'!C226+'C5A3'!C226+'C5A4'!C226+'C5A5'!C226</f>
        <v>0</v>
      </c>
      <c r="D226" s="34">
        <v>531001</v>
      </c>
      <c r="E226" s="35" t="s">
        <v>246</v>
      </c>
      <c r="F226" s="42">
        <f t="shared" si="21"/>
        <v>0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  <c r="S226" s="72">
        <f t="shared" si="16"/>
        <v>0</v>
      </c>
    </row>
    <row r="227" spans="1:19" ht="12.75" hidden="1" customHeight="1">
      <c r="A227" s="45">
        <v>0</v>
      </c>
      <c r="B227" s="45">
        <f>'C5A1'!B227+'C5A2'!B227+'C5A3'!B227+'C5A4'!B227+'C5A5'!B227</f>
        <v>0</v>
      </c>
      <c r="C227" s="45">
        <f>'C5A1'!C227+'C5A2'!C227+'C5A3'!C227+'C5A4'!C227+'C5A5'!C227</f>
        <v>0</v>
      </c>
      <c r="D227" s="34">
        <v>532001</v>
      </c>
      <c r="E227" s="35" t="s">
        <v>247</v>
      </c>
      <c r="F227" s="42">
        <f t="shared" si="21"/>
        <v>0</v>
      </c>
      <c r="G227" s="109">
        <v>0</v>
      </c>
      <c r="H227" s="109">
        <v>0</v>
      </c>
      <c r="I227" s="109">
        <v>0</v>
      </c>
      <c r="J227" s="109">
        <v>0</v>
      </c>
      <c r="K227" s="109">
        <v>0</v>
      </c>
      <c r="L227" s="109">
        <v>0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  <c r="S227" s="72">
        <f t="shared" si="16"/>
        <v>0</v>
      </c>
    </row>
    <row r="228" spans="1:19" ht="12.75" hidden="1" customHeight="1">
      <c r="A228" s="45">
        <v>0</v>
      </c>
      <c r="B228" s="45">
        <f>'C5A1'!B228+'C5A2'!B228+'C5A3'!B228+'C5A4'!B228+'C5A5'!B228</f>
        <v>0</v>
      </c>
      <c r="C228" s="45">
        <f>'C5A1'!C228+'C5A2'!C228+'C5A3'!C228+'C5A4'!C228+'C5A5'!C228</f>
        <v>0</v>
      </c>
      <c r="D228" s="34">
        <v>541001</v>
      </c>
      <c r="E228" s="35" t="s">
        <v>248</v>
      </c>
      <c r="F228" s="42">
        <f t="shared" si="21"/>
        <v>0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</v>
      </c>
      <c r="R228" s="109">
        <v>0</v>
      </c>
      <c r="S228" s="72">
        <f t="shared" si="16"/>
        <v>0</v>
      </c>
    </row>
    <row r="229" spans="1:19" ht="12.75" hidden="1" customHeight="1">
      <c r="A229" s="45">
        <v>0</v>
      </c>
      <c r="B229" s="45">
        <f>'C5A1'!B229+'C5A2'!B229+'C5A3'!B229+'C5A4'!B229+'C5A5'!B229</f>
        <v>0</v>
      </c>
      <c r="C229" s="45">
        <f>'C5A1'!C229+'C5A2'!C229+'C5A3'!C229+'C5A4'!C229+'C5A5'!C229</f>
        <v>0</v>
      </c>
      <c r="D229" s="34">
        <v>542001</v>
      </c>
      <c r="E229" s="35" t="s">
        <v>249</v>
      </c>
      <c r="F229" s="42">
        <f t="shared" si="21"/>
        <v>0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  <c r="S229" s="72">
        <f t="shared" si="16"/>
        <v>0</v>
      </c>
    </row>
    <row r="230" spans="1:19" ht="12.75" hidden="1" customHeight="1">
      <c r="A230" s="45">
        <v>0</v>
      </c>
      <c r="B230" s="45">
        <f>'C5A1'!B230+'C5A2'!B230+'C5A3'!B230+'C5A4'!B230+'C5A5'!B230</f>
        <v>0</v>
      </c>
      <c r="C230" s="45">
        <f>'C5A1'!C230+'C5A2'!C230+'C5A3'!C230+'C5A4'!C230+'C5A5'!C230</f>
        <v>0</v>
      </c>
      <c r="D230" s="34">
        <v>543001</v>
      </c>
      <c r="E230" s="35" t="s">
        <v>250</v>
      </c>
      <c r="F230" s="42">
        <f t="shared" si="21"/>
        <v>0</v>
      </c>
      <c r="G230" s="109">
        <v>0</v>
      </c>
      <c r="H230" s="109">
        <v>0</v>
      </c>
      <c r="I230" s="109">
        <v>0</v>
      </c>
      <c r="J230" s="109">
        <v>0</v>
      </c>
      <c r="K230" s="109">
        <v>0</v>
      </c>
      <c r="L230" s="109">
        <v>0</v>
      </c>
      <c r="M230" s="109">
        <v>0</v>
      </c>
      <c r="N230" s="109">
        <v>0</v>
      </c>
      <c r="O230" s="109">
        <v>0</v>
      </c>
      <c r="P230" s="109">
        <v>0</v>
      </c>
      <c r="Q230" s="109">
        <v>0</v>
      </c>
      <c r="R230" s="109">
        <v>0</v>
      </c>
      <c r="S230" s="72">
        <f t="shared" si="16"/>
        <v>0</v>
      </c>
    </row>
    <row r="231" spans="1:19" ht="12.75" hidden="1" customHeight="1">
      <c r="A231" s="45">
        <v>0</v>
      </c>
      <c r="B231" s="45">
        <f>'C5A1'!B231+'C5A2'!B231+'C5A3'!B231+'C5A4'!B231+'C5A5'!B231</f>
        <v>0</v>
      </c>
      <c r="C231" s="45">
        <f>'C5A1'!C231+'C5A2'!C231+'C5A3'!C231+'C5A4'!C231+'C5A5'!C231</f>
        <v>0</v>
      </c>
      <c r="D231" s="34">
        <v>544001</v>
      </c>
      <c r="E231" s="35" t="s">
        <v>251</v>
      </c>
      <c r="F231" s="42">
        <f t="shared" si="21"/>
        <v>0</v>
      </c>
      <c r="G231" s="109">
        <v>0</v>
      </c>
      <c r="H231" s="109">
        <v>0</v>
      </c>
      <c r="I231" s="109">
        <v>0</v>
      </c>
      <c r="J231" s="109">
        <v>0</v>
      </c>
      <c r="K231" s="109">
        <v>0</v>
      </c>
      <c r="L231" s="109">
        <v>0</v>
      </c>
      <c r="M231" s="109">
        <v>0</v>
      </c>
      <c r="N231" s="109">
        <v>0</v>
      </c>
      <c r="O231" s="109">
        <v>0</v>
      </c>
      <c r="P231" s="109">
        <v>0</v>
      </c>
      <c r="Q231" s="109">
        <v>0</v>
      </c>
      <c r="R231" s="109">
        <v>0</v>
      </c>
      <c r="S231" s="72">
        <f t="shared" si="16"/>
        <v>0</v>
      </c>
    </row>
    <row r="232" spans="1:19" ht="12.75" hidden="1" customHeight="1">
      <c r="A232" s="45">
        <v>0</v>
      </c>
      <c r="B232" s="45">
        <f>'C5A1'!B232+'C5A2'!B232+'C5A3'!B232+'C5A4'!B232+'C5A5'!B232</f>
        <v>0</v>
      </c>
      <c r="C232" s="45">
        <f>'C5A1'!C232+'C5A2'!C232+'C5A3'!C232+'C5A4'!C232+'C5A5'!C232</f>
        <v>0</v>
      </c>
      <c r="D232" s="34">
        <v>545001</v>
      </c>
      <c r="E232" s="35" t="s">
        <v>252</v>
      </c>
      <c r="F232" s="42">
        <f t="shared" si="21"/>
        <v>0</v>
      </c>
      <c r="G232" s="109">
        <v>0</v>
      </c>
      <c r="H232" s="109">
        <v>0</v>
      </c>
      <c r="I232" s="109">
        <v>0</v>
      </c>
      <c r="J232" s="109">
        <v>0</v>
      </c>
      <c r="K232" s="109">
        <v>0</v>
      </c>
      <c r="L232" s="109">
        <v>0</v>
      </c>
      <c r="M232" s="109">
        <v>0</v>
      </c>
      <c r="N232" s="109">
        <v>0</v>
      </c>
      <c r="O232" s="109">
        <v>0</v>
      </c>
      <c r="P232" s="109">
        <v>0</v>
      </c>
      <c r="Q232" s="109">
        <v>0</v>
      </c>
      <c r="R232" s="109">
        <v>0</v>
      </c>
      <c r="S232" s="72">
        <f t="shared" si="16"/>
        <v>0</v>
      </c>
    </row>
    <row r="233" spans="1:19" ht="12.75" hidden="1" customHeight="1">
      <c r="A233" s="45">
        <v>0</v>
      </c>
      <c r="B233" s="45">
        <f>'C5A1'!B233+'C5A2'!B233+'C5A3'!B233+'C5A4'!B233+'C5A5'!B233</f>
        <v>0</v>
      </c>
      <c r="C233" s="45">
        <f>'C5A1'!C233+'C5A2'!C233+'C5A3'!C233+'C5A4'!C233+'C5A5'!C233</f>
        <v>0</v>
      </c>
      <c r="D233" s="34">
        <v>549001</v>
      </c>
      <c r="E233" s="35" t="s">
        <v>253</v>
      </c>
      <c r="F233" s="42">
        <f t="shared" si="21"/>
        <v>0</v>
      </c>
      <c r="G233" s="109">
        <v>0</v>
      </c>
      <c r="H233" s="109">
        <v>0</v>
      </c>
      <c r="I233" s="109">
        <v>0</v>
      </c>
      <c r="J233" s="109">
        <v>0</v>
      </c>
      <c r="K233" s="109">
        <v>0</v>
      </c>
      <c r="L233" s="109">
        <v>0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  <c r="S233" s="72">
        <f t="shared" si="16"/>
        <v>0</v>
      </c>
    </row>
    <row r="234" spans="1:19" ht="12.75" hidden="1" customHeight="1">
      <c r="A234" s="45">
        <v>0</v>
      </c>
      <c r="B234" s="45">
        <f>'C5A1'!B234+'C5A2'!B234+'C5A3'!B234+'C5A4'!B234+'C5A5'!B234</f>
        <v>0</v>
      </c>
      <c r="C234" s="45">
        <f>'C5A1'!C234+'C5A2'!C234+'C5A3'!C234+'C5A4'!C234+'C5A5'!C234</f>
        <v>0</v>
      </c>
      <c r="D234" s="34">
        <v>561001</v>
      </c>
      <c r="E234" s="35" t="s">
        <v>254</v>
      </c>
      <c r="F234" s="42">
        <f t="shared" si="21"/>
        <v>0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09">
        <v>0</v>
      </c>
      <c r="O234" s="109">
        <v>0</v>
      </c>
      <c r="P234" s="109">
        <v>0</v>
      </c>
      <c r="Q234" s="109">
        <v>0</v>
      </c>
      <c r="R234" s="109">
        <v>0</v>
      </c>
      <c r="S234" s="72">
        <f t="shared" si="16"/>
        <v>0</v>
      </c>
    </row>
    <row r="235" spans="1:19" ht="12.75" hidden="1" customHeight="1">
      <c r="A235" s="45">
        <v>0</v>
      </c>
      <c r="B235" s="45">
        <f>'C5A1'!B235+'C5A2'!B235+'C5A3'!B235+'C5A4'!B235+'C5A5'!B235</f>
        <v>0</v>
      </c>
      <c r="C235" s="45">
        <f>'C5A1'!C235+'C5A2'!C235+'C5A3'!C235+'C5A4'!C235+'C5A5'!C235</f>
        <v>0</v>
      </c>
      <c r="D235" s="34">
        <v>562001</v>
      </c>
      <c r="E235" s="35" t="s">
        <v>255</v>
      </c>
      <c r="F235" s="42">
        <f t="shared" si="21"/>
        <v>0</v>
      </c>
      <c r="G235" s="109">
        <v>0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09">
        <v>0</v>
      </c>
      <c r="N235" s="109">
        <v>0</v>
      </c>
      <c r="O235" s="109">
        <v>0</v>
      </c>
      <c r="P235" s="109">
        <v>0</v>
      </c>
      <c r="Q235" s="109">
        <v>0</v>
      </c>
      <c r="R235" s="109">
        <v>0</v>
      </c>
      <c r="S235" s="72">
        <f t="shared" si="16"/>
        <v>0</v>
      </c>
    </row>
    <row r="236" spans="1:19" ht="12.75" hidden="1" customHeight="1">
      <c r="A236" s="45">
        <v>0</v>
      </c>
      <c r="B236" s="45">
        <f>'C5A1'!B236+'C5A2'!B236+'C5A3'!B236+'C5A4'!B236+'C5A5'!B236</f>
        <v>0</v>
      </c>
      <c r="C236" s="45">
        <f>'C5A1'!C236+'C5A2'!C236+'C5A3'!C236+'C5A4'!C236+'C5A5'!C236</f>
        <v>0</v>
      </c>
      <c r="D236" s="34">
        <v>563001</v>
      </c>
      <c r="E236" s="35" t="s">
        <v>256</v>
      </c>
      <c r="F236" s="42">
        <f t="shared" si="21"/>
        <v>0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</v>
      </c>
      <c r="Q236" s="109">
        <v>0</v>
      </c>
      <c r="R236" s="109">
        <v>0</v>
      </c>
      <c r="S236" s="72">
        <f t="shared" si="16"/>
        <v>0</v>
      </c>
    </row>
    <row r="237" spans="1:19" ht="12.75" hidden="1" customHeight="1">
      <c r="A237" s="45">
        <v>0</v>
      </c>
      <c r="B237" s="45">
        <f>'C5A1'!B237+'C5A2'!B237+'C5A3'!B237+'C5A4'!B237+'C5A5'!B237</f>
        <v>0</v>
      </c>
      <c r="C237" s="45">
        <f>'C5A1'!C237+'C5A2'!C237+'C5A3'!C237+'C5A4'!C237+'C5A5'!C237</f>
        <v>0</v>
      </c>
      <c r="D237" s="34">
        <v>564001</v>
      </c>
      <c r="E237" s="35" t="s">
        <v>257</v>
      </c>
      <c r="F237" s="42">
        <f t="shared" si="21"/>
        <v>0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09">
        <v>0</v>
      </c>
      <c r="N237" s="109">
        <v>0</v>
      </c>
      <c r="O237" s="109">
        <v>0</v>
      </c>
      <c r="P237" s="109">
        <v>0</v>
      </c>
      <c r="Q237" s="109">
        <v>0</v>
      </c>
      <c r="R237" s="109">
        <v>0</v>
      </c>
      <c r="S237" s="72">
        <f t="shared" si="16"/>
        <v>0</v>
      </c>
    </row>
    <row r="238" spans="1:19" ht="12.75" hidden="1" customHeight="1">
      <c r="A238" s="45">
        <v>0</v>
      </c>
      <c r="B238" s="45">
        <f>'C5A1'!B238+'C5A2'!B238+'C5A3'!B238+'C5A4'!B238+'C5A5'!B238</f>
        <v>0</v>
      </c>
      <c r="C238" s="45">
        <f>'C5A1'!C238+'C5A2'!C238+'C5A3'!C238+'C5A4'!C238+'C5A5'!C238</f>
        <v>0</v>
      </c>
      <c r="D238" s="34">
        <v>565001</v>
      </c>
      <c r="E238" s="35" t="s">
        <v>258</v>
      </c>
      <c r="F238" s="42">
        <f t="shared" si="21"/>
        <v>0</v>
      </c>
      <c r="G238" s="109">
        <v>0</v>
      </c>
      <c r="H238" s="109">
        <v>0</v>
      </c>
      <c r="I238" s="109">
        <v>0</v>
      </c>
      <c r="J238" s="109">
        <v>0</v>
      </c>
      <c r="K238" s="109">
        <v>0</v>
      </c>
      <c r="L238" s="109">
        <v>0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  <c r="S238" s="72">
        <f t="shared" si="16"/>
        <v>0</v>
      </c>
    </row>
    <row r="239" spans="1:19" ht="12.75" hidden="1" customHeight="1">
      <c r="A239" s="45">
        <v>0</v>
      </c>
      <c r="B239" s="45">
        <f>'C5A1'!B239+'C5A2'!B239+'C5A3'!B239+'C5A4'!B239+'C5A5'!B239</f>
        <v>0</v>
      </c>
      <c r="C239" s="45">
        <f>'C5A1'!C239+'C5A2'!C239+'C5A3'!C239+'C5A4'!C239+'C5A5'!C239</f>
        <v>0</v>
      </c>
      <c r="D239" s="34">
        <v>566001</v>
      </c>
      <c r="E239" s="35" t="s">
        <v>259</v>
      </c>
      <c r="F239" s="42">
        <f t="shared" si="21"/>
        <v>0</v>
      </c>
      <c r="G239" s="109">
        <v>0</v>
      </c>
      <c r="H239" s="109">
        <v>0</v>
      </c>
      <c r="I239" s="109">
        <v>0</v>
      </c>
      <c r="J239" s="109">
        <v>0</v>
      </c>
      <c r="K239" s="109">
        <v>0</v>
      </c>
      <c r="L239" s="109">
        <v>0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  <c r="S239" s="72">
        <f t="shared" si="16"/>
        <v>0</v>
      </c>
    </row>
    <row r="240" spans="1:19" ht="12.75" hidden="1" customHeight="1">
      <c r="A240" s="45">
        <v>0</v>
      </c>
      <c r="B240" s="45">
        <f>'C5A1'!B240+'C5A2'!B240+'C5A3'!B240+'C5A4'!B240+'C5A5'!B240</f>
        <v>0</v>
      </c>
      <c r="C240" s="45">
        <f>'C5A1'!C240+'C5A2'!C240+'C5A3'!C240+'C5A4'!C240+'C5A5'!C240</f>
        <v>0</v>
      </c>
      <c r="D240" s="34">
        <v>567001</v>
      </c>
      <c r="E240" s="35" t="s">
        <v>260</v>
      </c>
      <c r="F240" s="42">
        <f t="shared" si="21"/>
        <v>0</v>
      </c>
      <c r="G240" s="109">
        <v>0</v>
      </c>
      <c r="H240" s="109">
        <v>0</v>
      </c>
      <c r="I240" s="109">
        <v>0</v>
      </c>
      <c r="J240" s="109">
        <v>0</v>
      </c>
      <c r="K240" s="109">
        <v>0</v>
      </c>
      <c r="L240" s="109">
        <v>0</v>
      </c>
      <c r="M240" s="109">
        <v>0</v>
      </c>
      <c r="N240" s="109">
        <v>0</v>
      </c>
      <c r="O240" s="109">
        <v>0</v>
      </c>
      <c r="P240" s="109">
        <v>0</v>
      </c>
      <c r="Q240" s="109">
        <v>0</v>
      </c>
      <c r="R240" s="109">
        <v>0</v>
      </c>
      <c r="S240" s="72">
        <f t="shared" si="16"/>
        <v>0</v>
      </c>
    </row>
    <row r="241" spans="1:19" ht="12.75" hidden="1" customHeight="1">
      <c r="A241" s="45">
        <v>0</v>
      </c>
      <c r="B241" s="45">
        <f>'C5A1'!B241+'C5A2'!B241+'C5A3'!B241+'C5A4'!B241+'C5A5'!B241</f>
        <v>0</v>
      </c>
      <c r="C241" s="45">
        <f>'C5A1'!C241+'C5A2'!C241+'C5A3'!C241+'C5A4'!C241+'C5A5'!C241</f>
        <v>0</v>
      </c>
      <c r="D241" s="34">
        <v>569001</v>
      </c>
      <c r="E241" s="35" t="s">
        <v>261</v>
      </c>
      <c r="F241" s="42">
        <f t="shared" si="21"/>
        <v>0</v>
      </c>
      <c r="G241" s="109">
        <v>0</v>
      </c>
      <c r="H241" s="109">
        <v>0</v>
      </c>
      <c r="I241" s="109">
        <v>0</v>
      </c>
      <c r="J241" s="109">
        <v>0</v>
      </c>
      <c r="K241" s="109">
        <v>0</v>
      </c>
      <c r="L241" s="109">
        <v>0</v>
      </c>
      <c r="M241" s="109">
        <v>0</v>
      </c>
      <c r="N241" s="109">
        <v>0</v>
      </c>
      <c r="O241" s="109">
        <v>0</v>
      </c>
      <c r="P241" s="109">
        <v>0</v>
      </c>
      <c r="Q241" s="109">
        <v>0</v>
      </c>
      <c r="R241" s="109">
        <v>0</v>
      </c>
      <c r="S241" s="72">
        <f t="shared" si="16"/>
        <v>0</v>
      </c>
    </row>
    <row r="242" spans="1:19" ht="12.75" customHeight="1">
      <c r="A242" s="45">
        <v>27107</v>
      </c>
      <c r="B242" s="45">
        <f>'C5A1'!B242+'C5A2'!B242+'C5A3'!B242+'C5A4'!B242+'C5A5'!B242</f>
        <v>0</v>
      </c>
      <c r="C242" s="45">
        <f>'C5A1'!C242+'C5A2'!C242+'C5A3'!C242+'C5A4'!C242+'C5A5'!C242</f>
        <v>0</v>
      </c>
      <c r="D242" s="34">
        <v>591001</v>
      </c>
      <c r="E242" s="35" t="s">
        <v>262</v>
      </c>
      <c r="F242" s="42">
        <f t="shared" si="21"/>
        <v>27107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09">
        <v>0</v>
      </c>
      <c r="N242" s="109">
        <v>0</v>
      </c>
      <c r="O242" s="109">
        <v>0</v>
      </c>
      <c r="P242" s="109">
        <v>0</v>
      </c>
      <c r="Q242" s="109">
        <v>27107</v>
      </c>
      <c r="R242" s="109">
        <v>0</v>
      </c>
      <c r="S242" s="72">
        <f t="shared" si="16"/>
        <v>27107</v>
      </c>
    </row>
    <row r="243" spans="1:19" ht="12.75" hidden="1" customHeight="1">
      <c r="A243" s="45">
        <f>'C5A1'!A243+'C5A2'!A243+'C5A3'!A243+'C5A4'!A243+'C5A5'!A243</f>
        <v>0</v>
      </c>
      <c r="B243" s="45">
        <f>'C5A1'!B243+'C5A2'!B243+'C5A3'!B243+'C5A4'!B243+'C5A5'!B243</f>
        <v>0</v>
      </c>
      <c r="C243" s="45">
        <f>'C5A1'!C243+'C5A2'!C243+'C5A3'!C243+'C5A4'!C243+'C5A5'!C243</f>
        <v>0</v>
      </c>
      <c r="D243" s="34">
        <v>592001</v>
      </c>
      <c r="E243" s="35" t="s">
        <v>263</v>
      </c>
      <c r="F243" s="42">
        <f t="shared" si="21"/>
        <v>0</v>
      </c>
      <c r="G243" s="109">
        <f>'C5A1'!G243+'C5A2'!G243+'C5A3'!G243+'C5A4'!G243+'C5A5'!G243</f>
        <v>0</v>
      </c>
      <c r="H243" s="109">
        <f>'C5A1'!H243+'C5A2'!H243+'C5A3'!H243+'C5A4'!H243+'C5A5'!H243</f>
        <v>0</v>
      </c>
      <c r="I243" s="109">
        <f>'C5A1'!I243+'C5A2'!I243+'C5A3'!I243+'C5A4'!I243+'C5A5'!I243</f>
        <v>0</v>
      </c>
      <c r="J243" s="109">
        <f>'C5A1'!J243+'C5A2'!J243+'C5A3'!J243+'C5A4'!J243+'C5A5'!J243</f>
        <v>0</v>
      </c>
      <c r="K243" s="109">
        <f>'C5A1'!K243+'C5A2'!K243+'C5A3'!K243+'C5A4'!K243+'C5A5'!K243</f>
        <v>0</v>
      </c>
      <c r="L243" s="109">
        <f>'C5A1'!L243+'C5A2'!L243+'C5A3'!L243+'C5A4'!L243+'C5A5'!L243</f>
        <v>0</v>
      </c>
      <c r="M243" s="109">
        <f>'C5A1'!M243+'C5A2'!M243+'C5A3'!M243+'C5A4'!M243+'C5A5'!M243</f>
        <v>0</v>
      </c>
      <c r="N243" s="109">
        <f>'C5A1'!N243+'C5A2'!N243+'C5A3'!N243+'C5A4'!N243+'C5A5'!N243</f>
        <v>0</v>
      </c>
      <c r="O243" s="109">
        <f>'C5A1'!O243+'C5A2'!O243+'C5A3'!O243+'C5A4'!O243+'C5A5'!O243</f>
        <v>0</v>
      </c>
      <c r="P243" s="109">
        <f>'C5A1'!P243+'C5A2'!P243+'C5A3'!P243+'C5A4'!P243+'C5A5'!P243</f>
        <v>0</v>
      </c>
      <c r="Q243" s="109">
        <f>'C5A1'!Q243+'C5A2'!Q243+'C5A3'!Q243+'C5A4'!Q243+'C5A5'!Q243</f>
        <v>0</v>
      </c>
      <c r="R243" s="109">
        <f>'C5A1'!R243+'C5A2'!R243+'C5A3'!R243+'C5A4'!R243+'C5A5'!R243</f>
        <v>0</v>
      </c>
      <c r="S243" s="72">
        <f t="shared" si="16"/>
        <v>0</v>
      </c>
    </row>
    <row r="244" spans="1:19" ht="12.75" hidden="1" customHeight="1">
      <c r="A244" s="45">
        <f>'C5A1'!A244+'C5A2'!A244+'C5A3'!A244+'C5A4'!A244+'C5A5'!A244</f>
        <v>0</v>
      </c>
      <c r="B244" s="45">
        <f>'C5A1'!B244+'C5A2'!B244+'C5A3'!B244+'C5A4'!B244+'C5A5'!B244</f>
        <v>0</v>
      </c>
      <c r="C244" s="45">
        <f>'C5A1'!C244+'C5A2'!C244+'C5A3'!C244+'C5A4'!C244+'C5A5'!C244</f>
        <v>0</v>
      </c>
      <c r="D244" s="34">
        <v>594001</v>
      </c>
      <c r="E244" s="35" t="s">
        <v>264</v>
      </c>
      <c r="F244" s="42">
        <f t="shared" si="21"/>
        <v>0</v>
      </c>
      <c r="G244" s="109">
        <f>'C5A1'!G244+'C5A2'!G244+'C5A3'!G244+'C5A4'!G244+'C5A5'!G244</f>
        <v>0</v>
      </c>
      <c r="H244" s="109">
        <f>'C5A1'!H244+'C5A2'!H244+'C5A3'!H244+'C5A4'!H244+'C5A5'!H244</f>
        <v>0</v>
      </c>
      <c r="I244" s="109">
        <f>'C5A1'!I244+'C5A2'!I244+'C5A3'!I244+'C5A4'!I244+'C5A5'!I244</f>
        <v>0</v>
      </c>
      <c r="J244" s="109">
        <f>'C5A1'!J244+'C5A2'!J244+'C5A3'!J244+'C5A4'!J244+'C5A5'!J244</f>
        <v>0</v>
      </c>
      <c r="K244" s="109">
        <f>'C5A1'!K244+'C5A2'!K244+'C5A3'!K244+'C5A4'!K244+'C5A5'!K244</f>
        <v>0</v>
      </c>
      <c r="L244" s="109">
        <f>'C5A1'!L244+'C5A2'!L244+'C5A3'!L244+'C5A4'!L244+'C5A5'!L244</f>
        <v>0</v>
      </c>
      <c r="M244" s="109">
        <f>'C5A1'!M244+'C5A2'!M244+'C5A3'!M244+'C5A4'!M244+'C5A5'!M244</f>
        <v>0</v>
      </c>
      <c r="N244" s="109">
        <f>'C5A1'!N244+'C5A2'!N244+'C5A3'!N244+'C5A4'!N244+'C5A5'!N244</f>
        <v>0</v>
      </c>
      <c r="O244" s="109">
        <f>'C5A1'!O244+'C5A2'!O244+'C5A3'!O244+'C5A4'!O244+'C5A5'!O244</f>
        <v>0</v>
      </c>
      <c r="P244" s="109">
        <f>'C5A1'!P244+'C5A2'!P244+'C5A3'!P244+'C5A4'!P244+'C5A5'!P244</f>
        <v>0</v>
      </c>
      <c r="Q244" s="109">
        <f>'C5A1'!Q244+'C5A2'!Q244+'C5A3'!Q244+'C5A4'!Q244+'C5A5'!Q244</f>
        <v>0</v>
      </c>
      <c r="R244" s="109">
        <f>'C5A1'!R244+'C5A2'!R244+'C5A3'!R244+'C5A4'!R244+'C5A5'!R244</f>
        <v>0</v>
      </c>
      <c r="S244" s="72">
        <f t="shared" si="16"/>
        <v>0</v>
      </c>
    </row>
    <row r="245" spans="1:19" ht="12.75" hidden="1" customHeight="1">
      <c r="A245" s="45">
        <f>'C5A1'!A245+'C5A2'!A245+'C5A3'!A245+'C5A4'!A245+'C5A5'!A245</f>
        <v>0</v>
      </c>
      <c r="B245" s="45">
        <f>'C5A1'!B245+'C5A2'!B245+'C5A3'!B245+'C5A4'!B245+'C5A5'!B245</f>
        <v>0</v>
      </c>
      <c r="C245" s="45">
        <f>'C5A1'!C245+'C5A2'!C245+'C5A3'!C245+'C5A4'!C245+'C5A5'!C245</f>
        <v>0</v>
      </c>
      <c r="D245" s="34">
        <v>597001</v>
      </c>
      <c r="E245" s="35" t="s">
        <v>265</v>
      </c>
      <c r="F245" s="42">
        <f t="shared" si="21"/>
        <v>0</v>
      </c>
      <c r="G245" s="109">
        <f>'C5A1'!G245+'C5A2'!G245+'C5A3'!G245+'C5A4'!G245+'C5A5'!G245</f>
        <v>0</v>
      </c>
      <c r="H245" s="109">
        <f>'C5A1'!H245+'C5A2'!H245+'C5A3'!H245+'C5A4'!H245+'C5A5'!H245</f>
        <v>0</v>
      </c>
      <c r="I245" s="109">
        <f>'C5A1'!I245+'C5A2'!I245+'C5A3'!I245+'C5A4'!I245+'C5A5'!I245</f>
        <v>0</v>
      </c>
      <c r="J245" s="109">
        <f>'C5A1'!J245+'C5A2'!J245+'C5A3'!J245+'C5A4'!J245+'C5A5'!J245</f>
        <v>0</v>
      </c>
      <c r="K245" s="109">
        <f>'C5A1'!K245+'C5A2'!K245+'C5A3'!K245+'C5A4'!K245+'C5A5'!K245</f>
        <v>0</v>
      </c>
      <c r="L245" s="109">
        <f>'C5A1'!L245+'C5A2'!L245+'C5A3'!L245+'C5A4'!L245+'C5A5'!L245</f>
        <v>0</v>
      </c>
      <c r="M245" s="109">
        <f>'C5A1'!M245+'C5A2'!M245+'C5A3'!M245+'C5A4'!M245+'C5A5'!M245</f>
        <v>0</v>
      </c>
      <c r="N245" s="109">
        <f>'C5A1'!N245+'C5A2'!N245+'C5A3'!N245+'C5A4'!N245+'C5A5'!N245</f>
        <v>0</v>
      </c>
      <c r="O245" s="109">
        <f>'C5A1'!O245+'C5A2'!O245+'C5A3'!O245+'C5A4'!O245+'C5A5'!O245</f>
        <v>0</v>
      </c>
      <c r="P245" s="109">
        <f>'C5A1'!P245+'C5A2'!P245+'C5A3'!P245+'C5A4'!P245+'C5A5'!P245</f>
        <v>0</v>
      </c>
      <c r="Q245" s="109">
        <f>'C5A1'!Q245+'C5A2'!Q245+'C5A3'!Q245+'C5A4'!Q245+'C5A5'!Q245</f>
        <v>0</v>
      </c>
      <c r="R245" s="109">
        <f>'C5A1'!R245+'C5A2'!R245+'C5A3'!R245+'C5A4'!R245+'C5A5'!R245</f>
        <v>0</v>
      </c>
      <c r="S245" s="72">
        <f t="shared" si="16"/>
        <v>0</v>
      </c>
    </row>
    <row r="246" spans="1:19" ht="12.75" hidden="1" customHeight="1">
      <c r="A246" s="45">
        <f>'C5A1'!A246+'C5A2'!A246+'C5A3'!A246+'C5A4'!A246+'C5A5'!A246</f>
        <v>0</v>
      </c>
      <c r="B246" s="45">
        <f>'C5A1'!B246+'C5A2'!B246+'C5A3'!B246+'C5A4'!B246+'C5A5'!B246</f>
        <v>0</v>
      </c>
      <c r="C246" s="45">
        <f>'C5A1'!C246+'C5A2'!C246+'C5A3'!C246+'C5A4'!C246+'C5A5'!C246</f>
        <v>0</v>
      </c>
      <c r="D246" s="34">
        <v>598001</v>
      </c>
      <c r="E246" s="35" t="s">
        <v>266</v>
      </c>
      <c r="F246" s="42">
        <f t="shared" si="21"/>
        <v>0</v>
      </c>
      <c r="G246" s="109">
        <f>'C5A1'!G246+'C5A2'!G246+'C5A3'!G246+'C5A4'!G246+'C5A5'!G246</f>
        <v>0</v>
      </c>
      <c r="H246" s="109">
        <f>'C5A1'!H246+'C5A2'!H246+'C5A3'!H246+'C5A4'!H246+'C5A5'!H246</f>
        <v>0</v>
      </c>
      <c r="I246" s="109">
        <f>'C5A1'!I246+'C5A2'!I246+'C5A3'!I246+'C5A4'!I246+'C5A5'!I246</f>
        <v>0</v>
      </c>
      <c r="J246" s="109">
        <f>'C5A1'!J246+'C5A2'!J246+'C5A3'!J246+'C5A4'!J246+'C5A5'!J246</f>
        <v>0</v>
      </c>
      <c r="K246" s="109">
        <f>'C5A1'!K246+'C5A2'!K246+'C5A3'!K246+'C5A4'!K246+'C5A5'!K246</f>
        <v>0</v>
      </c>
      <c r="L246" s="109">
        <f>'C5A1'!L246+'C5A2'!L246+'C5A3'!L246+'C5A4'!L246+'C5A5'!L246</f>
        <v>0</v>
      </c>
      <c r="M246" s="109">
        <f>'C5A1'!M246+'C5A2'!M246+'C5A3'!M246+'C5A4'!M246+'C5A5'!M246</f>
        <v>0</v>
      </c>
      <c r="N246" s="109">
        <f>'C5A1'!N246+'C5A2'!N246+'C5A3'!N246+'C5A4'!N246+'C5A5'!N246</f>
        <v>0</v>
      </c>
      <c r="O246" s="109">
        <f>'C5A1'!O246+'C5A2'!O246+'C5A3'!O246+'C5A4'!O246+'C5A5'!O246</f>
        <v>0</v>
      </c>
      <c r="P246" s="109">
        <f>'C5A1'!P246+'C5A2'!P246+'C5A3'!P246+'C5A4'!P246+'C5A5'!P246</f>
        <v>0</v>
      </c>
      <c r="Q246" s="109">
        <f>'C5A1'!Q246+'C5A2'!Q246+'C5A3'!Q246+'C5A4'!Q246+'C5A5'!Q246</f>
        <v>0</v>
      </c>
      <c r="R246" s="109">
        <f>'C5A1'!R246+'C5A2'!R246+'C5A3'!R246+'C5A4'!R246+'C5A5'!R246</f>
        <v>0</v>
      </c>
      <c r="S246" s="72">
        <f t="shared" si="16"/>
        <v>0</v>
      </c>
    </row>
    <row r="247" spans="1:19" ht="12.75" hidden="1" customHeight="1">
      <c r="A247" s="45">
        <f>'C5A1'!A247+'C5A2'!A247+'C5A3'!A247+'C5A4'!A247+'C5A5'!A247</f>
        <v>0</v>
      </c>
      <c r="B247" s="45">
        <f>'C5A1'!B247+'C5A2'!B247+'C5A3'!B247+'C5A4'!B247+'C5A5'!B247</f>
        <v>0</v>
      </c>
      <c r="C247" s="45">
        <f>'C5A1'!C247+'C5A2'!C247+'C5A3'!C247+'C5A4'!C247+'C5A5'!C247</f>
        <v>0</v>
      </c>
      <c r="D247" s="36">
        <v>599001</v>
      </c>
      <c r="E247" s="35" t="s">
        <v>267</v>
      </c>
      <c r="F247" s="42">
        <f t="shared" si="21"/>
        <v>0</v>
      </c>
      <c r="G247" s="109">
        <f>'C5A1'!G247+'C5A2'!G247+'C5A3'!G247+'C5A4'!G247+'C5A5'!G247</f>
        <v>0</v>
      </c>
      <c r="H247" s="109">
        <f>'C5A1'!H247+'C5A2'!H247+'C5A3'!H247+'C5A4'!H247+'C5A5'!H247</f>
        <v>0</v>
      </c>
      <c r="I247" s="109">
        <f>'C5A1'!I247+'C5A2'!I247+'C5A3'!I247+'C5A4'!I247+'C5A5'!I247</f>
        <v>0</v>
      </c>
      <c r="J247" s="109">
        <f>'C5A1'!J247+'C5A2'!J247+'C5A3'!J247+'C5A4'!J247+'C5A5'!J247</f>
        <v>0</v>
      </c>
      <c r="K247" s="109">
        <f>'C5A1'!K247+'C5A2'!K247+'C5A3'!K247+'C5A4'!K247+'C5A5'!K247</f>
        <v>0</v>
      </c>
      <c r="L247" s="109">
        <f>'C5A1'!L247+'C5A2'!L247+'C5A3'!L247+'C5A4'!L247+'C5A5'!L247</f>
        <v>0</v>
      </c>
      <c r="M247" s="109">
        <f>'C5A1'!M247+'C5A2'!M247+'C5A3'!M247+'C5A4'!M247+'C5A5'!M247</f>
        <v>0</v>
      </c>
      <c r="N247" s="109">
        <f>'C5A1'!N247+'C5A2'!N247+'C5A3'!N247+'C5A4'!N247+'C5A5'!N247</f>
        <v>0</v>
      </c>
      <c r="O247" s="109">
        <f>'C5A1'!O247+'C5A2'!O247+'C5A3'!O247+'C5A4'!O247+'C5A5'!O247</f>
        <v>0</v>
      </c>
      <c r="P247" s="109">
        <f>'C5A1'!P247+'C5A2'!P247+'C5A3'!P247+'C5A4'!P247+'C5A5'!P247</f>
        <v>0</v>
      </c>
      <c r="Q247" s="109">
        <f>'C5A1'!Q247+'C5A2'!Q247+'C5A3'!Q247+'C5A4'!Q247+'C5A5'!Q247</f>
        <v>0</v>
      </c>
      <c r="R247" s="109">
        <f>'C5A1'!R247+'C5A2'!R247+'C5A3'!R247+'C5A4'!R247+'C5A5'!R247</f>
        <v>0</v>
      </c>
      <c r="S247" s="72">
        <f t="shared" si="16"/>
        <v>0</v>
      </c>
    </row>
    <row r="248" spans="1:19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9">
      <c r="A249" s="42">
        <f>A214+A212+A101+A31+A12</f>
        <v>7876780</v>
      </c>
      <c r="B249" s="42">
        <f t="shared" ref="B249:C249" si="22">B214+B212+B101+B31+B12</f>
        <v>38600355</v>
      </c>
      <c r="C249" s="42">
        <f t="shared" si="22"/>
        <v>0</v>
      </c>
      <c r="D249" s="42"/>
      <c r="E249" s="42"/>
      <c r="F249" s="42">
        <f>F214+F212+F101+F31+F12</f>
        <v>46477135</v>
      </c>
      <c r="G249" s="42">
        <v>2467536.5299999998</v>
      </c>
      <c r="H249" s="42">
        <v>2757033.16</v>
      </c>
      <c r="I249" s="42">
        <v>2671748.16</v>
      </c>
      <c r="J249" s="42">
        <v>6186118.0300000003</v>
      </c>
      <c r="K249" s="42">
        <v>3023974.09</v>
      </c>
      <c r="L249" s="42">
        <v>2857302.94</v>
      </c>
      <c r="M249" s="42">
        <v>2902385.52</v>
      </c>
      <c r="N249" s="42">
        <v>2995161.71</v>
      </c>
      <c r="O249" s="42">
        <v>3924565.5599999996</v>
      </c>
      <c r="P249" s="42">
        <v>3305218.8</v>
      </c>
      <c r="Q249" s="42">
        <v>9786938</v>
      </c>
      <c r="R249" s="42">
        <v>2680514</v>
      </c>
    </row>
    <row r="250" spans="1:19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</sheetData>
  <mergeCells count="5">
    <mergeCell ref="O1:Q2"/>
    <mergeCell ref="A3:R3"/>
    <mergeCell ref="A5:R5"/>
    <mergeCell ref="A6:R6"/>
    <mergeCell ref="C9:L9"/>
  </mergeCells>
  <pageMargins left="0.94488188976377963" right="0.15748031496062992" top="0.35433070866141736" bottom="0.15748031496062992" header="0.31496062992125984" footer="0.31496062992125984"/>
  <pageSetup scale="39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52"/>
  <sheetViews>
    <sheetView topLeftCell="A187" zoomScaleNormal="100" workbookViewId="0">
      <selection activeCell="A219" sqref="A219"/>
    </sheetView>
  </sheetViews>
  <sheetFormatPr baseColWidth="10" defaultRowHeight="12.75"/>
  <cols>
    <col min="1" max="1" width="18.140625" customWidth="1"/>
    <col min="2" max="2" width="16.28515625" customWidth="1"/>
    <col min="3" max="3" width="17.42578125" customWidth="1"/>
    <col min="5" max="5" width="56.140625" customWidth="1"/>
    <col min="6" max="6" width="16.85546875" customWidth="1"/>
    <col min="7" max="7" width="13.140625" customWidth="1"/>
    <col min="8" max="14" width="11.7109375" customWidth="1"/>
    <col min="15" max="15" width="10.85546875" bestFit="1" customWidth="1"/>
    <col min="16" max="18" width="11.7109375" customWidth="1"/>
    <col min="19" max="19" width="16.140625" customWidth="1"/>
    <col min="20" max="20" width="13.42578125" bestFit="1" customWidth="1"/>
  </cols>
  <sheetData>
    <row r="1" spans="1:18" ht="28.5" customHeight="1">
      <c r="L1" s="1"/>
      <c r="M1" s="1"/>
      <c r="N1" s="1"/>
      <c r="O1" s="169"/>
      <c r="P1" s="169"/>
      <c r="Q1" s="169"/>
    </row>
    <row r="2" spans="1:18" ht="28.5" customHeight="1">
      <c r="B2" s="18"/>
      <c r="F2" s="25"/>
      <c r="L2" s="1"/>
      <c r="M2" s="1"/>
      <c r="N2" s="1"/>
      <c r="O2" s="169"/>
      <c r="P2" s="169"/>
      <c r="Q2" s="169"/>
    </row>
    <row r="3" spans="1:18" ht="28.5" customHeight="1"/>
    <row r="4" spans="1:18" ht="18">
      <c r="A4" s="170" t="s">
        <v>268</v>
      </c>
      <c r="B4" s="170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</row>
    <row r="5" spans="1:18" ht="15.75">
      <c r="A5" s="171" t="s">
        <v>623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</row>
    <row r="6" spans="1:18" ht="15.75">
      <c r="A6" s="172" t="s">
        <v>659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</row>
    <row r="7" spans="1:18" ht="15.75">
      <c r="A7" s="172" t="s">
        <v>29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</row>
    <row r="8" spans="1:18" s="1" customFormat="1" ht="11.25">
      <c r="A8" s="4"/>
      <c r="B8" s="7"/>
      <c r="C8" s="7"/>
      <c r="D8" s="7"/>
      <c r="E8" s="7"/>
      <c r="F8" s="7"/>
    </row>
    <row r="10" spans="1:18" s="3" customFormat="1" ht="36" customHeight="1">
      <c r="A10" s="23" t="s">
        <v>13</v>
      </c>
      <c r="B10" s="23" t="s">
        <v>512</v>
      </c>
      <c r="C10" s="23" t="s">
        <v>14</v>
      </c>
      <c r="D10" s="23" t="s">
        <v>30</v>
      </c>
      <c r="E10" s="23" t="s">
        <v>31</v>
      </c>
      <c r="F10" s="23" t="s">
        <v>0</v>
      </c>
      <c r="G10" s="24" t="s">
        <v>1</v>
      </c>
      <c r="H10" s="24" t="s">
        <v>2</v>
      </c>
      <c r="I10" s="24" t="s">
        <v>3</v>
      </c>
      <c r="J10" s="24" t="s">
        <v>4</v>
      </c>
      <c r="K10" s="24" t="s">
        <v>5</v>
      </c>
      <c r="L10" s="24" t="s">
        <v>6</v>
      </c>
      <c r="M10" s="24" t="s">
        <v>7</v>
      </c>
      <c r="N10" s="24" t="s">
        <v>8</v>
      </c>
      <c r="O10" s="24" t="s">
        <v>9</v>
      </c>
      <c r="P10" s="24" t="s">
        <v>10</v>
      </c>
      <c r="Q10" s="24" t="s">
        <v>11</v>
      </c>
      <c r="R10" s="24" t="s">
        <v>12</v>
      </c>
    </row>
    <row r="11" spans="1:18" s="3" customFormat="1" ht="12.75" customHeight="1">
      <c r="A11" s="112"/>
      <c r="B11" s="112"/>
      <c r="C11" s="112"/>
      <c r="D11" s="112"/>
      <c r="E11" s="112"/>
      <c r="F11" s="112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</row>
    <row r="12" spans="1:18" s="1" customFormat="1" ht="12.6" customHeight="1">
      <c r="A12" s="42">
        <f>SUM(A13:A30)</f>
        <v>2937802</v>
      </c>
      <c r="B12" s="42">
        <f>SUM(B13:B30)</f>
        <v>35913391</v>
      </c>
      <c r="C12" s="42">
        <f>SUM(C13:C30)</f>
        <v>0</v>
      </c>
      <c r="D12" s="119">
        <v>1000</v>
      </c>
      <c r="E12" s="140" t="s">
        <v>34</v>
      </c>
      <c r="F12" s="118">
        <f>SUM(F13:F30)</f>
        <v>38851193</v>
      </c>
      <c r="G12" s="46">
        <f>SUM(G13:G30)</f>
        <v>2503808</v>
      </c>
      <c r="H12" s="46">
        <f t="shared" ref="H12:R12" si="0">SUM(H13:H30)</f>
        <v>2503808</v>
      </c>
      <c r="I12" s="46">
        <f t="shared" si="0"/>
        <v>2503808</v>
      </c>
      <c r="J12" s="46">
        <f t="shared" si="0"/>
        <v>3135720</v>
      </c>
      <c r="K12" s="46">
        <f t="shared" si="0"/>
        <v>2503808</v>
      </c>
      <c r="L12" s="46">
        <f t="shared" si="0"/>
        <v>2503808</v>
      </c>
      <c r="M12" s="46">
        <f t="shared" si="0"/>
        <v>2503808</v>
      </c>
      <c r="N12" s="46">
        <f t="shared" si="0"/>
        <v>2503807</v>
      </c>
      <c r="O12" s="46">
        <f t="shared" si="0"/>
        <v>2503808</v>
      </c>
      <c r="P12" s="46">
        <f t="shared" si="0"/>
        <v>3398307</v>
      </c>
      <c r="Q12" s="46">
        <f t="shared" si="0"/>
        <v>3398310</v>
      </c>
      <c r="R12" s="46">
        <f t="shared" si="0"/>
        <v>8888393</v>
      </c>
    </row>
    <row r="13" spans="1:18" s="1" customFormat="1" ht="12.6" customHeight="1">
      <c r="A13" s="45">
        <v>0</v>
      </c>
      <c r="B13" s="45">
        <v>19220605</v>
      </c>
      <c r="C13" s="45">
        <f>'C5'!C13</f>
        <v>0</v>
      </c>
      <c r="D13" s="121">
        <v>113001</v>
      </c>
      <c r="E13" s="141" t="s">
        <v>35</v>
      </c>
      <c r="F13" s="118">
        <f>SUM(G13:R13)</f>
        <v>19220605</v>
      </c>
      <c r="G13" s="46">
        <v>1601717</v>
      </c>
      <c r="H13" s="46">
        <v>1601717</v>
      </c>
      <c r="I13" s="46">
        <v>1601717</v>
      </c>
      <c r="J13" s="46">
        <v>1601717</v>
      </c>
      <c r="K13" s="46">
        <v>1601717</v>
      </c>
      <c r="L13" s="46">
        <v>1601717</v>
      </c>
      <c r="M13" s="46">
        <v>1601717</v>
      </c>
      <c r="N13" s="46">
        <v>1601717</v>
      </c>
      <c r="O13" s="46">
        <v>1601717</v>
      </c>
      <c r="P13" s="46">
        <v>1601717</v>
      </c>
      <c r="Q13" s="46">
        <v>1601717</v>
      </c>
      <c r="R13" s="46">
        <v>1601718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121">
        <v>122003</v>
      </c>
      <c r="E14" s="141" t="s">
        <v>36</v>
      </c>
      <c r="F14" s="118">
        <f t="shared" ref="F14:F30" si="1">SUM(G14:R14)</f>
        <v>0</v>
      </c>
      <c r="G14" s="46">
        <v>0</v>
      </c>
      <c r="H14" s="46">
        <v>0</v>
      </c>
      <c r="I14" s="46">
        <v>0</v>
      </c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6">
        <v>0</v>
      </c>
      <c r="P14" s="46">
        <v>0</v>
      </c>
      <c r="Q14" s="46">
        <v>0</v>
      </c>
      <c r="R14" s="46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121">
        <v>123001</v>
      </c>
      <c r="E15" s="141" t="s">
        <v>37</v>
      </c>
      <c r="F15" s="118">
        <f t="shared" si="1"/>
        <v>0</v>
      </c>
      <c r="G15" s="46">
        <v>0</v>
      </c>
      <c r="H15" s="46">
        <v>0</v>
      </c>
      <c r="I15" s="46">
        <v>0</v>
      </c>
      <c r="J15" s="46">
        <v>0</v>
      </c>
      <c r="K15" s="46">
        <v>0</v>
      </c>
      <c r="L15" s="46">
        <v>0</v>
      </c>
      <c r="M15" s="46">
        <v>0</v>
      </c>
      <c r="N15" s="46">
        <v>0</v>
      </c>
      <c r="O15" s="46">
        <v>0</v>
      </c>
      <c r="P15" s="46">
        <v>0</v>
      </c>
      <c r="Q15" s="46">
        <v>0</v>
      </c>
      <c r="R15" s="46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121">
        <v>124001</v>
      </c>
      <c r="E16" s="141" t="s">
        <v>38</v>
      </c>
      <c r="F16" s="118">
        <f t="shared" si="1"/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46">
        <v>0</v>
      </c>
      <c r="Q16" s="46">
        <v>0</v>
      </c>
      <c r="R16" s="46">
        <v>0</v>
      </c>
    </row>
    <row r="17" spans="1:20" s="1" customFormat="1" ht="12.6" customHeight="1">
      <c r="A17" s="45">
        <v>0</v>
      </c>
      <c r="B17" s="45">
        <v>2907278</v>
      </c>
      <c r="C17" s="45">
        <f>'C5'!C17</f>
        <v>0</v>
      </c>
      <c r="D17" s="121">
        <v>131003</v>
      </c>
      <c r="E17" s="141" t="s">
        <v>39</v>
      </c>
      <c r="F17" s="118">
        <f t="shared" si="1"/>
        <v>2907278</v>
      </c>
      <c r="G17" s="46">
        <v>242273</v>
      </c>
      <c r="H17" s="46">
        <v>242273</v>
      </c>
      <c r="I17" s="46">
        <v>242273</v>
      </c>
      <c r="J17" s="46">
        <v>242273</v>
      </c>
      <c r="K17" s="46">
        <v>242273</v>
      </c>
      <c r="L17" s="46">
        <v>242273</v>
      </c>
      <c r="M17" s="46">
        <v>242273</v>
      </c>
      <c r="N17" s="46">
        <v>242273</v>
      </c>
      <c r="O17" s="46">
        <v>242273</v>
      </c>
      <c r="P17" s="46">
        <v>242273</v>
      </c>
      <c r="Q17" s="46">
        <v>242274</v>
      </c>
      <c r="R17" s="46">
        <v>242274</v>
      </c>
    </row>
    <row r="18" spans="1:20" s="1" customFormat="1" ht="12.6" customHeight="1">
      <c r="A18" s="45">
        <v>0</v>
      </c>
      <c r="B18" s="45">
        <v>1263823</v>
      </c>
      <c r="C18" s="45">
        <f>'C5'!C18</f>
        <v>0</v>
      </c>
      <c r="D18" s="121">
        <v>132001</v>
      </c>
      <c r="E18" s="141" t="s">
        <v>40</v>
      </c>
      <c r="F18" s="118">
        <f t="shared" si="1"/>
        <v>1263823</v>
      </c>
      <c r="G18" s="46">
        <v>0</v>
      </c>
      <c r="H18" s="46">
        <v>0</v>
      </c>
      <c r="I18" s="46">
        <v>0</v>
      </c>
      <c r="J18" s="46">
        <v>631912</v>
      </c>
      <c r="K18" s="46">
        <v>0</v>
      </c>
      <c r="L18" s="46">
        <v>0</v>
      </c>
      <c r="M18" s="46">
        <v>0</v>
      </c>
      <c r="N18" s="46">
        <v>0</v>
      </c>
      <c r="O18" s="46">
        <v>0</v>
      </c>
      <c r="P18" s="46">
        <v>0</v>
      </c>
      <c r="Q18" s="46">
        <v>0</v>
      </c>
      <c r="R18" s="46">
        <v>631911</v>
      </c>
    </row>
    <row r="19" spans="1:20" s="1" customFormat="1" ht="12.6" customHeight="1">
      <c r="A19" s="45">
        <v>2657599</v>
      </c>
      <c r="B19" s="45">
        <v>2106372</v>
      </c>
      <c r="C19" s="45">
        <f>'C5'!C19</f>
        <v>0</v>
      </c>
      <c r="D19" s="121">
        <v>132002</v>
      </c>
      <c r="E19" s="141" t="s">
        <v>41</v>
      </c>
      <c r="F19" s="118">
        <f t="shared" si="1"/>
        <v>4763971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6">
        <v>0</v>
      </c>
      <c r="R19" s="46">
        <v>4763971</v>
      </c>
    </row>
    <row r="20" spans="1:20" s="1" customFormat="1" ht="12.6" hidden="1" customHeight="1">
      <c r="A20" s="45">
        <v>0</v>
      </c>
      <c r="B20" s="45">
        <v>0</v>
      </c>
      <c r="C20" s="45">
        <v>0</v>
      </c>
      <c r="D20" s="121">
        <v>133001</v>
      </c>
      <c r="E20" s="141" t="s">
        <v>42</v>
      </c>
      <c r="F20" s="118">
        <f t="shared" si="1"/>
        <v>0</v>
      </c>
      <c r="G20" s="46">
        <v>0</v>
      </c>
      <c r="H20" s="46">
        <v>0</v>
      </c>
      <c r="I20" s="46">
        <v>0</v>
      </c>
      <c r="J20" s="46">
        <v>0</v>
      </c>
      <c r="K20" s="46">
        <v>0</v>
      </c>
      <c r="L20" s="46">
        <v>0</v>
      </c>
      <c r="M20" s="46">
        <v>0</v>
      </c>
      <c r="N20" s="46">
        <v>0</v>
      </c>
      <c r="O20" s="46">
        <v>0</v>
      </c>
      <c r="P20" s="46">
        <v>0</v>
      </c>
      <c r="Q20" s="46">
        <v>0</v>
      </c>
      <c r="R20" s="46">
        <v>0</v>
      </c>
    </row>
    <row r="21" spans="1:20" s="1" customFormat="1" ht="12.6" customHeight="1">
      <c r="A21" s="45">
        <v>186003</v>
      </c>
      <c r="B21" s="45">
        <v>0</v>
      </c>
      <c r="C21" s="45">
        <f>'C5'!C21</f>
        <v>0</v>
      </c>
      <c r="D21" s="121">
        <v>134001</v>
      </c>
      <c r="E21" s="141" t="s">
        <v>43</v>
      </c>
      <c r="F21" s="118">
        <f t="shared" si="1"/>
        <v>186003</v>
      </c>
      <c r="G21" s="46">
        <v>15500</v>
      </c>
      <c r="H21" s="46">
        <v>15500</v>
      </c>
      <c r="I21" s="46">
        <v>15500</v>
      </c>
      <c r="J21" s="46">
        <v>15500</v>
      </c>
      <c r="K21" s="46">
        <v>15500</v>
      </c>
      <c r="L21" s="46">
        <v>15500</v>
      </c>
      <c r="M21" s="46">
        <v>15500</v>
      </c>
      <c r="N21" s="46">
        <v>15500</v>
      </c>
      <c r="O21" s="46">
        <v>15500</v>
      </c>
      <c r="P21" s="46">
        <v>15501</v>
      </c>
      <c r="Q21" s="46">
        <v>15501</v>
      </c>
      <c r="R21" s="46">
        <v>15501</v>
      </c>
    </row>
    <row r="22" spans="1:20" s="1" customFormat="1" ht="12.6" customHeight="1">
      <c r="A22" s="45">
        <v>0</v>
      </c>
      <c r="B22" s="45">
        <v>3009120</v>
      </c>
      <c r="C22" s="45">
        <f>'C5'!C22</f>
        <v>0</v>
      </c>
      <c r="D22" s="121">
        <v>141001</v>
      </c>
      <c r="E22" s="141" t="s">
        <v>44</v>
      </c>
      <c r="F22" s="118">
        <f t="shared" si="1"/>
        <v>3009120</v>
      </c>
      <c r="G22" s="46">
        <v>250760</v>
      </c>
      <c r="H22" s="46">
        <v>250760</v>
      </c>
      <c r="I22" s="46">
        <v>250760</v>
      </c>
      <c r="J22" s="46">
        <v>250760</v>
      </c>
      <c r="K22" s="46">
        <v>250760</v>
      </c>
      <c r="L22" s="46">
        <v>250760</v>
      </c>
      <c r="M22" s="46">
        <v>250760</v>
      </c>
      <c r="N22" s="46">
        <v>250760</v>
      </c>
      <c r="O22" s="46">
        <v>250760</v>
      </c>
      <c r="P22" s="46">
        <v>250760</v>
      </c>
      <c r="Q22" s="46">
        <v>250760</v>
      </c>
      <c r="R22" s="46">
        <v>250760</v>
      </c>
    </row>
    <row r="23" spans="1:20" s="1" customFormat="1" ht="11.25">
      <c r="A23" s="45">
        <v>0</v>
      </c>
      <c r="B23" s="45">
        <v>961034</v>
      </c>
      <c r="C23" s="45">
        <f>'C5'!C23</f>
        <v>0</v>
      </c>
      <c r="D23" s="121">
        <v>142001</v>
      </c>
      <c r="E23" s="141" t="s">
        <v>45</v>
      </c>
      <c r="F23" s="118">
        <f t="shared" si="1"/>
        <v>961034</v>
      </c>
      <c r="G23" s="46">
        <v>80086</v>
      </c>
      <c r="H23" s="46">
        <v>80086</v>
      </c>
      <c r="I23" s="46">
        <v>80086</v>
      </c>
      <c r="J23" s="46">
        <v>80086</v>
      </c>
      <c r="K23" s="46">
        <v>80086</v>
      </c>
      <c r="L23" s="46">
        <v>80086</v>
      </c>
      <c r="M23" s="46">
        <v>80086</v>
      </c>
      <c r="N23" s="46">
        <v>80086</v>
      </c>
      <c r="O23" s="46">
        <v>80086</v>
      </c>
      <c r="P23" s="46">
        <v>80086</v>
      </c>
      <c r="Q23" s="46">
        <v>80087</v>
      </c>
      <c r="R23" s="46">
        <v>80087</v>
      </c>
    </row>
    <row r="24" spans="1:20">
      <c r="A24" s="45">
        <v>0</v>
      </c>
      <c r="B24" s="45">
        <v>384410</v>
      </c>
      <c r="C24" s="45">
        <f>'C5'!C24</f>
        <v>0</v>
      </c>
      <c r="D24" s="121">
        <v>143001</v>
      </c>
      <c r="E24" s="141" t="s">
        <v>46</v>
      </c>
      <c r="F24" s="118">
        <f t="shared" si="1"/>
        <v>384410</v>
      </c>
      <c r="G24" s="46">
        <v>32034</v>
      </c>
      <c r="H24" s="46">
        <v>32034</v>
      </c>
      <c r="I24" s="46">
        <v>32034</v>
      </c>
      <c r="J24" s="46">
        <v>32034</v>
      </c>
      <c r="K24" s="46">
        <v>32034</v>
      </c>
      <c r="L24" s="46">
        <v>32034</v>
      </c>
      <c r="M24" s="46">
        <v>32034</v>
      </c>
      <c r="N24" s="46">
        <v>32034</v>
      </c>
      <c r="O24" s="46">
        <v>32034</v>
      </c>
      <c r="P24" s="46">
        <v>32034</v>
      </c>
      <c r="Q24" s="46">
        <v>32035</v>
      </c>
      <c r="R24" s="46">
        <v>32035</v>
      </c>
    </row>
    <row r="25" spans="1:20" hidden="1">
      <c r="A25" s="45">
        <v>0</v>
      </c>
      <c r="B25" s="45">
        <v>0</v>
      </c>
      <c r="C25" s="45">
        <v>0</v>
      </c>
      <c r="D25" s="121">
        <v>152001</v>
      </c>
      <c r="E25" s="141" t="s">
        <v>47</v>
      </c>
      <c r="F25" s="118">
        <f t="shared" si="1"/>
        <v>0</v>
      </c>
      <c r="G25" s="46">
        <v>0</v>
      </c>
      <c r="H25" s="46">
        <v>0</v>
      </c>
      <c r="I25" s="46">
        <v>0</v>
      </c>
      <c r="J25" s="46">
        <v>0</v>
      </c>
      <c r="K25" s="46">
        <v>0</v>
      </c>
      <c r="L25" s="46">
        <v>0</v>
      </c>
      <c r="M25" s="46">
        <v>0</v>
      </c>
      <c r="N25" s="46">
        <v>0</v>
      </c>
      <c r="O25" s="46">
        <v>0</v>
      </c>
      <c r="P25" s="46">
        <v>0</v>
      </c>
      <c r="Q25" s="46">
        <v>0</v>
      </c>
      <c r="R25" s="46">
        <v>0</v>
      </c>
    </row>
    <row r="26" spans="1:20" hidden="1">
      <c r="A26" s="45">
        <v>0</v>
      </c>
      <c r="B26" s="45">
        <v>0</v>
      </c>
      <c r="C26" s="45">
        <v>0</v>
      </c>
      <c r="D26" s="121">
        <v>154003</v>
      </c>
      <c r="E26" s="141" t="s">
        <v>48</v>
      </c>
      <c r="F26" s="118">
        <f t="shared" si="1"/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  <c r="R26" s="46">
        <v>0</v>
      </c>
    </row>
    <row r="27" spans="1:20">
      <c r="A27" s="45">
        <v>0</v>
      </c>
      <c r="B27" s="45">
        <v>456556</v>
      </c>
      <c r="C27" s="45">
        <f>'C5'!C27</f>
        <v>0</v>
      </c>
      <c r="D27" s="121">
        <v>154004</v>
      </c>
      <c r="E27" s="141" t="s">
        <v>49</v>
      </c>
      <c r="F27" s="118">
        <f t="shared" si="1"/>
        <v>456556</v>
      </c>
      <c r="G27" s="46">
        <v>38046</v>
      </c>
      <c r="H27" s="46">
        <v>38046</v>
      </c>
      <c r="I27" s="46">
        <v>38046</v>
      </c>
      <c r="J27" s="46">
        <v>38046</v>
      </c>
      <c r="K27" s="46">
        <v>38046</v>
      </c>
      <c r="L27" s="46">
        <v>38046</v>
      </c>
      <c r="M27" s="46">
        <v>38046</v>
      </c>
      <c r="N27" s="46">
        <v>38046</v>
      </c>
      <c r="O27" s="46">
        <v>38047</v>
      </c>
      <c r="P27" s="46">
        <v>38047</v>
      </c>
      <c r="Q27" s="46">
        <v>38047</v>
      </c>
      <c r="R27" s="46">
        <v>38047</v>
      </c>
    </row>
    <row r="28" spans="1:20">
      <c r="A28" s="45">
        <v>0</v>
      </c>
      <c r="B28" s="45">
        <v>2920699</v>
      </c>
      <c r="C28" s="45">
        <f>'C5'!C28</f>
        <v>0</v>
      </c>
      <c r="D28" s="121">
        <v>159002</v>
      </c>
      <c r="E28" s="141" t="s">
        <v>50</v>
      </c>
      <c r="F28" s="118">
        <f t="shared" si="1"/>
        <v>2920699</v>
      </c>
      <c r="G28" s="46">
        <v>243392</v>
      </c>
      <c r="H28" s="46">
        <v>243392</v>
      </c>
      <c r="I28" s="46">
        <v>243392</v>
      </c>
      <c r="J28" s="46">
        <v>243392</v>
      </c>
      <c r="K28" s="46">
        <v>243392</v>
      </c>
      <c r="L28" s="46">
        <v>243392</v>
      </c>
      <c r="M28" s="46">
        <v>243392</v>
      </c>
      <c r="N28" s="46">
        <v>243391</v>
      </c>
      <c r="O28" s="46">
        <v>243391</v>
      </c>
      <c r="P28" s="46">
        <v>243391</v>
      </c>
      <c r="Q28" s="46">
        <v>243391</v>
      </c>
      <c r="R28" s="46">
        <v>243391</v>
      </c>
    </row>
    <row r="29" spans="1:20">
      <c r="A29" s="45">
        <v>94200</v>
      </c>
      <c r="B29" s="45">
        <v>0</v>
      </c>
      <c r="C29" s="45">
        <f>'C5'!C29</f>
        <v>0</v>
      </c>
      <c r="D29" s="121">
        <v>161001</v>
      </c>
      <c r="E29" s="142" t="s">
        <v>51</v>
      </c>
      <c r="F29" s="118">
        <f>SUM(G29:R29)</f>
        <v>94200</v>
      </c>
      <c r="G29" s="46">
        <v>0</v>
      </c>
      <c r="H29" s="46">
        <v>0</v>
      </c>
      <c r="I29" s="46">
        <v>0</v>
      </c>
      <c r="J29" s="46">
        <v>0</v>
      </c>
      <c r="K29" s="46">
        <v>0</v>
      </c>
      <c r="L29" s="46">
        <v>0</v>
      </c>
      <c r="M29" s="46">
        <v>0</v>
      </c>
      <c r="N29" s="46">
        <v>0</v>
      </c>
      <c r="O29" s="46">
        <v>0</v>
      </c>
      <c r="P29" s="46">
        <v>0</v>
      </c>
      <c r="Q29" s="46">
        <v>0</v>
      </c>
      <c r="R29" s="46">
        <v>94200</v>
      </c>
    </row>
    <row r="30" spans="1:20">
      <c r="A30" s="45">
        <v>0</v>
      </c>
      <c r="B30" s="45">
        <v>2683494</v>
      </c>
      <c r="C30" s="45">
        <f>'C5'!C30</f>
        <v>0</v>
      </c>
      <c r="D30" s="121">
        <v>171001</v>
      </c>
      <c r="E30" s="142" t="s">
        <v>52</v>
      </c>
      <c r="F30" s="118">
        <f t="shared" si="1"/>
        <v>2683494</v>
      </c>
      <c r="G30" s="46">
        <v>0</v>
      </c>
      <c r="H30" s="46">
        <v>0</v>
      </c>
      <c r="I30" s="46">
        <v>0</v>
      </c>
      <c r="J30" s="46">
        <v>0</v>
      </c>
      <c r="K30" s="46">
        <v>0</v>
      </c>
      <c r="L30" s="46">
        <v>0</v>
      </c>
      <c r="M30" s="46">
        <v>0</v>
      </c>
      <c r="N30" s="46">
        <v>0</v>
      </c>
      <c r="O30" s="46">
        <v>0</v>
      </c>
      <c r="P30" s="46">
        <v>894498</v>
      </c>
      <c r="Q30" s="46">
        <v>894498</v>
      </c>
      <c r="R30" s="46">
        <v>894498</v>
      </c>
    </row>
    <row r="31" spans="1:20">
      <c r="A31" s="42">
        <f>SUM(A32:A100)</f>
        <v>2116015</v>
      </c>
      <c r="B31" s="42">
        <f t="shared" ref="B31:C31" si="2">SUM(B32:B100)</f>
        <v>327692</v>
      </c>
      <c r="C31" s="42">
        <f t="shared" si="2"/>
        <v>0</v>
      </c>
      <c r="D31" s="123">
        <v>2000</v>
      </c>
      <c r="E31" s="140" t="s">
        <v>53</v>
      </c>
      <c r="F31" s="118">
        <f>SUM(F32:F100)</f>
        <v>2443707</v>
      </c>
      <c r="G31" s="56">
        <f>SUM(G32:G100)</f>
        <v>0</v>
      </c>
      <c r="H31" s="56">
        <f t="shared" ref="H31:R31" si="3">SUM(H32:H100)</f>
        <v>96526</v>
      </c>
      <c r="I31" s="56">
        <f t="shared" si="3"/>
        <v>670919</v>
      </c>
      <c r="J31" s="56">
        <f t="shared" si="3"/>
        <v>173853</v>
      </c>
      <c r="K31" s="56">
        <f t="shared" si="3"/>
        <v>326587</v>
      </c>
      <c r="L31" s="56">
        <f t="shared" si="3"/>
        <v>262078</v>
      </c>
      <c r="M31" s="56">
        <f t="shared" si="3"/>
        <v>57918</v>
      </c>
      <c r="N31" s="56">
        <f t="shared" si="3"/>
        <v>202113</v>
      </c>
      <c r="O31" s="56">
        <f t="shared" si="3"/>
        <v>304176</v>
      </c>
      <c r="P31" s="56">
        <f t="shared" si="3"/>
        <v>168380</v>
      </c>
      <c r="Q31" s="56">
        <f t="shared" si="3"/>
        <v>181157</v>
      </c>
      <c r="R31" s="56">
        <f t="shared" si="3"/>
        <v>0</v>
      </c>
      <c r="S31" s="118"/>
      <c r="T31" s="72"/>
    </row>
    <row r="32" spans="1:20">
      <c r="A32" s="45">
        <v>118805</v>
      </c>
      <c r="B32" s="45">
        <v>17081</v>
      </c>
      <c r="C32" s="45">
        <v>0</v>
      </c>
      <c r="D32" s="121">
        <v>211001</v>
      </c>
      <c r="E32" s="141" t="s">
        <v>54</v>
      </c>
      <c r="F32" s="118">
        <f>SUM(G32:R32)</f>
        <v>135886</v>
      </c>
      <c r="G32" s="139">
        <v>0</v>
      </c>
      <c r="H32" s="139">
        <v>1612</v>
      </c>
      <c r="I32" s="139">
        <v>5055</v>
      </c>
      <c r="J32" s="139">
        <v>1053</v>
      </c>
      <c r="K32" s="139">
        <v>12393</v>
      </c>
      <c r="L32" s="139">
        <v>85038</v>
      </c>
      <c r="M32" s="139">
        <v>1789</v>
      </c>
      <c r="N32" s="139">
        <v>22451</v>
      </c>
      <c r="O32" s="139">
        <v>6000</v>
      </c>
      <c r="P32" s="46">
        <v>495</v>
      </c>
      <c r="Q32" s="46">
        <v>0</v>
      </c>
      <c r="R32" s="46">
        <v>0</v>
      </c>
    </row>
    <row r="33" spans="1:20">
      <c r="A33" s="45">
        <v>51872</v>
      </c>
      <c r="B33" s="45">
        <v>4500</v>
      </c>
      <c r="C33" s="45">
        <f>'C1'!C33+'C2'!C33+'C3'!C33+'C4'!C33+'C5'!C33</f>
        <v>0</v>
      </c>
      <c r="D33" s="121">
        <v>211002</v>
      </c>
      <c r="E33" s="141" t="s">
        <v>55</v>
      </c>
      <c r="F33" s="118">
        <f>SUM(G33:R33)</f>
        <v>56372</v>
      </c>
      <c r="G33" s="139">
        <v>0</v>
      </c>
      <c r="H33" s="139">
        <v>6000</v>
      </c>
      <c r="I33" s="139">
        <v>5000</v>
      </c>
      <c r="J33" s="139">
        <v>6500</v>
      </c>
      <c r="K33" s="139">
        <v>5000</v>
      </c>
      <c r="L33" s="139">
        <v>5000</v>
      </c>
      <c r="M33" s="139">
        <v>6500</v>
      </c>
      <c r="N33" s="139">
        <v>5000</v>
      </c>
      <c r="O33" s="139">
        <v>5000</v>
      </c>
      <c r="P33" s="46">
        <v>7372</v>
      </c>
      <c r="Q33" s="46">
        <v>5000</v>
      </c>
      <c r="R33" s="46">
        <v>0</v>
      </c>
    </row>
    <row r="34" spans="1:20">
      <c r="A34" s="45">
        <v>0</v>
      </c>
      <c r="B34" s="45">
        <v>0</v>
      </c>
      <c r="C34" s="45">
        <f>'C1'!C34+'C2'!C34+'C3'!C34+'C4'!C34+'C5'!C34</f>
        <v>0</v>
      </c>
      <c r="D34" s="34">
        <v>211003</v>
      </c>
      <c r="E34" s="138" t="s">
        <v>520</v>
      </c>
      <c r="F34" s="118">
        <f>SUM(G34:R34)</f>
        <v>0</v>
      </c>
      <c r="G34" s="139">
        <v>0</v>
      </c>
      <c r="H34" s="139">
        <v>0</v>
      </c>
      <c r="I34" s="139">
        <v>0</v>
      </c>
      <c r="J34" s="139">
        <v>0</v>
      </c>
      <c r="K34" s="139">
        <v>0</v>
      </c>
      <c r="L34" s="139">
        <v>0</v>
      </c>
      <c r="M34" s="139">
        <v>0</v>
      </c>
      <c r="N34" s="139">
        <v>0</v>
      </c>
      <c r="O34" s="139">
        <v>0</v>
      </c>
      <c r="P34" s="46">
        <v>0</v>
      </c>
      <c r="Q34" s="46">
        <v>0</v>
      </c>
      <c r="R34" s="46">
        <v>0</v>
      </c>
      <c r="T34" s="72"/>
    </row>
    <row r="35" spans="1:20" hidden="1">
      <c r="A35" s="45">
        <v>0</v>
      </c>
      <c r="B35" s="45">
        <v>0</v>
      </c>
      <c r="C35" s="45">
        <f>'C1'!C35+'C2'!C35+'C3'!C35+'C4'!C35+'C5'!C35</f>
        <v>0</v>
      </c>
      <c r="D35" s="121">
        <v>212001</v>
      </c>
      <c r="E35" s="141" t="s">
        <v>56</v>
      </c>
      <c r="F35" s="118">
        <f t="shared" ref="F35:F98" si="4">SUM(G35:R35)</f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6">
        <v>0</v>
      </c>
    </row>
    <row r="36" spans="1:20" hidden="1">
      <c r="A36" s="45">
        <v>0</v>
      </c>
      <c r="B36" s="45">
        <v>0</v>
      </c>
      <c r="C36" s="45">
        <f>'C1'!C36+'C2'!C36+'C3'!C36+'C4'!C36+'C5'!C36</f>
        <v>0</v>
      </c>
      <c r="D36" s="121">
        <v>212002</v>
      </c>
      <c r="E36" s="141" t="s">
        <v>57</v>
      </c>
      <c r="F36" s="118">
        <f t="shared" si="4"/>
        <v>0</v>
      </c>
      <c r="G36" s="46">
        <v>0</v>
      </c>
      <c r="H36" s="46">
        <v>0</v>
      </c>
      <c r="I36" s="46">
        <v>0</v>
      </c>
      <c r="J36" s="46">
        <v>0</v>
      </c>
      <c r="K36" s="46">
        <v>0</v>
      </c>
      <c r="L36" s="46">
        <v>0</v>
      </c>
      <c r="M36" s="46">
        <v>0</v>
      </c>
      <c r="N36" s="46">
        <v>0</v>
      </c>
      <c r="O36" s="46">
        <v>0</v>
      </c>
      <c r="P36" s="46">
        <v>0</v>
      </c>
      <c r="Q36" s="46">
        <v>0</v>
      </c>
      <c r="R36" s="46">
        <v>0</v>
      </c>
    </row>
    <row r="37" spans="1:20" hidden="1">
      <c r="A37" s="45">
        <v>0</v>
      </c>
      <c r="B37" s="45">
        <v>0</v>
      </c>
      <c r="C37" s="45">
        <f>'C1'!C37+'C2'!C37+'C3'!C37+'C4'!C37+'C5'!C37</f>
        <v>0</v>
      </c>
      <c r="D37" s="121">
        <v>213001</v>
      </c>
      <c r="E37" s="141" t="s">
        <v>58</v>
      </c>
      <c r="F37" s="118">
        <f t="shared" si="4"/>
        <v>0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46">
        <v>0</v>
      </c>
      <c r="M37" s="46">
        <v>0</v>
      </c>
      <c r="N37" s="46">
        <v>0</v>
      </c>
      <c r="O37" s="46">
        <v>0</v>
      </c>
      <c r="P37" s="46">
        <v>0</v>
      </c>
      <c r="Q37" s="46">
        <v>0</v>
      </c>
      <c r="R37" s="46">
        <v>0</v>
      </c>
    </row>
    <row r="38" spans="1:20">
      <c r="A38" s="45">
        <v>208724</v>
      </c>
      <c r="B38" s="45">
        <v>28312</v>
      </c>
      <c r="C38" s="45">
        <v>0</v>
      </c>
      <c r="D38" s="121">
        <v>214001</v>
      </c>
      <c r="E38" s="141" t="s">
        <v>59</v>
      </c>
      <c r="F38" s="118">
        <f>SUM(G38:R38)</f>
        <v>237036</v>
      </c>
      <c r="G38" s="46">
        <v>0</v>
      </c>
      <c r="H38" s="46">
        <v>8036</v>
      </c>
      <c r="I38" s="46">
        <v>9538</v>
      </c>
      <c r="J38" s="46">
        <v>9725</v>
      </c>
      <c r="K38" s="46">
        <v>20760</v>
      </c>
      <c r="L38" s="46">
        <v>118848</v>
      </c>
      <c r="M38" s="46">
        <v>13520</v>
      </c>
      <c r="N38" s="46">
        <v>41736</v>
      </c>
      <c r="O38" s="46">
        <v>12000</v>
      </c>
      <c r="P38" s="46">
        <v>1373</v>
      </c>
      <c r="Q38" s="46">
        <v>1500</v>
      </c>
      <c r="R38" s="46">
        <v>0</v>
      </c>
    </row>
    <row r="39" spans="1:20" hidden="1">
      <c r="A39" s="45">
        <v>0</v>
      </c>
      <c r="B39" s="45">
        <v>0</v>
      </c>
      <c r="C39" s="45">
        <f>'C1'!C39+'C2'!C39+'C3'!C39+'C4'!C39+'C5'!C39</f>
        <v>0</v>
      </c>
      <c r="D39" s="121">
        <v>214002</v>
      </c>
      <c r="E39" s="141" t="s">
        <v>60</v>
      </c>
      <c r="F39" s="118">
        <f t="shared" si="4"/>
        <v>0</v>
      </c>
      <c r="G39" s="46">
        <v>0</v>
      </c>
      <c r="H39" s="46">
        <v>0</v>
      </c>
      <c r="I39" s="46">
        <v>0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0</v>
      </c>
      <c r="P39" s="46">
        <v>0</v>
      </c>
      <c r="Q39" s="46">
        <v>0</v>
      </c>
      <c r="R39" s="46">
        <v>0</v>
      </c>
    </row>
    <row r="40" spans="1:20">
      <c r="A40" s="45">
        <v>103238</v>
      </c>
      <c r="B40" s="45">
        <v>9500</v>
      </c>
      <c r="C40" s="45">
        <f>'C1'!C40+'C2'!C40+'C3'!C40+'C4'!C40+'C5'!C40</f>
        <v>0</v>
      </c>
      <c r="D40" s="121">
        <v>215001</v>
      </c>
      <c r="E40" s="141" t="s">
        <v>61</v>
      </c>
      <c r="F40" s="118">
        <f>SUM(G40:R40)</f>
        <v>112738</v>
      </c>
      <c r="G40" s="46">
        <v>0</v>
      </c>
      <c r="H40" s="46">
        <v>12000</v>
      </c>
      <c r="I40" s="46">
        <v>29200</v>
      </c>
      <c r="J40" s="46">
        <v>0</v>
      </c>
      <c r="K40" s="46">
        <v>0</v>
      </c>
      <c r="L40" s="46">
        <v>4200</v>
      </c>
      <c r="M40" s="46">
        <v>1500</v>
      </c>
      <c r="N40" s="46">
        <v>10000</v>
      </c>
      <c r="O40" s="46">
        <v>30000</v>
      </c>
      <c r="P40" s="46">
        <v>24000</v>
      </c>
      <c r="Q40" s="46">
        <v>1838</v>
      </c>
      <c r="R40" s="46">
        <v>0</v>
      </c>
    </row>
    <row r="41" spans="1:20">
      <c r="A41" s="45">
        <v>1500</v>
      </c>
      <c r="B41" s="45">
        <v>0</v>
      </c>
      <c r="C41" s="45">
        <f>'C1'!C41+'C2'!C41+'C3'!C41+'C4'!C41+'C5'!C41</f>
        <v>0</v>
      </c>
      <c r="D41" s="124">
        <v>216001</v>
      </c>
      <c r="E41" s="143" t="s">
        <v>62</v>
      </c>
      <c r="F41" s="118">
        <f t="shared" si="4"/>
        <v>1500</v>
      </c>
      <c r="G41" s="46">
        <v>0</v>
      </c>
      <c r="H41" s="46">
        <v>0</v>
      </c>
      <c r="I41" s="46">
        <v>0</v>
      </c>
      <c r="J41" s="46">
        <v>1500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</row>
    <row r="42" spans="1:20">
      <c r="A42" s="45">
        <v>194001</v>
      </c>
      <c r="B42" s="45">
        <v>65000</v>
      </c>
      <c r="C42" s="45">
        <f>'C1'!C42+'C2'!C42+'C3'!C42+'C4'!C42+'C5'!C42</f>
        <v>0</v>
      </c>
      <c r="D42" s="121">
        <v>217001</v>
      </c>
      <c r="E42" s="141" t="s">
        <v>63</v>
      </c>
      <c r="F42" s="118">
        <f t="shared" si="4"/>
        <v>259001</v>
      </c>
      <c r="G42" s="46">
        <v>0</v>
      </c>
      <c r="H42" s="46">
        <v>24014</v>
      </c>
      <c r="I42" s="46">
        <v>17722</v>
      </c>
      <c r="J42" s="46">
        <v>6768</v>
      </c>
      <c r="K42" s="46">
        <v>80912</v>
      </c>
      <c r="L42" s="46">
        <v>11355</v>
      </c>
      <c r="M42" s="46">
        <v>2625</v>
      </c>
      <c r="N42" s="46">
        <v>41782</v>
      </c>
      <c r="O42" s="46">
        <v>40000</v>
      </c>
      <c r="P42" s="46">
        <v>33823</v>
      </c>
      <c r="Q42" s="46">
        <v>0</v>
      </c>
      <c r="R42" s="46">
        <v>0</v>
      </c>
    </row>
    <row r="43" spans="1:20" hidden="1">
      <c r="A43" s="45">
        <v>0</v>
      </c>
      <c r="B43" s="45">
        <v>0</v>
      </c>
      <c r="C43" s="45">
        <f>'C1'!C43+'C2'!C43+'C3'!C43+'C4'!C43+'C5'!C43</f>
        <v>0</v>
      </c>
      <c r="D43" s="121">
        <v>218001</v>
      </c>
      <c r="E43" s="141" t="s">
        <v>64</v>
      </c>
      <c r="F43" s="118">
        <f t="shared" si="4"/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</row>
    <row r="44" spans="1:20" hidden="1">
      <c r="A44" s="45">
        <v>0</v>
      </c>
      <c r="B44" s="45">
        <v>0</v>
      </c>
      <c r="C44" s="45">
        <f>'C1'!C44+'C2'!C44+'C3'!C44+'C4'!C44+'C5'!C44</f>
        <v>0</v>
      </c>
      <c r="D44" s="121">
        <v>218002</v>
      </c>
      <c r="E44" s="141" t="s">
        <v>65</v>
      </c>
      <c r="F44" s="118">
        <f t="shared" si="4"/>
        <v>0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</row>
    <row r="45" spans="1:20">
      <c r="A45" s="45">
        <v>136338</v>
      </c>
      <c r="B45" s="45">
        <v>72450</v>
      </c>
      <c r="C45" s="45">
        <f>'C1'!C45+'C2'!C45+'C3'!C45+'C4'!C45+'C5'!C45</f>
        <v>0</v>
      </c>
      <c r="D45" s="121">
        <v>221001</v>
      </c>
      <c r="E45" s="141" t="s">
        <v>66</v>
      </c>
      <c r="F45" s="118">
        <f t="shared" si="4"/>
        <v>208788</v>
      </c>
      <c r="G45" s="46">
        <v>0</v>
      </c>
      <c r="H45" s="46">
        <v>113</v>
      </c>
      <c r="I45" s="46">
        <v>1594</v>
      </c>
      <c r="J45" s="46">
        <v>8300</v>
      </c>
      <c r="K45" s="46">
        <v>38750</v>
      </c>
      <c r="L45" s="46">
        <v>1113</v>
      </c>
      <c r="M45" s="46">
        <v>1000</v>
      </c>
      <c r="N45" s="46">
        <v>4486</v>
      </c>
      <c r="O45" s="46">
        <v>24600</v>
      </c>
      <c r="P45" s="46">
        <v>11832</v>
      </c>
      <c r="Q45" s="46">
        <v>117000</v>
      </c>
      <c r="R45" s="46">
        <v>0</v>
      </c>
    </row>
    <row r="46" spans="1:20" hidden="1">
      <c r="A46" s="45">
        <v>0</v>
      </c>
      <c r="B46" s="45">
        <v>0</v>
      </c>
      <c r="C46" s="45">
        <f>'C1'!C46+'C2'!C46+'C3'!C46+'C4'!C46+'C5'!C46</f>
        <v>0</v>
      </c>
      <c r="D46" s="121">
        <v>221002</v>
      </c>
      <c r="E46" s="141" t="s">
        <v>67</v>
      </c>
      <c r="F46" s="118">
        <f t="shared" si="4"/>
        <v>0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0</v>
      </c>
      <c r="Q46" s="46">
        <v>0</v>
      </c>
      <c r="R46" s="46">
        <v>0</v>
      </c>
    </row>
    <row r="47" spans="1:20" hidden="1">
      <c r="A47" s="45">
        <v>0</v>
      </c>
      <c r="B47" s="45">
        <v>0</v>
      </c>
      <c r="C47" s="45">
        <f>'C1'!C47+'C2'!C47+'C3'!C47+'C4'!C47+'C5'!C47</f>
        <v>0</v>
      </c>
      <c r="D47" s="121">
        <v>221006</v>
      </c>
      <c r="E47" s="141" t="s">
        <v>68</v>
      </c>
      <c r="F47" s="118">
        <f t="shared" si="4"/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</row>
    <row r="48" spans="1:20" hidden="1">
      <c r="A48" s="45">
        <v>0</v>
      </c>
      <c r="B48" s="45">
        <v>0</v>
      </c>
      <c r="C48" s="45">
        <f>'C1'!C48+'C2'!C48+'C3'!C48+'C4'!C48+'C5'!C48</f>
        <v>0</v>
      </c>
      <c r="D48" s="121">
        <v>221007</v>
      </c>
      <c r="E48" s="141" t="s">
        <v>523</v>
      </c>
      <c r="F48" s="118">
        <f t="shared" si="4"/>
        <v>0</v>
      </c>
      <c r="G48" s="46">
        <v>0</v>
      </c>
      <c r="H48" s="46">
        <v>0</v>
      </c>
      <c r="I48" s="46">
        <v>0</v>
      </c>
      <c r="J48" s="46">
        <v>0</v>
      </c>
      <c r="K48" s="46">
        <v>0</v>
      </c>
      <c r="L48" s="46">
        <v>0</v>
      </c>
      <c r="M48" s="46">
        <v>0</v>
      </c>
      <c r="N48" s="46">
        <v>0</v>
      </c>
      <c r="O48" s="46">
        <v>0</v>
      </c>
      <c r="P48" s="46">
        <v>0</v>
      </c>
      <c r="Q48" s="46">
        <v>0</v>
      </c>
      <c r="R48" s="46">
        <v>0</v>
      </c>
    </row>
    <row r="49" spans="1:18" hidden="1">
      <c r="A49" s="45">
        <v>0</v>
      </c>
      <c r="B49" s="45">
        <v>0</v>
      </c>
      <c r="C49" s="45">
        <f>'C1'!C49+'C2'!C49+'C3'!C49+'C4'!C49+'C5'!C49</f>
        <v>0</v>
      </c>
      <c r="D49" s="121">
        <v>222001</v>
      </c>
      <c r="E49" s="141" t="s">
        <v>69</v>
      </c>
      <c r="F49" s="118">
        <f t="shared" si="4"/>
        <v>0</v>
      </c>
      <c r="G49" s="46">
        <v>0</v>
      </c>
      <c r="H49" s="46">
        <v>0</v>
      </c>
      <c r="I49" s="46">
        <v>0</v>
      </c>
      <c r="J49" s="46">
        <v>0</v>
      </c>
      <c r="K49" s="46">
        <v>0</v>
      </c>
      <c r="L49" s="46">
        <v>0</v>
      </c>
      <c r="M49" s="46">
        <v>0</v>
      </c>
      <c r="N49" s="46">
        <v>0</v>
      </c>
      <c r="O49" s="46">
        <v>0</v>
      </c>
      <c r="P49" s="46">
        <v>0</v>
      </c>
      <c r="Q49" s="46">
        <v>0</v>
      </c>
      <c r="R49" s="46">
        <v>0</v>
      </c>
    </row>
    <row r="50" spans="1:18" hidden="1">
      <c r="A50" s="45">
        <v>0</v>
      </c>
      <c r="B50" s="45">
        <v>0</v>
      </c>
      <c r="C50" s="45">
        <f>'C1'!C50+'C2'!C50+'C3'!C50+'C4'!C50+'C5'!C50</f>
        <v>0</v>
      </c>
      <c r="D50" s="121">
        <v>223001</v>
      </c>
      <c r="E50" s="141" t="s">
        <v>70</v>
      </c>
      <c r="F50" s="118">
        <f t="shared" si="4"/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46">
        <v>0</v>
      </c>
      <c r="M50" s="46">
        <v>0</v>
      </c>
      <c r="N50" s="46">
        <v>0</v>
      </c>
      <c r="O50" s="46">
        <v>0</v>
      </c>
      <c r="P50" s="46">
        <v>0</v>
      </c>
      <c r="Q50" s="46">
        <v>0</v>
      </c>
      <c r="R50" s="46">
        <v>0</v>
      </c>
    </row>
    <row r="51" spans="1:18">
      <c r="A51" s="45">
        <v>96600</v>
      </c>
      <c r="B51" s="45">
        <v>0</v>
      </c>
      <c r="C51" s="45">
        <f>'C1'!C51+'C2'!C51+'C3'!C51+'C4'!C51+'C5'!C51</f>
        <v>0</v>
      </c>
      <c r="D51" s="121">
        <v>231001</v>
      </c>
      <c r="E51" s="141" t="s">
        <v>71</v>
      </c>
      <c r="F51" s="118">
        <f t="shared" si="4"/>
        <v>96600</v>
      </c>
      <c r="G51" s="46">
        <v>0</v>
      </c>
      <c r="H51" s="46">
        <v>0</v>
      </c>
      <c r="I51" s="46">
        <v>96600</v>
      </c>
      <c r="J51" s="46">
        <v>0</v>
      </c>
      <c r="K51" s="46">
        <v>0</v>
      </c>
      <c r="L51" s="46">
        <v>0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</row>
    <row r="52" spans="1:18" hidden="1">
      <c r="A52" s="45">
        <v>0</v>
      </c>
      <c r="B52" s="45">
        <v>0</v>
      </c>
      <c r="C52" s="45">
        <f>'C1'!C52+'C2'!C52+'C3'!C52+'C4'!C52+'C5'!C52</f>
        <v>0</v>
      </c>
      <c r="D52" s="121">
        <v>231002</v>
      </c>
      <c r="E52" s="141" t="s">
        <v>72</v>
      </c>
      <c r="F52" s="118">
        <f t="shared" si="4"/>
        <v>0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0</v>
      </c>
    </row>
    <row r="53" spans="1:18" hidden="1">
      <c r="A53" s="45">
        <v>0</v>
      </c>
      <c r="B53" s="45">
        <v>0</v>
      </c>
      <c r="C53" s="45">
        <f>'C1'!C53+'C2'!C53+'C3'!C53+'C4'!C53+'C5'!C53</f>
        <v>0</v>
      </c>
      <c r="D53" s="121">
        <v>231003</v>
      </c>
      <c r="E53" s="141" t="s">
        <v>73</v>
      </c>
      <c r="F53" s="118">
        <f t="shared" si="4"/>
        <v>0</v>
      </c>
      <c r="G53" s="46">
        <v>0</v>
      </c>
      <c r="H53" s="46">
        <v>0</v>
      </c>
      <c r="I53" s="46">
        <v>0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</row>
    <row r="54" spans="1:18" hidden="1">
      <c r="A54" s="45">
        <v>0</v>
      </c>
      <c r="B54" s="45">
        <v>0</v>
      </c>
      <c r="C54" s="45">
        <f>'C1'!C54+'C2'!C54+'C3'!C54+'C4'!C54+'C5'!C54</f>
        <v>0</v>
      </c>
      <c r="D54" s="121">
        <v>231004</v>
      </c>
      <c r="E54" s="141" t="s">
        <v>74</v>
      </c>
      <c r="F54" s="118">
        <f t="shared" si="4"/>
        <v>0</v>
      </c>
      <c r="G54" s="46">
        <v>0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</row>
    <row r="55" spans="1:18" hidden="1">
      <c r="A55" s="45">
        <v>0</v>
      </c>
      <c r="B55" s="45">
        <v>0</v>
      </c>
      <c r="C55" s="45">
        <f>'C1'!C55+'C2'!C55+'C3'!C55+'C4'!C55+'C5'!C55</f>
        <v>0</v>
      </c>
      <c r="D55" s="121">
        <v>232001</v>
      </c>
      <c r="E55" s="141" t="s">
        <v>75</v>
      </c>
      <c r="F55" s="118">
        <f t="shared" si="4"/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</row>
    <row r="56" spans="1:18" hidden="1">
      <c r="A56" s="45">
        <v>0</v>
      </c>
      <c r="B56" s="45">
        <v>0</v>
      </c>
      <c r="C56" s="45">
        <f>'C1'!C56+'C2'!C56+'C3'!C56+'C4'!C56+'C5'!C56</f>
        <v>0</v>
      </c>
      <c r="D56" s="121">
        <v>233001</v>
      </c>
      <c r="E56" s="141" t="s">
        <v>76</v>
      </c>
      <c r="F56" s="118">
        <f t="shared" si="4"/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</row>
    <row r="57" spans="1:18" hidden="1">
      <c r="A57" s="45">
        <v>0</v>
      </c>
      <c r="B57" s="45">
        <v>0</v>
      </c>
      <c r="C57" s="45">
        <f>'C1'!C57+'C2'!C57+'C3'!C57+'C4'!C57+'C5'!C57</f>
        <v>0</v>
      </c>
      <c r="D57" s="121">
        <v>234001</v>
      </c>
      <c r="E57" s="141" t="s">
        <v>77</v>
      </c>
      <c r="F57" s="118">
        <f t="shared" si="4"/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</row>
    <row r="58" spans="1:18" hidden="1">
      <c r="A58" s="45">
        <v>0</v>
      </c>
      <c r="B58" s="45">
        <v>0</v>
      </c>
      <c r="C58" s="45">
        <f>'C1'!C58+'C2'!C58+'C3'!C58+'C4'!C58+'C5'!C58</f>
        <v>0</v>
      </c>
      <c r="D58" s="121">
        <v>235001</v>
      </c>
      <c r="E58" s="141" t="s">
        <v>78</v>
      </c>
      <c r="F58" s="118">
        <f t="shared" si="4"/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</row>
    <row r="59" spans="1:18">
      <c r="A59" s="45">
        <v>0</v>
      </c>
      <c r="B59" s="45">
        <v>0</v>
      </c>
      <c r="C59" s="45">
        <f>'C1'!C59+'C2'!C59+'C3'!C59+'C4'!C59+'C5'!C59</f>
        <v>0</v>
      </c>
      <c r="D59" s="121">
        <v>236001</v>
      </c>
      <c r="E59" s="141" t="s">
        <v>79</v>
      </c>
      <c r="F59" s="118">
        <f t="shared" si="4"/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</row>
    <row r="60" spans="1:18" hidden="1">
      <c r="A60" s="45">
        <v>1055</v>
      </c>
      <c r="B60" s="45">
        <v>0</v>
      </c>
      <c r="C60" s="45">
        <f>'C1'!C60+'C2'!C60+'C3'!C60+'C4'!C60+'C5'!C60</f>
        <v>0</v>
      </c>
      <c r="D60" s="121">
        <v>237001</v>
      </c>
      <c r="E60" s="141" t="s">
        <v>80</v>
      </c>
      <c r="F60" s="118">
        <f t="shared" si="4"/>
        <v>1055</v>
      </c>
      <c r="G60" s="46">
        <v>0</v>
      </c>
      <c r="H60" s="46">
        <v>0</v>
      </c>
      <c r="I60" s="46">
        <v>0</v>
      </c>
      <c r="J60" s="46">
        <v>0</v>
      </c>
      <c r="K60" s="46">
        <v>1055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</row>
    <row r="61" spans="1:18" hidden="1">
      <c r="A61" s="45">
        <v>0</v>
      </c>
      <c r="B61" s="45">
        <v>0</v>
      </c>
      <c r="C61" s="45">
        <f>'C1'!C61+'C2'!C61+'C3'!C61+'C4'!C61+'C5'!C61</f>
        <v>0</v>
      </c>
      <c r="D61" s="121">
        <v>238001</v>
      </c>
      <c r="E61" s="141" t="s">
        <v>81</v>
      </c>
      <c r="F61" s="118">
        <f t="shared" si="4"/>
        <v>0</v>
      </c>
      <c r="G61" s="46">
        <v>0</v>
      </c>
      <c r="H61" s="46">
        <v>0</v>
      </c>
      <c r="I61" s="46">
        <v>0</v>
      </c>
      <c r="J61" s="46">
        <v>0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</row>
    <row r="62" spans="1:18" hidden="1">
      <c r="A62" s="45">
        <v>0</v>
      </c>
      <c r="B62" s="45">
        <v>0</v>
      </c>
      <c r="C62" s="45">
        <f>'C1'!C62+'C2'!C62+'C3'!C62+'C4'!C62+'C5'!C62</f>
        <v>0</v>
      </c>
      <c r="D62" s="121">
        <v>239001</v>
      </c>
      <c r="E62" s="141" t="s">
        <v>82</v>
      </c>
      <c r="F62" s="118">
        <f t="shared" si="4"/>
        <v>0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  <c r="Q62" s="46">
        <v>0</v>
      </c>
      <c r="R62" s="46">
        <v>0</v>
      </c>
    </row>
    <row r="63" spans="1:18" hidden="1">
      <c r="A63" s="45">
        <v>0</v>
      </c>
      <c r="B63" s="45">
        <v>0</v>
      </c>
      <c r="C63" s="45">
        <f>'C1'!C63+'C2'!C63+'C3'!C63+'C4'!C63+'C5'!C63</f>
        <v>0</v>
      </c>
      <c r="D63" s="121">
        <v>241001</v>
      </c>
      <c r="E63" s="141" t="s">
        <v>83</v>
      </c>
      <c r="F63" s="118">
        <f t="shared" si="4"/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</row>
    <row r="64" spans="1:18">
      <c r="A64" s="45">
        <v>1000</v>
      </c>
      <c r="B64" s="45">
        <v>0</v>
      </c>
      <c r="C64" s="45">
        <f>'C1'!C64+'C2'!C64+'C3'!C64+'C4'!C64+'C5'!C64</f>
        <v>0</v>
      </c>
      <c r="D64" s="34">
        <v>242001</v>
      </c>
      <c r="E64" s="35" t="s">
        <v>84</v>
      </c>
      <c r="F64" s="118">
        <f t="shared" si="4"/>
        <v>1000</v>
      </c>
      <c r="G64" s="46">
        <v>0</v>
      </c>
      <c r="H64" s="46">
        <v>0</v>
      </c>
      <c r="I64" s="46">
        <v>1000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</row>
    <row r="65" spans="1:18" hidden="1">
      <c r="A65" s="45">
        <v>0</v>
      </c>
      <c r="B65" s="45">
        <v>0</v>
      </c>
      <c r="C65" s="45">
        <f>'C1'!C65+'C2'!C65+'C3'!C65+'C4'!C65+'C5'!C65</f>
        <v>0</v>
      </c>
      <c r="D65" s="121">
        <v>243001</v>
      </c>
      <c r="E65" s="141" t="s">
        <v>85</v>
      </c>
      <c r="F65" s="118">
        <f t="shared" si="4"/>
        <v>0</v>
      </c>
      <c r="G65" s="46">
        <v>0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0</v>
      </c>
      <c r="N65" s="46">
        <v>0</v>
      </c>
      <c r="O65" s="46">
        <v>0</v>
      </c>
      <c r="P65" s="46">
        <v>0</v>
      </c>
      <c r="Q65" s="46">
        <v>0</v>
      </c>
      <c r="R65" s="46">
        <v>0</v>
      </c>
    </row>
    <row r="66" spans="1:18" s="150" customFormat="1">
      <c r="A66" s="45">
        <v>6000</v>
      </c>
      <c r="B66" s="45">
        <v>0</v>
      </c>
      <c r="C66" s="45">
        <f>'C1'!C66+'C2'!C66+'C3'!C66+'C4'!C66+'C5'!C66</f>
        <v>0</v>
      </c>
      <c r="D66" s="149">
        <v>244001</v>
      </c>
      <c r="E66" s="141" t="s">
        <v>86</v>
      </c>
      <c r="F66" s="118">
        <f t="shared" si="4"/>
        <v>6000</v>
      </c>
      <c r="G66" s="46">
        <v>0</v>
      </c>
      <c r="H66" s="46">
        <v>0</v>
      </c>
      <c r="I66" s="46">
        <v>6000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</row>
    <row r="67" spans="1:18" hidden="1">
      <c r="A67" s="45">
        <v>0</v>
      </c>
      <c r="B67" s="45">
        <v>0</v>
      </c>
      <c r="C67" s="45">
        <f>'C1'!C67+'C2'!C67+'C3'!C67+'C4'!C67+'C5'!C67</f>
        <v>0</v>
      </c>
      <c r="D67" s="121">
        <v>245001</v>
      </c>
      <c r="E67" s="141" t="s">
        <v>87</v>
      </c>
      <c r="F67" s="118">
        <f t="shared" si="4"/>
        <v>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6">
        <v>0</v>
      </c>
      <c r="N67" s="46">
        <v>0</v>
      </c>
      <c r="O67" s="46">
        <v>0</v>
      </c>
      <c r="P67" s="46">
        <v>0</v>
      </c>
      <c r="Q67" s="46">
        <v>0</v>
      </c>
      <c r="R67" s="46">
        <v>0</v>
      </c>
    </row>
    <row r="68" spans="1:18">
      <c r="A68" s="45">
        <v>126645</v>
      </c>
      <c r="B68" s="45">
        <v>0</v>
      </c>
      <c r="C68" s="45">
        <f>'C1'!C68+'C2'!C68+'C3'!C68+'C4'!C68+'C5'!C68</f>
        <v>0</v>
      </c>
      <c r="D68" s="121">
        <v>246001</v>
      </c>
      <c r="E68" s="141" t="s">
        <v>88</v>
      </c>
      <c r="F68" s="118">
        <f t="shared" si="4"/>
        <v>126645</v>
      </c>
      <c r="G68" s="46">
        <v>0</v>
      </c>
      <c r="H68" s="46">
        <v>0</v>
      </c>
      <c r="I68" s="46">
        <v>121145</v>
      </c>
      <c r="J68" s="46">
        <v>0</v>
      </c>
      <c r="K68" s="46">
        <v>5500</v>
      </c>
      <c r="L68" s="46">
        <v>0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</row>
    <row r="69" spans="1:18" hidden="1">
      <c r="A69" s="45">
        <v>3560</v>
      </c>
      <c r="B69" s="45">
        <v>0</v>
      </c>
      <c r="C69" s="45">
        <f>'C1'!C69+'C2'!C69+'C3'!C69+'C4'!C69+'C5'!C69</f>
        <v>0</v>
      </c>
      <c r="D69" s="121">
        <v>246002</v>
      </c>
      <c r="E69" s="141" t="s">
        <v>89</v>
      </c>
      <c r="F69" s="118">
        <f t="shared" si="4"/>
        <v>3560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46">
        <v>3560</v>
      </c>
      <c r="M69" s="46">
        <v>0</v>
      </c>
      <c r="N69" s="46">
        <v>0</v>
      </c>
      <c r="O69" s="46">
        <v>0</v>
      </c>
      <c r="P69" s="46">
        <v>0</v>
      </c>
      <c r="Q69" s="46">
        <v>0</v>
      </c>
      <c r="R69" s="46">
        <v>0</v>
      </c>
    </row>
    <row r="70" spans="1:18">
      <c r="A70" s="45">
        <v>78000</v>
      </c>
      <c r="B70" s="45">
        <v>0</v>
      </c>
      <c r="C70" s="45">
        <f>'C1'!C70+'C2'!C70+'C3'!C70+'C4'!C70+'C5'!C70</f>
        <v>0</v>
      </c>
      <c r="D70" s="121">
        <v>247001</v>
      </c>
      <c r="E70" s="141" t="s">
        <v>90</v>
      </c>
      <c r="F70" s="118">
        <f t="shared" si="4"/>
        <v>78000</v>
      </c>
      <c r="G70" s="46">
        <v>0</v>
      </c>
      <c r="H70" s="46">
        <v>0</v>
      </c>
      <c r="I70" s="46">
        <v>78000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</row>
    <row r="71" spans="1:18">
      <c r="A71" s="45">
        <v>1000</v>
      </c>
      <c r="B71" s="45">
        <v>0</v>
      </c>
      <c r="C71" s="45">
        <f>'C1'!C71+'C2'!C71+'C3'!C71+'C4'!C71+'C5'!C71</f>
        <v>0</v>
      </c>
      <c r="D71" s="121">
        <v>248001</v>
      </c>
      <c r="E71" s="141" t="s">
        <v>91</v>
      </c>
      <c r="F71" s="118">
        <f t="shared" si="4"/>
        <v>1000</v>
      </c>
      <c r="G71" s="46">
        <v>0</v>
      </c>
      <c r="H71" s="46">
        <v>0</v>
      </c>
      <c r="I71" s="46">
        <v>1000</v>
      </c>
      <c r="J71" s="46">
        <v>0</v>
      </c>
      <c r="K71" s="46">
        <v>0</v>
      </c>
      <c r="L71" s="46">
        <v>0</v>
      </c>
      <c r="M71" s="46">
        <v>0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</row>
    <row r="72" spans="1:18">
      <c r="A72" s="45">
        <v>74000</v>
      </c>
      <c r="B72" s="45">
        <v>0</v>
      </c>
      <c r="C72" s="45">
        <f>'C1'!C72+'C2'!C72+'C3'!C72+'C4'!C72+'C5'!C72</f>
        <v>0</v>
      </c>
      <c r="D72" s="121">
        <v>249001</v>
      </c>
      <c r="E72" s="141" t="s">
        <v>92</v>
      </c>
      <c r="F72" s="118">
        <f t="shared" si="4"/>
        <v>74000</v>
      </c>
      <c r="G72" s="46">
        <v>0</v>
      </c>
      <c r="H72" s="46">
        <v>0</v>
      </c>
      <c r="I72" s="46">
        <v>74000</v>
      </c>
      <c r="J72" s="46">
        <v>0</v>
      </c>
      <c r="K72" s="46">
        <v>0</v>
      </c>
      <c r="L72" s="46">
        <v>0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</row>
    <row r="73" spans="1:18">
      <c r="A73" s="45">
        <v>38500</v>
      </c>
      <c r="B73" s="45">
        <v>0</v>
      </c>
      <c r="C73" s="45">
        <f>'C1'!C73+'C2'!C73+'C3'!C73+'C4'!C73+'C5'!C73</f>
        <v>0</v>
      </c>
      <c r="D73" s="34">
        <v>251001</v>
      </c>
      <c r="E73" s="35" t="s">
        <v>93</v>
      </c>
      <c r="F73" s="118">
        <f t="shared" si="4"/>
        <v>38500</v>
      </c>
      <c r="G73" s="46">
        <v>0</v>
      </c>
      <c r="H73" s="46">
        <v>0</v>
      </c>
      <c r="I73" s="46">
        <v>0</v>
      </c>
      <c r="J73" s="46">
        <v>0</v>
      </c>
      <c r="K73" s="46">
        <v>38500</v>
      </c>
      <c r="L73" s="46">
        <v>0</v>
      </c>
      <c r="M73" s="46">
        <v>0</v>
      </c>
      <c r="N73" s="46">
        <v>0</v>
      </c>
      <c r="O73" s="46">
        <v>0</v>
      </c>
      <c r="P73" s="46">
        <v>0</v>
      </c>
      <c r="Q73" s="46">
        <v>0</v>
      </c>
      <c r="R73" s="46">
        <v>0</v>
      </c>
    </row>
    <row r="74" spans="1:18">
      <c r="A74" s="45">
        <v>66890</v>
      </c>
      <c r="B74" s="45">
        <v>0</v>
      </c>
      <c r="C74" s="45">
        <f>'C1'!C74+'C2'!C74+'C3'!C74+'C4'!C74+'C5'!C74</f>
        <v>0</v>
      </c>
      <c r="D74" s="121">
        <v>252001</v>
      </c>
      <c r="E74" s="141" t="s">
        <v>94</v>
      </c>
      <c r="F74" s="118">
        <f t="shared" si="4"/>
        <v>66890</v>
      </c>
      <c r="G74" s="46">
        <v>0</v>
      </c>
      <c r="H74" s="46">
        <v>0</v>
      </c>
      <c r="I74" s="46">
        <v>10800</v>
      </c>
      <c r="J74" s="46">
        <v>16230</v>
      </c>
      <c r="K74" s="46">
        <v>33380</v>
      </c>
      <c r="L74" s="46">
        <v>0</v>
      </c>
      <c r="M74" s="46">
        <v>6480</v>
      </c>
      <c r="N74" s="46">
        <v>0</v>
      </c>
      <c r="O74" s="46">
        <v>0</v>
      </c>
      <c r="P74" s="46">
        <v>0</v>
      </c>
      <c r="Q74" s="46">
        <v>0</v>
      </c>
      <c r="R74" s="46">
        <v>0</v>
      </c>
    </row>
    <row r="75" spans="1:18">
      <c r="A75" s="45">
        <v>60424</v>
      </c>
      <c r="B75" s="45">
        <v>0</v>
      </c>
      <c r="C75" s="45">
        <f>'C1'!C75+'C2'!C75+'C3'!C75+'C4'!C75+'C5'!C75</f>
        <v>0</v>
      </c>
      <c r="D75" s="121">
        <v>253001</v>
      </c>
      <c r="E75" s="141" t="s">
        <v>95</v>
      </c>
      <c r="F75" s="118">
        <f t="shared" si="4"/>
        <v>60424</v>
      </c>
      <c r="G75" s="46">
        <v>0</v>
      </c>
      <c r="H75" s="46">
        <v>0</v>
      </c>
      <c r="I75" s="46">
        <v>0</v>
      </c>
      <c r="J75" s="46">
        <v>30212</v>
      </c>
      <c r="K75" s="46">
        <v>0</v>
      </c>
      <c r="L75" s="46">
        <v>0</v>
      </c>
      <c r="M75" s="46">
        <v>0</v>
      </c>
      <c r="N75" s="46">
        <v>0</v>
      </c>
      <c r="O75" s="46">
        <v>0</v>
      </c>
      <c r="P75" s="46">
        <v>30212</v>
      </c>
      <c r="Q75" s="46">
        <v>0</v>
      </c>
      <c r="R75" s="46">
        <v>0</v>
      </c>
    </row>
    <row r="76" spans="1:18" hidden="1">
      <c r="A76" s="45">
        <v>0</v>
      </c>
      <c r="B76" s="45">
        <v>0</v>
      </c>
      <c r="C76" s="45">
        <f>'C1'!C76+'C2'!C76+'C3'!C76+'C4'!C76+'C5'!C76</f>
        <v>0</v>
      </c>
      <c r="D76" s="121">
        <v>254001</v>
      </c>
      <c r="E76" s="141" t="s">
        <v>96</v>
      </c>
      <c r="F76" s="118">
        <f t="shared" si="4"/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0</v>
      </c>
    </row>
    <row r="77" spans="1:18">
      <c r="A77" s="45">
        <v>38000</v>
      </c>
      <c r="B77" s="45">
        <v>0</v>
      </c>
      <c r="C77" s="45">
        <f>'C1'!C77+'C2'!C77+'C3'!C77+'C4'!C77+'C5'!C77</f>
        <v>0</v>
      </c>
      <c r="D77" s="121">
        <v>255001</v>
      </c>
      <c r="E77" s="141" t="s">
        <v>97</v>
      </c>
      <c r="F77" s="118">
        <f t="shared" si="4"/>
        <v>38000</v>
      </c>
      <c r="G77" s="46">
        <v>0</v>
      </c>
      <c r="H77" s="46">
        <v>0</v>
      </c>
      <c r="I77" s="46">
        <v>0</v>
      </c>
      <c r="J77" s="46">
        <v>0</v>
      </c>
      <c r="K77" s="46">
        <v>38000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0</v>
      </c>
    </row>
    <row r="78" spans="1:18">
      <c r="A78" s="45">
        <v>23000</v>
      </c>
      <c r="B78" s="45">
        <v>0</v>
      </c>
      <c r="C78" s="45">
        <f>'C1'!C78+'C2'!C78+'C3'!C78+'C4'!C78+'C5'!C78</f>
        <v>0</v>
      </c>
      <c r="D78" s="121">
        <v>256001</v>
      </c>
      <c r="E78" s="141" t="s">
        <v>98</v>
      </c>
      <c r="F78" s="118">
        <f t="shared" si="4"/>
        <v>23000</v>
      </c>
      <c r="G78" s="46">
        <v>0</v>
      </c>
      <c r="H78" s="46">
        <v>0</v>
      </c>
      <c r="I78" s="46">
        <v>23000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</row>
    <row r="79" spans="1:18" s="150" customFormat="1" hidden="1">
      <c r="A79" s="45">
        <v>0</v>
      </c>
      <c r="B79" s="45">
        <v>0</v>
      </c>
      <c r="C79" s="45">
        <f>'C1'!C79+'C2'!C79+'C3'!C79+'C4'!C79+'C5'!C79</f>
        <v>0</v>
      </c>
      <c r="D79" s="39">
        <v>259001</v>
      </c>
      <c r="E79" s="138" t="s">
        <v>99</v>
      </c>
      <c r="F79" s="118">
        <f t="shared" si="4"/>
        <v>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6">
        <v>0</v>
      </c>
      <c r="R79" s="46">
        <v>0</v>
      </c>
    </row>
    <row r="80" spans="1:18">
      <c r="A80" s="45">
        <v>329600</v>
      </c>
      <c r="B80" s="45">
        <v>127849</v>
      </c>
      <c r="C80" s="45">
        <v>0</v>
      </c>
      <c r="D80" s="121">
        <v>261001</v>
      </c>
      <c r="E80" s="141" t="s">
        <v>100</v>
      </c>
      <c r="F80" s="118">
        <f t="shared" si="4"/>
        <v>457449</v>
      </c>
      <c r="G80" s="46">
        <v>0</v>
      </c>
      <c r="H80" s="46">
        <v>38725</v>
      </c>
      <c r="I80" s="46">
        <v>32150</v>
      </c>
      <c r="J80" s="46">
        <v>75565</v>
      </c>
      <c r="K80" s="46">
        <v>49692</v>
      </c>
      <c r="L80" s="46">
        <v>29074</v>
      </c>
      <c r="M80" s="46">
        <v>24504</v>
      </c>
      <c r="N80" s="46">
        <v>40508</v>
      </c>
      <c r="O80" s="46">
        <v>55139</v>
      </c>
      <c r="P80" s="46">
        <v>56273</v>
      </c>
      <c r="Q80" s="46">
        <v>55819</v>
      </c>
      <c r="R80" s="46">
        <v>0</v>
      </c>
    </row>
    <row r="81" spans="1:18" hidden="1">
      <c r="A81" s="45">
        <v>0</v>
      </c>
      <c r="B81" s="45">
        <v>0</v>
      </c>
      <c r="C81" s="45">
        <f>'C1'!C81+'C2'!C81+'C3'!C81+'C4'!C81+'C5'!C81</f>
        <v>0</v>
      </c>
      <c r="D81" s="121">
        <v>261002</v>
      </c>
      <c r="E81" s="141" t="s">
        <v>101</v>
      </c>
      <c r="F81" s="118">
        <f t="shared" si="4"/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</row>
    <row r="82" spans="1:18" hidden="1">
      <c r="A82" s="45">
        <v>0</v>
      </c>
      <c r="B82" s="45">
        <v>0</v>
      </c>
      <c r="C82" s="45">
        <f>'C1'!C82+'C2'!C82+'C3'!C82+'C4'!C82+'C5'!C82</f>
        <v>0</v>
      </c>
      <c r="D82" s="121">
        <v>261003</v>
      </c>
      <c r="E82" s="141" t="s">
        <v>102</v>
      </c>
      <c r="F82" s="118">
        <f>SUM(G82:R82)</f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</row>
    <row r="83" spans="1:18" hidden="1">
      <c r="A83" s="45">
        <v>0</v>
      </c>
      <c r="B83" s="45">
        <v>0</v>
      </c>
      <c r="C83" s="45">
        <f>'C1'!C83+'C2'!C83+'C3'!C83+'C4'!C83+'C5'!C83</f>
        <v>0</v>
      </c>
      <c r="D83" s="121">
        <v>262001</v>
      </c>
      <c r="E83" s="141" t="s">
        <v>103</v>
      </c>
      <c r="F83" s="118">
        <f t="shared" si="4"/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0</v>
      </c>
      <c r="Q83" s="46">
        <v>0</v>
      </c>
      <c r="R83" s="46">
        <v>0</v>
      </c>
    </row>
    <row r="84" spans="1:18">
      <c r="A84" s="45">
        <v>155290</v>
      </c>
      <c r="B84" s="45">
        <v>3000</v>
      </c>
      <c r="C84" s="45">
        <f>'C1'!C84+'C2'!C84+'C3'!C84+'C4'!C84+'C5'!C84</f>
        <v>0</v>
      </c>
      <c r="D84" s="121">
        <v>271001</v>
      </c>
      <c r="E84" s="141" t="s">
        <v>104</v>
      </c>
      <c r="F84" s="118">
        <f t="shared" si="4"/>
        <v>158290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3890</v>
      </c>
      <c r="M84" s="46">
        <v>0</v>
      </c>
      <c r="N84" s="46">
        <v>30000</v>
      </c>
      <c r="O84" s="46">
        <v>121400</v>
      </c>
      <c r="P84" s="46">
        <v>3000</v>
      </c>
      <c r="Q84" s="46">
        <v>0</v>
      </c>
      <c r="R84" s="46">
        <v>0</v>
      </c>
    </row>
    <row r="85" spans="1:18">
      <c r="A85" s="45">
        <v>24934</v>
      </c>
      <c r="B85" s="45">
        <v>0</v>
      </c>
      <c r="C85" s="45">
        <f>'C1'!C85+'C2'!C85+'C3'!C85+'C4'!C85+'C5'!C85</f>
        <v>0</v>
      </c>
      <c r="D85" s="121">
        <v>272001</v>
      </c>
      <c r="E85" s="141" t="s">
        <v>105</v>
      </c>
      <c r="F85" s="118">
        <f t="shared" si="4"/>
        <v>24934</v>
      </c>
      <c r="G85" s="46">
        <v>0</v>
      </c>
      <c r="H85" s="46">
        <v>6026</v>
      </c>
      <c r="I85" s="46">
        <v>18908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0</v>
      </c>
      <c r="P85" s="46">
        <v>0</v>
      </c>
      <c r="Q85" s="46">
        <v>0</v>
      </c>
      <c r="R85" s="46">
        <v>0</v>
      </c>
    </row>
    <row r="86" spans="1:18">
      <c r="A86" s="45">
        <v>20074</v>
      </c>
      <c r="B86" s="45">
        <v>0</v>
      </c>
      <c r="C86" s="45">
        <f>'C1'!C86+'C2'!C86+'C3'!C86+'C4'!C86+'C5'!C86</f>
        <v>0</v>
      </c>
      <c r="D86" s="121">
        <v>273001</v>
      </c>
      <c r="E86" s="141" t="s">
        <v>106</v>
      </c>
      <c r="F86" s="118">
        <f t="shared" si="4"/>
        <v>20074</v>
      </c>
      <c r="G86" s="46">
        <v>0</v>
      </c>
      <c r="H86" s="46">
        <v>0</v>
      </c>
      <c r="I86" s="46">
        <v>10037</v>
      </c>
      <c r="J86" s="46">
        <v>0</v>
      </c>
      <c r="K86" s="46">
        <v>0</v>
      </c>
      <c r="L86" s="46">
        <v>0</v>
      </c>
      <c r="M86" s="46">
        <v>0</v>
      </c>
      <c r="N86" s="46">
        <v>0</v>
      </c>
      <c r="O86" s="46">
        <v>10037</v>
      </c>
      <c r="P86" s="46">
        <v>0</v>
      </c>
      <c r="Q86" s="46">
        <v>0</v>
      </c>
      <c r="R86" s="46">
        <v>0</v>
      </c>
    </row>
    <row r="87" spans="1:18" hidden="1">
      <c r="A87" s="45">
        <v>0</v>
      </c>
      <c r="B87" s="45">
        <v>0</v>
      </c>
      <c r="C87" s="45">
        <f>'C1'!C87+'C2'!C87+'C3'!C87+'C4'!C87+'C5'!C87</f>
        <v>0</v>
      </c>
      <c r="D87" s="121">
        <v>274001</v>
      </c>
      <c r="E87" s="141" t="s">
        <v>107</v>
      </c>
      <c r="F87" s="118">
        <f t="shared" si="4"/>
        <v>0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46">
        <v>0</v>
      </c>
      <c r="M87" s="46">
        <v>0</v>
      </c>
      <c r="N87" s="46">
        <v>0</v>
      </c>
      <c r="O87" s="46">
        <v>0</v>
      </c>
      <c r="P87" s="46">
        <v>0</v>
      </c>
      <c r="Q87" s="46">
        <v>0</v>
      </c>
      <c r="R87" s="46">
        <v>0</v>
      </c>
    </row>
    <row r="88" spans="1:18">
      <c r="A88" s="45">
        <v>3000</v>
      </c>
      <c r="B88" s="45">
        <v>0</v>
      </c>
      <c r="C88" s="45">
        <f>'C1'!C88+'C2'!C88+'C3'!C88+'C4'!C88+'C5'!C88</f>
        <v>0</v>
      </c>
      <c r="D88" s="121">
        <v>275001</v>
      </c>
      <c r="E88" s="141" t="s">
        <v>108</v>
      </c>
      <c r="F88" s="118">
        <f t="shared" si="4"/>
        <v>3000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46">
        <v>0</v>
      </c>
      <c r="M88" s="46">
        <v>0</v>
      </c>
      <c r="N88" s="46">
        <v>3000</v>
      </c>
      <c r="O88" s="46">
        <v>0</v>
      </c>
      <c r="P88" s="46">
        <v>0</v>
      </c>
      <c r="Q88" s="46">
        <v>0</v>
      </c>
      <c r="R88" s="46">
        <v>0</v>
      </c>
    </row>
    <row r="89" spans="1:18" hidden="1">
      <c r="A89" s="45">
        <v>0</v>
      </c>
      <c r="B89" s="45">
        <v>0</v>
      </c>
      <c r="C89" s="45">
        <f>'C1'!C89+'C2'!C89+'C3'!C89+'C4'!C89+'C5'!C89</f>
        <v>0</v>
      </c>
      <c r="D89" s="121">
        <v>281001</v>
      </c>
      <c r="E89" s="141" t="s">
        <v>109</v>
      </c>
      <c r="F89" s="118">
        <f t="shared" si="4"/>
        <v>0</v>
      </c>
      <c r="G89" s="46">
        <v>0</v>
      </c>
      <c r="H89" s="46">
        <v>0</v>
      </c>
      <c r="I89" s="46">
        <v>0</v>
      </c>
      <c r="J89" s="46">
        <v>0</v>
      </c>
      <c r="K89" s="46">
        <v>0</v>
      </c>
      <c r="L89" s="46">
        <v>0</v>
      </c>
      <c r="M89" s="46">
        <v>0</v>
      </c>
      <c r="N89" s="46">
        <v>0</v>
      </c>
      <c r="O89" s="46">
        <v>0</v>
      </c>
      <c r="P89" s="46">
        <v>0</v>
      </c>
      <c r="Q89" s="46">
        <v>0</v>
      </c>
      <c r="R89" s="46">
        <v>0</v>
      </c>
    </row>
    <row r="90" spans="1:18" hidden="1">
      <c r="A90" s="45">
        <v>0</v>
      </c>
      <c r="B90" s="45">
        <v>0</v>
      </c>
      <c r="C90" s="45">
        <f>'C1'!C90+'C2'!C90+'C3'!C90+'C4'!C90+'C5'!C90</f>
        <v>0</v>
      </c>
      <c r="D90" s="121">
        <v>282001</v>
      </c>
      <c r="E90" s="141" t="s">
        <v>110</v>
      </c>
      <c r="F90" s="118">
        <f t="shared" si="4"/>
        <v>0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0</v>
      </c>
    </row>
    <row r="91" spans="1:18" hidden="1">
      <c r="A91" s="45">
        <v>0</v>
      </c>
      <c r="B91" s="45">
        <v>0</v>
      </c>
      <c r="C91" s="45">
        <f>'C1'!C91+'C2'!C91+'C3'!C91+'C4'!C91+'C5'!C91</f>
        <v>0</v>
      </c>
      <c r="D91" s="121">
        <v>283001</v>
      </c>
      <c r="E91" s="141" t="s">
        <v>111</v>
      </c>
      <c r="F91" s="118">
        <f t="shared" si="4"/>
        <v>0</v>
      </c>
      <c r="G91" s="46">
        <v>0</v>
      </c>
      <c r="H91" s="46">
        <v>0</v>
      </c>
      <c r="I91" s="46">
        <v>0</v>
      </c>
      <c r="J91" s="46">
        <v>0</v>
      </c>
      <c r="K91" s="46">
        <v>0</v>
      </c>
      <c r="L91" s="46">
        <v>0</v>
      </c>
      <c r="M91" s="46">
        <v>0</v>
      </c>
      <c r="N91" s="46">
        <v>0</v>
      </c>
      <c r="O91" s="46">
        <v>0</v>
      </c>
      <c r="P91" s="46">
        <v>0</v>
      </c>
      <c r="Q91" s="46">
        <v>0</v>
      </c>
      <c r="R91" s="46">
        <v>0</v>
      </c>
    </row>
    <row r="92" spans="1:18">
      <c r="A92" s="45">
        <v>52565</v>
      </c>
      <c r="B92" s="45">
        <v>0</v>
      </c>
      <c r="C92" s="45">
        <f>'C1'!C92+'C2'!C92+'C3'!C92+'C4'!C92+'C5'!C92</f>
        <v>0</v>
      </c>
      <c r="D92" s="121">
        <v>291001</v>
      </c>
      <c r="E92" s="141" t="s">
        <v>112</v>
      </c>
      <c r="F92" s="118">
        <f t="shared" si="4"/>
        <v>52565</v>
      </c>
      <c r="G92" s="46">
        <v>0</v>
      </c>
      <c r="H92" s="46">
        <v>0</v>
      </c>
      <c r="I92" s="46">
        <v>43170</v>
      </c>
      <c r="J92" s="46">
        <v>4000</v>
      </c>
      <c r="K92" s="46">
        <v>2645</v>
      </c>
      <c r="L92" s="46">
        <v>0</v>
      </c>
      <c r="M92" s="46">
        <v>0</v>
      </c>
      <c r="N92" s="46">
        <v>2750</v>
      </c>
      <c r="O92" s="46">
        <v>0</v>
      </c>
      <c r="P92" s="46">
        <v>0</v>
      </c>
      <c r="Q92" s="46">
        <v>0</v>
      </c>
      <c r="R92" s="46">
        <v>0</v>
      </c>
    </row>
    <row r="93" spans="1:18">
      <c r="A93" s="45">
        <v>49000</v>
      </c>
      <c r="B93" s="45">
        <v>0</v>
      </c>
      <c r="C93" s="45">
        <f>'C1'!C93+'C2'!C93+'C3'!C93+'C4'!C93+'C5'!C93</f>
        <v>0</v>
      </c>
      <c r="D93" s="121">
        <v>292001</v>
      </c>
      <c r="E93" s="141" t="s">
        <v>113</v>
      </c>
      <c r="F93" s="118">
        <f t="shared" si="4"/>
        <v>49000</v>
      </c>
      <c r="G93" s="46">
        <v>0</v>
      </c>
      <c r="H93" s="46">
        <v>0</v>
      </c>
      <c r="I93" s="46">
        <v>49000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0</v>
      </c>
      <c r="P93" s="46">
        <v>0</v>
      </c>
      <c r="Q93" s="46">
        <v>0</v>
      </c>
      <c r="R93" s="46">
        <v>0</v>
      </c>
    </row>
    <row r="94" spans="1:18">
      <c r="A94" s="45">
        <v>1000</v>
      </c>
      <c r="B94" s="45">
        <v>0</v>
      </c>
      <c r="C94" s="45">
        <f>'C1'!C94+'C2'!C94+'C3'!C94+'C4'!C94+'C5'!C94</f>
        <v>0</v>
      </c>
      <c r="D94" s="121">
        <v>293001</v>
      </c>
      <c r="E94" s="141" t="s">
        <v>114</v>
      </c>
      <c r="F94" s="118">
        <f t="shared" si="4"/>
        <v>1000</v>
      </c>
      <c r="G94" s="46">
        <v>0</v>
      </c>
      <c r="H94" s="46">
        <v>0</v>
      </c>
      <c r="I94" s="46">
        <v>1000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s="46">
        <v>0</v>
      </c>
      <c r="P94" s="46">
        <v>0</v>
      </c>
      <c r="Q94" s="46">
        <v>0</v>
      </c>
      <c r="R94" s="46">
        <v>0</v>
      </c>
    </row>
    <row r="95" spans="1:18">
      <c r="A95" s="45">
        <v>37000</v>
      </c>
      <c r="B95" s="45">
        <v>0</v>
      </c>
      <c r="C95" s="45">
        <f>'C1'!C95+'C2'!C95+'C3'!C95+'C4'!C95+'C5'!C95</f>
        <v>0</v>
      </c>
      <c r="D95" s="121">
        <v>294001</v>
      </c>
      <c r="E95" s="141" t="s">
        <v>115</v>
      </c>
      <c r="F95" s="118">
        <f t="shared" si="4"/>
        <v>37000</v>
      </c>
      <c r="G95" s="46">
        <v>0</v>
      </c>
      <c r="H95" s="46">
        <v>0</v>
      </c>
      <c r="I95" s="46">
        <v>37000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0</v>
      </c>
      <c r="R95" s="46">
        <v>0</v>
      </c>
    </row>
    <row r="96" spans="1:18" hidden="1">
      <c r="A96" s="45">
        <v>0</v>
      </c>
      <c r="B96" s="45">
        <v>0</v>
      </c>
      <c r="C96" s="45">
        <f>'C1'!C96+'C2'!C96+'C3'!C96+'C4'!C96+'C5'!C96</f>
        <v>0</v>
      </c>
      <c r="D96" s="34">
        <v>295001</v>
      </c>
      <c r="E96" s="35" t="s">
        <v>116</v>
      </c>
      <c r="F96" s="118">
        <f t="shared" si="4"/>
        <v>0</v>
      </c>
      <c r="G96" s="46">
        <v>0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0</v>
      </c>
      <c r="N96" s="46">
        <v>0</v>
      </c>
      <c r="O96" s="46">
        <v>0</v>
      </c>
      <c r="P96" s="46">
        <v>0</v>
      </c>
      <c r="Q96" s="46">
        <v>0</v>
      </c>
      <c r="R96" s="46">
        <v>0</v>
      </c>
    </row>
    <row r="97" spans="1:18" hidden="1">
      <c r="A97" s="45">
        <v>14000</v>
      </c>
      <c r="B97" s="45">
        <v>0</v>
      </c>
      <c r="C97" s="45">
        <f>'C1'!C97+'C2'!C97+'C3'!C97+'C4'!C97+'C5'!C97</f>
        <v>0</v>
      </c>
      <c r="D97" s="121">
        <v>296001</v>
      </c>
      <c r="E97" s="141" t="s">
        <v>117</v>
      </c>
      <c r="F97" s="118">
        <f t="shared" si="4"/>
        <v>14000</v>
      </c>
      <c r="G97" s="46">
        <v>0</v>
      </c>
      <c r="H97" s="46">
        <v>0</v>
      </c>
      <c r="I97" s="46">
        <v>0</v>
      </c>
      <c r="J97" s="46">
        <v>14000</v>
      </c>
      <c r="K97" s="46">
        <v>0</v>
      </c>
      <c r="L97" s="46">
        <v>0</v>
      </c>
      <c r="M97" s="46">
        <v>0</v>
      </c>
      <c r="N97" s="46">
        <v>0</v>
      </c>
      <c r="O97" s="46">
        <v>0</v>
      </c>
      <c r="P97" s="46">
        <v>0</v>
      </c>
      <c r="Q97" s="46">
        <v>0</v>
      </c>
      <c r="R97" s="46">
        <v>0</v>
      </c>
    </row>
    <row r="98" spans="1:18" hidden="1">
      <c r="A98" s="45">
        <v>0</v>
      </c>
      <c r="B98" s="45">
        <v>0</v>
      </c>
      <c r="C98" s="45">
        <f>'C1'!C98+'C2'!C98+'C3'!C98+'C4'!C98+'C5'!C98</f>
        <v>0</v>
      </c>
      <c r="D98" s="121">
        <v>297001</v>
      </c>
      <c r="E98" s="141" t="s">
        <v>118</v>
      </c>
      <c r="F98" s="118">
        <f t="shared" si="4"/>
        <v>0</v>
      </c>
      <c r="G98" s="46">
        <v>0</v>
      </c>
      <c r="H98" s="46">
        <v>0</v>
      </c>
      <c r="I98" s="46">
        <v>0</v>
      </c>
      <c r="J98" s="46">
        <v>0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0</v>
      </c>
      <c r="Q98" s="46">
        <v>0</v>
      </c>
      <c r="R98" s="46">
        <v>0</v>
      </c>
    </row>
    <row r="99" spans="1:18">
      <c r="A99" s="45">
        <v>400</v>
      </c>
      <c r="B99" s="45">
        <v>0</v>
      </c>
      <c r="C99" s="45">
        <f>'C1'!C99+'C2'!C99+'C3'!C99+'C4'!C99+'C5'!C99</f>
        <v>0</v>
      </c>
      <c r="D99" s="121">
        <v>298001</v>
      </c>
      <c r="E99" s="141" t="s">
        <v>119</v>
      </c>
      <c r="F99" s="118">
        <f t="shared" ref="F99:F100" si="5">SUM(G99:R99)</f>
        <v>400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400</v>
      </c>
      <c r="O99" s="46">
        <v>0</v>
      </c>
      <c r="P99" s="46">
        <v>0</v>
      </c>
      <c r="Q99" s="46">
        <v>0</v>
      </c>
      <c r="R99" s="46">
        <v>0</v>
      </c>
    </row>
    <row r="100" spans="1:18">
      <c r="A100" s="45">
        <v>0</v>
      </c>
      <c r="B100" s="45">
        <v>0</v>
      </c>
      <c r="C100" s="45">
        <f>'C1'!C100+'C2'!C100+'C3'!C100+'C4'!C100+'C5'!C100</f>
        <v>0</v>
      </c>
      <c r="D100" s="121">
        <v>299001</v>
      </c>
      <c r="E100" s="141" t="s">
        <v>120</v>
      </c>
      <c r="F100" s="118">
        <f t="shared" si="5"/>
        <v>0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</row>
    <row r="101" spans="1:18">
      <c r="A101" s="42">
        <f>SUM(A102:A211)</f>
        <v>7231716</v>
      </c>
      <c r="B101" s="42">
        <f t="shared" ref="B101:C101" si="6">SUM(B102:B211)</f>
        <v>2801735</v>
      </c>
      <c r="C101" s="42">
        <f t="shared" si="6"/>
        <v>0</v>
      </c>
      <c r="D101" s="123">
        <v>3000</v>
      </c>
      <c r="E101" s="140" t="s">
        <v>121</v>
      </c>
      <c r="F101" s="118">
        <f>SUM(F102:F211)</f>
        <v>10033451</v>
      </c>
      <c r="G101" s="56">
        <f t="shared" ref="G101:R101" si="7">SUM(G102:G211)</f>
        <v>346909</v>
      </c>
      <c r="H101" s="56">
        <f t="shared" si="7"/>
        <v>701878</v>
      </c>
      <c r="I101" s="56">
        <f t="shared" si="7"/>
        <v>971127</v>
      </c>
      <c r="J101" s="56">
        <f t="shared" si="7"/>
        <v>886180</v>
      </c>
      <c r="K101" s="56">
        <f t="shared" si="7"/>
        <v>838334</v>
      </c>
      <c r="L101" s="56">
        <f t="shared" si="7"/>
        <v>589074</v>
      </c>
      <c r="M101" s="56">
        <f t="shared" si="7"/>
        <v>476903.5</v>
      </c>
      <c r="N101" s="56">
        <f t="shared" si="7"/>
        <v>1193045</v>
      </c>
      <c r="O101" s="56">
        <f t="shared" si="7"/>
        <v>1283924.5</v>
      </c>
      <c r="P101" s="56">
        <f t="shared" si="7"/>
        <v>1083793</v>
      </c>
      <c r="Q101" s="56">
        <f t="shared" si="7"/>
        <v>1080207</v>
      </c>
      <c r="R101" s="56">
        <f t="shared" si="7"/>
        <v>582076</v>
      </c>
    </row>
    <row r="102" spans="1:18">
      <c r="A102" s="45">
        <v>0</v>
      </c>
      <c r="B102" s="45">
        <v>420000</v>
      </c>
      <c r="C102" s="45">
        <f>'C5'!C102+'C4'!C102+'C3'!C102+'C2'!C102+'C1'!C102</f>
        <v>0</v>
      </c>
      <c r="D102" s="121">
        <v>311001</v>
      </c>
      <c r="E102" s="141" t="s">
        <v>122</v>
      </c>
      <c r="F102" s="118">
        <f>SUM(G102:R102)</f>
        <v>420000</v>
      </c>
      <c r="G102" s="46">
        <v>35000</v>
      </c>
      <c r="H102" s="46">
        <v>35000</v>
      </c>
      <c r="I102" s="46">
        <v>35000</v>
      </c>
      <c r="J102" s="46">
        <v>35000</v>
      </c>
      <c r="K102" s="46">
        <v>35000</v>
      </c>
      <c r="L102" s="46">
        <v>35000</v>
      </c>
      <c r="M102" s="46">
        <v>35000</v>
      </c>
      <c r="N102" s="46">
        <v>35000</v>
      </c>
      <c r="O102" s="46">
        <v>35000</v>
      </c>
      <c r="P102" s="46">
        <v>35000</v>
      </c>
      <c r="Q102" s="46">
        <v>35000</v>
      </c>
      <c r="R102" s="46">
        <v>35000</v>
      </c>
    </row>
    <row r="103" spans="1:18">
      <c r="A103" s="45">
        <v>3275</v>
      </c>
      <c r="B103" s="45">
        <v>0</v>
      </c>
      <c r="C103" s="45">
        <f>'C5'!C103+'C4'!C103+'C3'!C103+'C2'!C103+'C1'!C103</f>
        <v>0</v>
      </c>
      <c r="D103" s="121">
        <v>312001</v>
      </c>
      <c r="E103" s="141" t="s">
        <v>123</v>
      </c>
      <c r="F103" s="118">
        <f t="shared" ref="F103:F167" si="8">SUM(G103:R103)</f>
        <v>3275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3275</v>
      </c>
      <c r="R103" s="46">
        <v>0</v>
      </c>
    </row>
    <row r="104" spans="1:18">
      <c r="A104" s="45">
        <v>0</v>
      </c>
      <c r="B104" s="45">
        <v>78000</v>
      </c>
      <c r="C104" s="45">
        <v>0</v>
      </c>
      <c r="D104" s="121">
        <v>313001</v>
      </c>
      <c r="E104" s="141" t="s">
        <v>124</v>
      </c>
      <c r="F104" s="118">
        <f t="shared" si="8"/>
        <v>78000</v>
      </c>
      <c r="G104" s="46">
        <v>6500</v>
      </c>
      <c r="H104" s="46">
        <v>6500</v>
      </c>
      <c r="I104" s="46">
        <v>6500</v>
      </c>
      <c r="J104" s="46">
        <v>6500</v>
      </c>
      <c r="K104" s="46">
        <v>6500</v>
      </c>
      <c r="L104" s="46">
        <v>6500</v>
      </c>
      <c r="M104" s="46">
        <v>6500</v>
      </c>
      <c r="N104" s="46">
        <v>6500</v>
      </c>
      <c r="O104" s="46">
        <v>6500</v>
      </c>
      <c r="P104" s="46">
        <v>6500</v>
      </c>
      <c r="Q104" s="46">
        <v>6500</v>
      </c>
      <c r="R104" s="46">
        <v>6500</v>
      </c>
    </row>
    <row r="105" spans="1:18">
      <c r="A105" s="45">
        <v>0</v>
      </c>
      <c r="B105" s="45">
        <v>58500</v>
      </c>
      <c r="C105" s="45">
        <f>'C5'!C105+'C4'!C105+'C3'!C105+'C2'!C105+'C1'!C105</f>
        <v>0</v>
      </c>
      <c r="D105" s="121">
        <v>314001</v>
      </c>
      <c r="E105" s="141" t="s">
        <v>125</v>
      </c>
      <c r="F105" s="118">
        <f t="shared" si="8"/>
        <v>58500</v>
      </c>
      <c r="G105" s="46">
        <v>4750</v>
      </c>
      <c r="H105" s="46">
        <v>5000</v>
      </c>
      <c r="I105" s="46">
        <v>4750</v>
      </c>
      <c r="J105" s="46">
        <v>5000</v>
      </c>
      <c r="K105" s="46">
        <v>4750</v>
      </c>
      <c r="L105" s="46">
        <v>5000</v>
      </c>
      <c r="M105" s="46">
        <v>4750</v>
      </c>
      <c r="N105" s="46">
        <v>5000</v>
      </c>
      <c r="O105" s="46">
        <v>4750</v>
      </c>
      <c r="P105" s="46">
        <v>5000</v>
      </c>
      <c r="Q105" s="46">
        <v>4750</v>
      </c>
      <c r="R105" s="46">
        <v>5000</v>
      </c>
    </row>
    <row r="106" spans="1:18" hidden="1">
      <c r="A106" s="45">
        <v>0</v>
      </c>
      <c r="B106" s="45">
        <v>0</v>
      </c>
      <c r="C106" s="45">
        <f>'C5'!C106+'C4'!C106+'C3'!C106+'C2'!C106+'C1'!C106</f>
        <v>0</v>
      </c>
      <c r="D106" s="121">
        <v>315001</v>
      </c>
      <c r="E106" s="141" t="s">
        <v>126</v>
      </c>
      <c r="F106" s="118">
        <f t="shared" si="8"/>
        <v>0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46">
        <v>0</v>
      </c>
      <c r="M106" s="46">
        <v>0</v>
      </c>
      <c r="N106" s="46">
        <v>0</v>
      </c>
      <c r="O106" s="46">
        <v>0</v>
      </c>
      <c r="P106" s="46">
        <v>0</v>
      </c>
      <c r="Q106" s="46">
        <v>0</v>
      </c>
      <c r="R106" s="46">
        <v>0</v>
      </c>
    </row>
    <row r="107" spans="1:18" hidden="1">
      <c r="A107" s="45">
        <v>0</v>
      </c>
      <c r="B107" s="45">
        <v>0</v>
      </c>
      <c r="C107" s="45">
        <f>'C5'!C107+'C4'!C107+'C3'!C107+'C2'!C107+'C1'!C107</f>
        <v>0</v>
      </c>
      <c r="D107" s="121">
        <v>316001</v>
      </c>
      <c r="E107" s="141" t="s">
        <v>127</v>
      </c>
      <c r="F107" s="118">
        <f t="shared" si="8"/>
        <v>0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46">
        <v>0</v>
      </c>
      <c r="M107" s="46">
        <v>0</v>
      </c>
      <c r="N107" s="46">
        <v>0</v>
      </c>
      <c r="O107" s="46">
        <v>0</v>
      </c>
      <c r="P107" s="46">
        <v>0</v>
      </c>
      <c r="Q107" s="46">
        <v>0</v>
      </c>
      <c r="R107" s="46">
        <v>0</v>
      </c>
    </row>
    <row r="108" spans="1:18" hidden="1">
      <c r="A108" s="45">
        <v>0</v>
      </c>
      <c r="B108" s="45">
        <v>0</v>
      </c>
      <c r="C108" s="45">
        <f>'C5'!C108+'C4'!C108+'C3'!C108+'C2'!C108+'C1'!C108</f>
        <v>0</v>
      </c>
      <c r="D108" s="121">
        <v>316002</v>
      </c>
      <c r="E108" s="141" t="s">
        <v>128</v>
      </c>
      <c r="F108" s="118">
        <f t="shared" si="8"/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0</v>
      </c>
      <c r="N108" s="46">
        <v>0</v>
      </c>
      <c r="O108" s="46">
        <v>0</v>
      </c>
      <c r="P108" s="46">
        <v>0</v>
      </c>
      <c r="Q108" s="46">
        <v>0</v>
      </c>
      <c r="R108" s="46">
        <v>0</v>
      </c>
    </row>
    <row r="109" spans="1:18" hidden="1">
      <c r="A109" s="45">
        <v>0</v>
      </c>
      <c r="B109" s="45">
        <v>0</v>
      </c>
      <c r="C109" s="45">
        <f>'C5'!C109+'C4'!C109+'C3'!C109+'C2'!C109+'C1'!C109</f>
        <v>0</v>
      </c>
      <c r="D109" s="121">
        <v>316003</v>
      </c>
      <c r="E109" s="141" t="s">
        <v>129</v>
      </c>
      <c r="F109" s="118">
        <f t="shared" si="8"/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</row>
    <row r="110" spans="1:18">
      <c r="A110" s="45">
        <v>0</v>
      </c>
      <c r="B110" s="45">
        <v>493464</v>
      </c>
      <c r="C110" s="45">
        <f>'C5'!C110+'C4'!C110+'C3'!C110+'C2'!C110+'C1'!C110</f>
        <v>0</v>
      </c>
      <c r="D110" s="121">
        <v>317001</v>
      </c>
      <c r="E110" s="141" t="s">
        <v>130</v>
      </c>
      <c r="F110" s="118">
        <f t="shared" si="8"/>
        <v>493464</v>
      </c>
      <c r="G110" s="46">
        <v>41122</v>
      </c>
      <c r="H110" s="46">
        <v>41122</v>
      </c>
      <c r="I110" s="46">
        <v>41122</v>
      </c>
      <c r="J110" s="46">
        <v>41122</v>
      </c>
      <c r="K110" s="46">
        <v>41122</v>
      </c>
      <c r="L110" s="46">
        <v>41122</v>
      </c>
      <c r="M110" s="46">
        <v>41122</v>
      </c>
      <c r="N110" s="46">
        <v>41122</v>
      </c>
      <c r="O110" s="46">
        <v>41122</v>
      </c>
      <c r="P110" s="46">
        <v>41122</v>
      </c>
      <c r="Q110" s="46">
        <v>41122</v>
      </c>
      <c r="R110" s="46">
        <v>41122</v>
      </c>
    </row>
    <row r="111" spans="1:18">
      <c r="A111" s="45">
        <v>0</v>
      </c>
      <c r="B111" s="45">
        <v>1600</v>
      </c>
      <c r="C111" s="45">
        <f>'C5'!C111+'C4'!C111+'C3'!C111+'C2'!C111+'C1'!C111</f>
        <v>0</v>
      </c>
      <c r="D111" s="121">
        <v>318001</v>
      </c>
      <c r="E111" s="141" t="s">
        <v>131</v>
      </c>
      <c r="F111" s="118">
        <f t="shared" si="8"/>
        <v>1600</v>
      </c>
      <c r="G111" s="46">
        <v>0</v>
      </c>
      <c r="H111" s="46">
        <v>500</v>
      </c>
      <c r="I111" s="46">
        <v>250</v>
      </c>
      <c r="J111" s="46">
        <v>250</v>
      </c>
      <c r="K111" s="46">
        <v>250</v>
      </c>
      <c r="L111" s="46">
        <v>250</v>
      </c>
      <c r="M111" s="46">
        <v>0</v>
      </c>
      <c r="N111" s="46">
        <v>0</v>
      </c>
      <c r="O111" s="46">
        <v>0</v>
      </c>
      <c r="P111" s="46">
        <v>100</v>
      </c>
      <c r="Q111" s="46">
        <v>0</v>
      </c>
      <c r="R111" s="46">
        <v>0</v>
      </c>
    </row>
    <row r="112" spans="1:18" hidden="1">
      <c r="A112" s="45">
        <v>0</v>
      </c>
      <c r="B112" s="45">
        <v>0</v>
      </c>
      <c r="C112" s="45">
        <f>'C5'!C112+'C4'!C112+'C3'!C112+'C2'!C112+'C1'!C112</f>
        <v>0</v>
      </c>
      <c r="D112" s="121">
        <v>318002</v>
      </c>
      <c r="E112" s="141" t="s">
        <v>132</v>
      </c>
      <c r="F112" s="118">
        <f t="shared" si="8"/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0</v>
      </c>
      <c r="N112" s="46">
        <v>0</v>
      </c>
      <c r="O112" s="46">
        <v>0</v>
      </c>
      <c r="P112" s="46">
        <v>0</v>
      </c>
      <c r="Q112" s="46">
        <v>0</v>
      </c>
      <c r="R112" s="46">
        <v>0</v>
      </c>
    </row>
    <row r="113" spans="1:18" hidden="1">
      <c r="A113" s="45">
        <v>0</v>
      </c>
      <c r="B113" s="45">
        <v>0</v>
      </c>
      <c r="C113" s="45">
        <f>'C5'!C113+'C4'!C113+'C3'!C113+'C2'!C113+'C1'!C113</f>
        <v>0</v>
      </c>
      <c r="D113" s="121">
        <v>319001</v>
      </c>
      <c r="E113" s="141" t="s">
        <v>133</v>
      </c>
      <c r="F113" s="118">
        <f t="shared" si="8"/>
        <v>0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s="46">
        <v>0</v>
      </c>
      <c r="P113" s="46">
        <v>0</v>
      </c>
      <c r="Q113" s="46">
        <v>0</v>
      </c>
      <c r="R113" s="46">
        <v>0</v>
      </c>
    </row>
    <row r="114" spans="1:18" hidden="1">
      <c r="A114" s="45">
        <v>0</v>
      </c>
      <c r="B114" s="45">
        <v>0</v>
      </c>
      <c r="C114" s="45">
        <f>'C5'!C114+'C4'!C114+'C3'!C114+'C2'!C114+'C1'!C114</f>
        <v>0</v>
      </c>
      <c r="D114" s="121">
        <v>319004</v>
      </c>
      <c r="E114" s="141" t="s">
        <v>134</v>
      </c>
      <c r="F114" s="118">
        <f t="shared" si="8"/>
        <v>0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0</v>
      </c>
      <c r="Q114" s="46">
        <v>0</v>
      </c>
      <c r="R114" s="46">
        <v>0</v>
      </c>
    </row>
    <row r="115" spans="1:18" hidden="1">
      <c r="A115" s="45">
        <v>0</v>
      </c>
      <c r="B115" s="45">
        <v>0</v>
      </c>
      <c r="C115" s="45">
        <f>'C5'!C115+'C4'!C115+'C3'!C115+'C2'!C115+'C1'!C115</f>
        <v>0</v>
      </c>
      <c r="D115" s="121">
        <v>321001</v>
      </c>
      <c r="E115" s="141" t="s">
        <v>135</v>
      </c>
      <c r="F115" s="118">
        <f t="shared" si="8"/>
        <v>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0</v>
      </c>
      <c r="R115" s="46">
        <v>0</v>
      </c>
    </row>
    <row r="116" spans="1:18" hidden="1">
      <c r="A116" s="45">
        <v>0</v>
      </c>
      <c r="B116" s="45">
        <v>0</v>
      </c>
      <c r="C116" s="45">
        <f>'C5'!C116+'C4'!C116+'C3'!C116+'C2'!C116+'C1'!C116</f>
        <v>0</v>
      </c>
      <c r="D116" s="121">
        <v>322001</v>
      </c>
      <c r="E116" s="141" t="s">
        <v>136</v>
      </c>
      <c r="F116" s="118">
        <f t="shared" si="8"/>
        <v>0</v>
      </c>
      <c r="G116" s="46">
        <v>0</v>
      </c>
      <c r="H116" s="46">
        <v>0</v>
      </c>
      <c r="I116" s="46">
        <v>0</v>
      </c>
      <c r="J116" s="46">
        <v>0</v>
      </c>
      <c r="K116" s="46">
        <v>0</v>
      </c>
      <c r="L116" s="46">
        <v>0</v>
      </c>
      <c r="M116" s="46">
        <v>0</v>
      </c>
      <c r="N116" s="46">
        <v>0</v>
      </c>
      <c r="O116" s="46">
        <v>0</v>
      </c>
      <c r="P116" s="46">
        <v>0</v>
      </c>
      <c r="Q116" s="46">
        <v>0</v>
      </c>
      <c r="R116" s="46">
        <v>0</v>
      </c>
    </row>
    <row r="117" spans="1:18" hidden="1">
      <c r="A117" s="45">
        <v>0</v>
      </c>
      <c r="B117" s="45">
        <v>0</v>
      </c>
      <c r="C117" s="45">
        <f>'C5'!C117+'C4'!C117+'C3'!C117+'C2'!C117+'C1'!C117</f>
        <v>0</v>
      </c>
      <c r="D117" s="121">
        <v>323001</v>
      </c>
      <c r="E117" s="141" t="s">
        <v>137</v>
      </c>
      <c r="F117" s="118">
        <f t="shared" si="8"/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0</v>
      </c>
    </row>
    <row r="118" spans="1:18" hidden="1">
      <c r="A118" s="45">
        <v>0</v>
      </c>
      <c r="B118" s="45">
        <v>0</v>
      </c>
      <c r="C118" s="45">
        <f>'C5'!C118+'C4'!C118+'C3'!C118+'C2'!C118+'C1'!C118</f>
        <v>0</v>
      </c>
      <c r="D118" s="121">
        <v>323002</v>
      </c>
      <c r="E118" s="141" t="s">
        <v>138</v>
      </c>
      <c r="F118" s="118">
        <f t="shared" si="8"/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6">
        <v>0</v>
      </c>
      <c r="R118" s="46">
        <v>0</v>
      </c>
    </row>
    <row r="119" spans="1:18" hidden="1">
      <c r="A119" s="45">
        <v>0</v>
      </c>
      <c r="B119" s="45">
        <v>0</v>
      </c>
      <c r="C119" s="45">
        <f>'C5'!C119+'C4'!C119+'C3'!C119+'C2'!C119+'C1'!C119</f>
        <v>0</v>
      </c>
      <c r="D119" s="121">
        <v>323004</v>
      </c>
      <c r="E119" s="141" t="s">
        <v>139</v>
      </c>
      <c r="F119" s="118">
        <f t="shared" si="8"/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0</v>
      </c>
      <c r="R119" s="46">
        <v>0</v>
      </c>
    </row>
    <row r="120" spans="1:18" hidden="1">
      <c r="A120" s="45">
        <v>0</v>
      </c>
      <c r="B120" s="45">
        <v>0</v>
      </c>
      <c r="C120" s="45">
        <f>'C5'!C120+'C4'!C120+'C3'!C120+'C2'!C120+'C1'!C120</f>
        <v>0</v>
      </c>
      <c r="D120" s="121">
        <v>324001</v>
      </c>
      <c r="E120" s="141" t="s">
        <v>140</v>
      </c>
      <c r="F120" s="118">
        <f t="shared" si="8"/>
        <v>0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0</v>
      </c>
      <c r="Q120" s="46">
        <v>0</v>
      </c>
      <c r="R120" s="46">
        <v>0</v>
      </c>
    </row>
    <row r="121" spans="1:18" s="150" customFormat="1">
      <c r="A121" s="45">
        <v>38500</v>
      </c>
      <c r="B121" s="45">
        <v>6250</v>
      </c>
      <c r="C121" s="45">
        <f>'C5'!C121+'C4'!C121+'C3'!C121+'C2'!C121+'C1'!C121</f>
        <v>0</v>
      </c>
      <c r="D121" s="149">
        <v>325001</v>
      </c>
      <c r="E121" s="141" t="s">
        <v>141</v>
      </c>
      <c r="F121" s="144">
        <f t="shared" si="8"/>
        <v>44750</v>
      </c>
      <c r="G121" s="46">
        <v>0</v>
      </c>
      <c r="H121" s="46">
        <v>0</v>
      </c>
      <c r="I121" s="46">
        <v>0</v>
      </c>
      <c r="J121" s="46">
        <v>1250</v>
      </c>
      <c r="K121" s="46">
        <v>15000</v>
      </c>
      <c r="L121" s="46">
        <v>0</v>
      </c>
      <c r="M121" s="46">
        <v>0</v>
      </c>
      <c r="N121" s="46">
        <v>0</v>
      </c>
      <c r="O121" s="46">
        <v>15000</v>
      </c>
      <c r="P121" s="46">
        <v>1250</v>
      </c>
      <c r="Q121" s="46">
        <v>12250</v>
      </c>
      <c r="R121" s="46">
        <v>0</v>
      </c>
    </row>
    <row r="122" spans="1:18">
      <c r="A122" s="45">
        <v>48000</v>
      </c>
      <c r="B122" s="45">
        <v>0</v>
      </c>
      <c r="C122" s="45">
        <f>'C5'!C122+'C4'!C122+'C3'!C122+'C2'!C122+'C1'!C122</f>
        <v>0</v>
      </c>
      <c r="D122" s="121">
        <v>326001</v>
      </c>
      <c r="E122" s="141" t="s">
        <v>142</v>
      </c>
      <c r="F122" s="118">
        <f t="shared" si="8"/>
        <v>48000</v>
      </c>
      <c r="G122" s="46">
        <v>0</v>
      </c>
      <c r="H122" s="46">
        <v>0</v>
      </c>
      <c r="I122" s="46">
        <v>9600</v>
      </c>
      <c r="J122" s="46">
        <v>10200</v>
      </c>
      <c r="K122" s="46">
        <v>3600</v>
      </c>
      <c r="L122" s="46">
        <v>0</v>
      </c>
      <c r="M122" s="46">
        <v>0</v>
      </c>
      <c r="N122" s="46">
        <v>0</v>
      </c>
      <c r="O122" s="46">
        <v>0</v>
      </c>
      <c r="P122" s="46">
        <v>0</v>
      </c>
      <c r="Q122" s="46">
        <v>24600</v>
      </c>
      <c r="R122" s="46">
        <v>0</v>
      </c>
    </row>
    <row r="123" spans="1:18">
      <c r="A123" s="45">
        <v>596597</v>
      </c>
      <c r="B123" s="45">
        <v>32385</v>
      </c>
      <c r="C123" s="45">
        <f>'C5'!C123+'C4'!C123+'C3'!C123+'C2'!C123+'C1'!C123</f>
        <v>0</v>
      </c>
      <c r="D123" s="121">
        <v>327001</v>
      </c>
      <c r="E123" s="141" t="s">
        <v>143</v>
      </c>
      <c r="F123" s="118">
        <f>SUM(G123:R123)</f>
        <v>628982</v>
      </c>
      <c r="G123" s="46">
        <v>0</v>
      </c>
      <c r="H123" s="46">
        <v>0</v>
      </c>
      <c r="I123" s="46">
        <v>0</v>
      </c>
      <c r="J123" s="46">
        <v>29300</v>
      </c>
      <c r="K123" s="46">
        <v>7500</v>
      </c>
      <c r="L123" s="46">
        <v>0</v>
      </c>
      <c r="M123" s="46">
        <v>0</v>
      </c>
      <c r="N123" s="46">
        <v>7500</v>
      </c>
      <c r="O123" s="46">
        <v>574682</v>
      </c>
      <c r="P123" s="46">
        <v>10000</v>
      </c>
      <c r="Q123" s="46">
        <v>0</v>
      </c>
      <c r="R123" s="46">
        <v>0</v>
      </c>
    </row>
    <row r="124" spans="1:18" hidden="1">
      <c r="A124" s="45">
        <v>0</v>
      </c>
      <c r="B124" s="45">
        <v>0</v>
      </c>
      <c r="C124" s="45">
        <f>'C5'!C124+'C4'!C124+'C3'!C124+'C2'!C124+'C1'!C124</f>
        <v>0</v>
      </c>
      <c r="D124" s="121">
        <v>328001</v>
      </c>
      <c r="E124" s="141" t="s">
        <v>144</v>
      </c>
      <c r="F124" s="118">
        <f t="shared" si="8"/>
        <v>0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0</v>
      </c>
      <c r="Q124" s="46">
        <v>0</v>
      </c>
      <c r="R124" s="46">
        <v>0</v>
      </c>
    </row>
    <row r="125" spans="1:18">
      <c r="A125" s="45">
        <v>10700</v>
      </c>
      <c r="B125" s="45">
        <v>1000</v>
      </c>
      <c r="C125" s="45">
        <f>'C5'!C125+'C4'!C125+'C3'!C125+'C2'!C125+'C1'!C125</f>
        <v>0</v>
      </c>
      <c r="D125" s="121">
        <v>329001</v>
      </c>
      <c r="E125" s="141" t="s">
        <v>145</v>
      </c>
      <c r="F125" s="118">
        <f>SUM(G125:R125)</f>
        <v>11700</v>
      </c>
      <c r="G125" s="46">
        <v>0</v>
      </c>
      <c r="H125" s="46">
        <v>0</v>
      </c>
      <c r="I125" s="46">
        <v>3000</v>
      </c>
      <c r="J125" s="46">
        <v>0</v>
      </c>
      <c r="K125" s="46">
        <v>6000</v>
      </c>
      <c r="L125" s="46">
        <v>0</v>
      </c>
      <c r="M125" s="46">
        <v>0</v>
      </c>
      <c r="N125" s="46">
        <v>0</v>
      </c>
      <c r="O125" s="46">
        <v>0</v>
      </c>
      <c r="P125" s="46">
        <v>1500</v>
      </c>
      <c r="Q125" s="46">
        <v>1200</v>
      </c>
      <c r="R125" s="46">
        <v>0</v>
      </c>
    </row>
    <row r="126" spans="1:18">
      <c r="A126" s="45">
        <v>20000</v>
      </c>
      <c r="B126" s="45">
        <v>0</v>
      </c>
      <c r="C126" s="45">
        <f>'C5'!C126+'C4'!C126+'C3'!C126+'C2'!C126+'C1'!C126</f>
        <v>0</v>
      </c>
      <c r="D126" s="121">
        <v>331001</v>
      </c>
      <c r="E126" s="141" t="s">
        <v>146</v>
      </c>
      <c r="F126" s="118">
        <f t="shared" si="8"/>
        <v>20000</v>
      </c>
      <c r="G126" s="46">
        <v>0</v>
      </c>
      <c r="H126" s="46">
        <v>0</v>
      </c>
      <c r="I126" s="46">
        <v>0</v>
      </c>
      <c r="J126" s="46">
        <v>20000</v>
      </c>
      <c r="K126" s="46">
        <v>0</v>
      </c>
      <c r="L126" s="46">
        <v>0</v>
      </c>
      <c r="M126" s="46">
        <v>0</v>
      </c>
      <c r="N126" s="46">
        <v>0</v>
      </c>
      <c r="O126" s="46">
        <v>0</v>
      </c>
      <c r="P126" s="46">
        <v>0</v>
      </c>
      <c r="Q126" s="46">
        <v>0</v>
      </c>
      <c r="R126" s="46">
        <v>0</v>
      </c>
    </row>
    <row r="127" spans="1:18">
      <c r="A127" s="45">
        <v>191318</v>
      </c>
      <c r="B127" s="45">
        <v>0</v>
      </c>
      <c r="C127" s="45">
        <f>'C5'!C127+'C4'!C127+'C3'!C127+'C2'!C127+'C1'!C127</f>
        <v>0</v>
      </c>
      <c r="D127" s="121">
        <v>331002</v>
      </c>
      <c r="E127" s="141" t="s">
        <v>147</v>
      </c>
      <c r="F127" s="118">
        <f t="shared" si="8"/>
        <v>191318</v>
      </c>
      <c r="G127" s="46">
        <v>0</v>
      </c>
      <c r="H127" s="46">
        <v>0</v>
      </c>
      <c r="I127" s="46">
        <v>0</v>
      </c>
      <c r="J127" s="46">
        <v>0</v>
      </c>
      <c r="K127" s="46">
        <v>35659</v>
      </c>
      <c r="L127" s="46">
        <v>0</v>
      </c>
      <c r="M127" s="46">
        <v>0</v>
      </c>
      <c r="N127" s="46">
        <v>0</v>
      </c>
      <c r="O127" s="46">
        <v>0</v>
      </c>
      <c r="P127" s="46">
        <v>120000</v>
      </c>
      <c r="Q127" s="46">
        <v>35659</v>
      </c>
      <c r="R127" s="46">
        <v>0</v>
      </c>
    </row>
    <row r="128" spans="1:18" s="150" customFormat="1">
      <c r="A128" s="45">
        <v>2670450</v>
      </c>
      <c r="B128" s="45">
        <v>53890</v>
      </c>
      <c r="C128" s="45">
        <f>'C5'!C128+'C4'!C128+'C3'!C128+'C2'!C128+'C1'!C128</f>
        <v>0</v>
      </c>
      <c r="D128" s="149">
        <v>331003</v>
      </c>
      <c r="E128" s="141" t="s">
        <v>148</v>
      </c>
      <c r="F128" s="118">
        <f t="shared" si="8"/>
        <v>2724340</v>
      </c>
      <c r="G128" s="46">
        <v>0</v>
      </c>
      <c r="H128" s="46">
        <v>288025</v>
      </c>
      <c r="I128" s="46">
        <v>217500</v>
      </c>
      <c r="J128" s="46">
        <v>193565</v>
      </c>
      <c r="K128" s="46">
        <v>218565</v>
      </c>
      <c r="L128" s="46">
        <v>133555</v>
      </c>
      <c r="M128" s="46">
        <v>90000</v>
      </c>
      <c r="N128" s="46">
        <v>600000</v>
      </c>
      <c r="O128" s="46">
        <v>228000</v>
      </c>
      <c r="P128" s="46">
        <v>308169</v>
      </c>
      <c r="Q128" s="46">
        <v>446961</v>
      </c>
      <c r="R128" s="46">
        <v>0</v>
      </c>
    </row>
    <row r="129" spans="1:18" hidden="1">
      <c r="A129" s="45">
        <v>0</v>
      </c>
      <c r="B129" s="45">
        <v>0</v>
      </c>
      <c r="C129" s="45">
        <f>'C5'!C129+'C4'!C129+'C3'!C129+'C2'!C129+'C1'!C129</f>
        <v>0</v>
      </c>
      <c r="D129" s="121">
        <v>332001</v>
      </c>
      <c r="E129" s="141" t="s">
        <v>149</v>
      </c>
      <c r="F129" s="118">
        <f t="shared" si="8"/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  <c r="R129" s="46">
        <v>0</v>
      </c>
    </row>
    <row r="130" spans="1:18">
      <c r="A130" s="45">
        <v>0</v>
      </c>
      <c r="B130" s="45">
        <v>0</v>
      </c>
      <c r="C130" s="45">
        <f>'C5'!C130+'C4'!C130+'C3'!C130+'C2'!C130+'C1'!C130</f>
        <v>0</v>
      </c>
      <c r="D130" s="121">
        <v>333001</v>
      </c>
      <c r="E130" s="141" t="s">
        <v>150</v>
      </c>
      <c r="F130" s="118">
        <f t="shared" si="8"/>
        <v>0</v>
      </c>
      <c r="G130" s="46">
        <v>0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6">
        <v>0</v>
      </c>
    </row>
    <row r="131" spans="1:18">
      <c r="A131" s="45">
        <v>140000</v>
      </c>
      <c r="B131" s="45">
        <v>0</v>
      </c>
      <c r="C131" s="45">
        <f>'C5'!C131+'C4'!C131+'C3'!C131+'C2'!C131+'C1'!C131</f>
        <v>0</v>
      </c>
      <c r="D131" s="121">
        <v>334001</v>
      </c>
      <c r="E131" s="141" t="s">
        <v>151</v>
      </c>
      <c r="F131" s="118">
        <f t="shared" si="8"/>
        <v>140000</v>
      </c>
      <c r="G131" s="46">
        <v>0</v>
      </c>
      <c r="H131" s="46">
        <v>6000</v>
      </c>
      <c r="I131" s="46">
        <v>28600</v>
      </c>
      <c r="J131" s="46">
        <v>5620</v>
      </c>
      <c r="K131" s="46">
        <v>35000</v>
      </c>
      <c r="L131" s="46">
        <v>0</v>
      </c>
      <c r="M131" s="46">
        <v>0</v>
      </c>
      <c r="N131" s="46">
        <v>44900</v>
      </c>
      <c r="O131" s="46">
        <v>0</v>
      </c>
      <c r="P131" s="46">
        <v>8000</v>
      </c>
      <c r="Q131" s="46">
        <v>11880</v>
      </c>
      <c r="R131" s="46">
        <v>0</v>
      </c>
    </row>
    <row r="132" spans="1:18" hidden="1">
      <c r="A132" s="45">
        <v>0</v>
      </c>
      <c r="B132" s="45">
        <v>0</v>
      </c>
      <c r="C132" s="45">
        <f>'C5'!C132+'C4'!C132+'C3'!C132+'C2'!C132+'C1'!C132</f>
        <v>0</v>
      </c>
      <c r="D132" s="121">
        <v>334002</v>
      </c>
      <c r="E132" s="141" t="s">
        <v>152</v>
      </c>
      <c r="F132" s="118">
        <f t="shared" si="8"/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0</v>
      </c>
      <c r="P132" s="46">
        <v>0</v>
      </c>
      <c r="Q132" s="46">
        <v>0</v>
      </c>
      <c r="R132" s="46">
        <v>0</v>
      </c>
    </row>
    <row r="133" spans="1:18" hidden="1">
      <c r="A133" s="45">
        <v>0</v>
      </c>
      <c r="B133" s="45">
        <v>0</v>
      </c>
      <c r="C133" s="45">
        <f>'C5'!C133+'C4'!C133+'C3'!C133+'C2'!C133+'C1'!C133</f>
        <v>0</v>
      </c>
      <c r="D133" s="121">
        <v>334003</v>
      </c>
      <c r="E133" s="141" t="s">
        <v>153</v>
      </c>
      <c r="F133" s="118">
        <f t="shared" si="8"/>
        <v>0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0</v>
      </c>
      <c r="P133" s="46">
        <v>0</v>
      </c>
      <c r="Q133" s="46">
        <v>0</v>
      </c>
      <c r="R133" s="46">
        <v>0</v>
      </c>
    </row>
    <row r="134" spans="1:18" s="150" customFormat="1" hidden="1">
      <c r="A134" s="45">
        <v>0</v>
      </c>
      <c r="B134" s="45">
        <v>0</v>
      </c>
      <c r="C134" s="45">
        <f>'C5'!C134+'C4'!C134+'C3'!C134+'C2'!C134+'C1'!C134</f>
        <v>0</v>
      </c>
      <c r="D134" s="149">
        <v>335001</v>
      </c>
      <c r="E134" s="141" t="s">
        <v>154</v>
      </c>
      <c r="F134" s="118">
        <f t="shared" si="8"/>
        <v>0</v>
      </c>
      <c r="G134" s="46">
        <v>0</v>
      </c>
      <c r="H134" s="46">
        <v>0</v>
      </c>
      <c r="I134" s="46">
        <v>0</v>
      </c>
      <c r="J134" s="46">
        <v>0</v>
      </c>
      <c r="K134" s="46">
        <v>0</v>
      </c>
      <c r="L134" s="46">
        <v>0</v>
      </c>
      <c r="M134" s="46">
        <v>0</v>
      </c>
      <c r="N134" s="46">
        <v>0</v>
      </c>
      <c r="O134" s="46">
        <v>0</v>
      </c>
      <c r="P134" s="46">
        <v>0</v>
      </c>
      <c r="Q134" s="46">
        <v>0</v>
      </c>
      <c r="R134" s="46">
        <v>0</v>
      </c>
    </row>
    <row r="135" spans="1:18">
      <c r="A135" s="45">
        <v>19538</v>
      </c>
      <c r="B135" s="45">
        <v>6587</v>
      </c>
      <c r="C135" s="45">
        <f>'C5'!C135+'C4'!C135+'C3'!C135+'C2'!C135+'C1'!C135</f>
        <v>0</v>
      </c>
      <c r="D135" s="121">
        <v>336001</v>
      </c>
      <c r="E135" s="141" t="s">
        <v>155</v>
      </c>
      <c r="F135" s="118">
        <f t="shared" si="8"/>
        <v>26125</v>
      </c>
      <c r="G135" s="46">
        <v>0</v>
      </c>
      <c r="H135" s="46">
        <v>1550</v>
      </c>
      <c r="I135" s="46">
        <v>2190</v>
      </c>
      <c r="J135" s="46">
        <v>2644</v>
      </c>
      <c r="K135" s="46">
        <v>2898</v>
      </c>
      <c r="L135" s="46">
        <v>1050</v>
      </c>
      <c r="M135" s="46">
        <v>174</v>
      </c>
      <c r="N135" s="46">
        <v>2015</v>
      </c>
      <c r="O135" s="46">
        <v>5697</v>
      </c>
      <c r="P135" s="46">
        <v>4635</v>
      </c>
      <c r="Q135" s="46">
        <v>3272</v>
      </c>
      <c r="R135" s="46">
        <v>0</v>
      </c>
    </row>
    <row r="136" spans="1:18" hidden="1">
      <c r="A136" s="45">
        <v>0</v>
      </c>
      <c r="B136" s="45">
        <v>0</v>
      </c>
      <c r="C136" s="45">
        <f>'C5'!C136+'C4'!C136+'C3'!C136+'C2'!C136+'C1'!C136</f>
        <v>0</v>
      </c>
      <c r="D136" s="121">
        <v>336002</v>
      </c>
      <c r="E136" s="141" t="s">
        <v>156</v>
      </c>
      <c r="F136" s="118">
        <f t="shared" si="8"/>
        <v>0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46">
        <v>0</v>
      </c>
      <c r="M136" s="46">
        <v>0</v>
      </c>
      <c r="N136" s="46">
        <v>0</v>
      </c>
      <c r="O136" s="46">
        <v>0</v>
      </c>
      <c r="P136" s="46">
        <v>0</v>
      </c>
      <c r="Q136" s="46">
        <v>0</v>
      </c>
      <c r="R136" s="46">
        <v>0</v>
      </c>
    </row>
    <row r="137" spans="1:18" hidden="1">
      <c r="A137" s="45">
        <v>0</v>
      </c>
      <c r="B137" s="45">
        <v>0</v>
      </c>
      <c r="C137" s="45">
        <f>'C5'!C137+'C4'!C137+'C3'!C137+'C2'!C137+'C1'!C137</f>
        <v>0</v>
      </c>
      <c r="D137" s="121">
        <v>336003</v>
      </c>
      <c r="E137" s="141" t="s">
        <v>157</v>
      </c>
      <c r="F137" s="118">
        <f t="shared" si="8"/>
        <v>0</v>
      </c>
      <c r="G137" s="46">
        <v>0</v>
      </c>
      <c r="H137" s="46">
        <v>0</v>
      </c>
      <c r="I137" s="46">
        <v>0</v>
      </c>
      <c r="J137" s="46">
        <v>0</v>
      </c>
      <c r="K137" s="46">
        <v>0</v>
      </c>
      <c r="L137" s="46">
        <v>0</v>
      </c>
      <c r="M137" s="46">
        <v>0</v>
      </c>
      <c r="N137" s="46">
        <v>0</v>
      </c>
      <c r="O137" s="46">
        <v>0</v>
      </c>
      <c r="P137" s="46">
        <v>0</v>
      </c>
      <c r="Q137" s="46">
        <v>0</v>
      </c>
      <c r="R137" s="46">
        <v>0</v>
      </c>
    </row>
    <row r="138" spans="1:18" hidden="1">
      <c r="A138" s="45">
        <v>0</v>
      </c>
      <c r="B138" s="45">
        <v>0</v>
      </c>
      <c r="C138" s="45">
        <f>'C5'!C138+'C4'!C138+'C3'!C138+'C2'!C138+'C1'!C138</f>
        <v>0</v>
      </c>
      <c r="D138" s="121">
        <v>336006</v>
      </c>
      <c r="E138" s="141" t="s">
        <v>158</v>
      </c>
      <c r="F138" s="118">
        <f t="shared" si="8"/>
        <v>0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46">
        <v>0</v>
      </c>
      <c r="M138" s="46">
        <v>0</v>
      </c>
      <c r="N138" s="46">
        <v>0</v>
      </c>
      <c r="O138" s="46">
        <v>0</v>
      </c>
      <c r="P138" s="46">
        <v>0</v>
      </c>
      <c r="Q138" s="46">
        <v>0</v>
      </c>
      <c r="R138" s="46">
        <v>0</v>
      </c>
    </row>
    <row r="139" spans="1:18" hidden="1">
      <c r="A139" s="45">
        <v>0</v>
      </c>
      <c r="B139" s="45">
        <v>0</v>
      </c>
      <c r="C139" s="45">
        <f>'C5'!C139+'C4'!C139+'C3'!C139+'C2'!C139+'C1'!C139</f>
        <v>0</v>
      </c>
      <c r="D139" s="121">
        <v>337001</v>
      </c>
      <c r="E139" s="141" t="s">
        <v>159</v>
      </c>
      <c r="F139" s="118">
        <f t="shared" si="8"/>
        <v>0</v>
      </c>
      <c r="G139" s="46">
        <v>0</v>
      </c>
      <c r="H139" s="46">
        <v>0</v>
      </c>
      <c r="I139" s="46">
        <v>0</v>
      </c>
      <c r="J139" s="46">
        <v>0</v>
      </c>
      <c r="K139" s="46">
        <v>0</v>
      </c>
      <c r="L139" s="46">
        <v>0</v>
      </c>
      <c r="M139" s="46">
        <v>0</v>
      </c>
      <c r="N139" s="46">
        <v>0</v>
      </c>
      <c r="O139" s="46">
        <v>0</v>
      </c>
      <c r="P139" s="46">
        <v>0</v>
      </c>
      <c r="Q139" s="46">
        <v>0</v>
      </c>
      <c r="R139" s="46">
        <v>0</v>
      </c>
    </row>
    <row r="140" spans="1:18">
      <c r="A140" s="45">
        <v>0</v>
      </c>
      <c r="B140" s="45">
        <v>660000</v>
      </c>
      <c r="C140" s="45">
        <v>0</v>
      </c>
      <c r="D140" s="121">
        <v>338001</v>
      </c>
      <c r="E140" s="141" t="s">
        <v>160</v>
      </c>
      <c r="F140" s="118">
        <f t="shared" si="8"/>
        <v>660000</v>
      </c>
      <c r="G140" s="46">
        <v>55000</v>
      </c>
      <c r="H140" s="46">
        <v>55000</v>
      </c>
      <c r="I140" s="46">
        <v>55000</v>
      </c>
      <c r="J140" s="46">
        <v>55000</v>
      </c>
      <c r="K140" s="46">
        <v>55000</v>
      </c>
      <c r="L140" s="46">
        <v>55000</v>
      </c>
      <c r="M140" s="46">
        <v>55000</v>
      </c>
      <c r="N140" s="46">
        <v>55000</v>
      </c>
      <c r="O140" s="46">
        <v>55000</v>
      </c>
      <c r="P140" s="46">
        <v>55000</v>
      </c>
      <c r="Q140" s="46">
        <v>55000</v>
      </c>
      <c r="R140" s="46">
        <v>55000</v>
      </c>
    </row>
    <row r="141" spans="1:18">
      <c r="A141" s="45">
        <v>19600</v>
      </c>
      <c r="B141" s="45">
        <v>0</v>
      </c>
      <c r="C141" s="45">
        <v>0</v>
      </c>
      <c r="D141" s="121">
        <v>339001</v>
      </c>
      <c r="E141" s="141" t="s">
        <v>161</v>
      </c>
      <c r="F141" s="118">
        <f t="shared" si="8"/>
        <v>19600</v>
      </c>
      <c r="G141" s="46">
        <v>0</v>
      </c>
      <c r="H141" s="46">
        <v>0</v>
      </c>
      <c r="I141" s="46">
        <v>0</v>
      </c>
      <c r="J141" s="46">
        <v>6600</v>
      </c>
      <c r="K141" s="46">
        <v>0</v>
      </c>
      <c r="L141" s="46">
        <v>5000</v>
      </c>
      <c r="M141" s="46">
        <v>0</v>
      </c>
      <c r="N141" s="46">
        <v>0</v>
      </c>
      <c r="O141" s="46">
        <v>8000</v>
      </c>
      <c r="P141" s="46">
        <v>0</v>
      </c>
      <c r="Q141" s="46">
        <v>0</v>
      </c>
      <c r="R141" s="46">
        <v>0</v>
      </c>
    </row>
    <row r="142" spans="1:18" hidden="1">
      <c r="A142" s="45">
        <v>0</v>
      </c>
      <c r="B142" s="45">
        <v>0</v>
      </c>
      <c r="C142" s="45">
        <f>'C5'!C142+'C4'!C142+'C3'!C142+'C2'!C142+'C1'!C142</f>
        <v>0</v>
      </c>
      <c r="D142" s="121">
        <v>339002</v>
      </c>
      <c r="E142" s="141" t="s">
        <v>162</v>
      </c>
      <c r="F142" s="118">
        <f t="shared" si="8"/>
        <v>0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46">
        <v>0</v>
      </c>
      <c r="M142" s="46">
        <v>0</v>
      </c>
      <c r="N142" s="46">
        <v>0</v>
      </c>
      <c r="O142" s="46">
        <v>0</v>
      </c>
      <c r="P142" s="46">
        <v>0</v>
      </c>
      <c r="Q142" s="46">
        <v>0</v>
      </c>
      <c r="R142" s="46">
        <v>0</v>
      </c>
    </row>
    <row r="143" spans="1:18" hidden="1">
      <c r="A143" s="45">
        <v>0</v>
      </c>
      <c r="B143" s="45">
        <v>0</v>
      </c>
      <c r="C143" s="45">
        <f>'C5'!C143+'C4'!C143+'C3'!C143+'C2'!C143+'C1'!C143</f>
        <v>0</v>
      </c>
      <c r="D143" s="121">
        <v>339003</v>
      </c>
      <c r="E143" s="141" t="s">
        <v>163</v>
      </c>
      <c r="F143" s="118">
        <f t="shared" si="8"/>
        <v>0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46">
        <v>0</v>
      </c>
      <c r="M143" s="46">
        <v>0</v>
      </c>
      <c r="N143" s="46">
        <v>0</v>
      </c>
      <c r="O143" s="46">
        <v>0</v>
      </c>
      <c r="P143" s="46">
        <v>0</v>
      </c>
      <c r="Q143" s="46">
        <v>0</v>
      </c>
      <c r="R143" s="46">
        <v>0</v>
      </c>
    </row>
    <row r="144" spans="1:18" hidden="1">
      <c r="A144" s="45">
        <v>0</v>
      </c>
      <c r="B144" s="45">
        <v>0</v>
      </c>
      <c r="C144" s="45">
        <f>'C5'!C144+'C4'!C144+'C3'!C144+'C2'!C144+'C1'!C144</f>
        <v>0</v>
      </c>
      <c r="D144" s="121">
        <v>341001</v>
      </c>
      <c r="E144" s="141" t="s">
        <v>164</v>
      </c>
      <c r="F144" s="118">
        <f t="shared" si="8"/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0</v>
      </c>
      <c r="Q144" s="46">
        <v>0</v>
      </c>
      <c r="R144" s="46">
        <v>0</v>
      </c>
    </row>
    <row r="145" spans="1:18" hidden="1">
      <c r="A145" s="45">
        <v>0</v>
      </c>
      <c r="B145" s="45">
        <v>0</v>
      </c>
      <c r="C145" s="45">
        <f>'C5'!C145+'C4'!C145+'C3'!C145+'C2'!C145+'C1'!C145</f>
        <v>0</v>
      </c>
      <c r="D145" s="121">
        <v>342001</v>
      </c>
      <c r="E145" s="141" t="s">
        <v>165</v>
      </c>
      <c r="F145" s="118">
        <f t="shared" si="8"/>
        <v>0</v>
      </c>
      <c r="G145" s="46">
        <v>0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  <c r="R145" s="46">
        <v>0</v>
      </c>
    </row>
    <row r="146" spans="1:18" hidden="1">
      <c r="A146" s="45">
        <v>0</v>
      </c>
      <c r="B146" s="45">
        <v>0</v>
      </c>
      <c r="C146" s="45">
        <f>'C5'!C146+'C4'!C146+'C3'!C146+'C2'!C146+'C1'!C146</f>
        <v>0</v>
      </c>
      <c r="D146" s="121">
        <v>343001</v>
      </c>
      <c r="E146" s="141" t="s">
        <v>166</v>
      </c>
      <c r="F146" s="118">
        <f t="shared" si="8"/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0</v>
      </c>
      <c r="R146" s="46">
        <v>0</v>
      </c>
    </row>
    <row r="147" spans="1:18" hidden="1">
      <c r="A147" s="45">
        <v>0</v>
      </c>
      <c r="B147" s="45">
        <v>0</v>
      </c>
      <c r="C147" s="45">
        <f>'C5'!C147+'C4'!C147+'C3'!C147+'C2'!C147+'C1'!C147</f>
        <v>0</v>
      </c>
      <c r="D147" s="121">
        <v>344001</v>
      </c>
      <c r="E147" s="141" t="s">
        <v>167</v>
      </c>
      <c r="F147" s="118">
        <f t="shared" si="8"/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0</v>
      </c>
      <c r="N147" s="46">
        <v>0</v>
      </c>
      <c r="O147" s="46">
        <v>0</v>
      </c>
      <c r="P147" s="46">
        <v>0</v>
      </c>
      <c r="Q147" s="46">
        <v>0</v>
      </c>
      <c r="R147" s="46">
        <v>0</v>
      </c>
    </row>
    <row r="148" spans="1:18">
      <c r="A148" s="45">
        <v>100000</v>
      </c>
      <c r="B148" s="45">
        <v>0</v>
      </c>
      <c r="C148" s="45">
        <f>'C5'!C148+'C4'!C148+'C3'!C148+'C2'!C148+'C1'!C148</f>
        <v>0</v>
      </c>
      <c r="D148" s="121">
        <v>345001</v>
      </c>
      <c r="E148" s="141" t="s">
        <v>168</v>
      </c>
      <c r="F148" s="118">
        <f t="shared" si="8"/>
        <v>100000</v>
      </c>
      <c r="G148" s="46">
        <v>0</v>
      </c>
      <c r="H148" s="46">
        <v>0</v>
      </c>
      <c r="I148" s="46">
        <v>100000</v>
      </c>
      <c r="J148" s="46">
        <v>0</v>
      </c>
      <c r="K148" s="46">
        <v>0</v>
      </c>
      <c r="L148" s="46">
        <v>0</v>
      </c>
      <c r="M148" s="46">
        <v>0</v>
      </c>
      <c r="N148" s="46">
        <v>0</v>
      </c>
      <c r="O148" s="46">
        <v>0</v>
      </c>
      <c r="P148" s="46">
        <v>0</v>
      </c>
      <c r="Q148" s="46">
        <v>0</v>
      </c>
      <c r="R148" s="46">
        <v>0</v>
      </c>
    </row>
    <row r="149" spans="1:18" hidden="1">
      <c r="A149" s="45">
        <v>0</v>
      </c>
      <c r="B149" s="45">
        <v>0</v>
      </c>
      <c r="C149" s="45">
        <f>'C5'!C149+'C4'!C149+'C3'!C149+'C2'!C149+'C1'!C149</f>
        <v>0</v>
      </c>
      <c r="D149" s="121">
        <v>345002</v>
      </c>
      <c r="E149" s="141" t="s">
        <v>169</v>
      </c>
      <c r="F149" s="118">
        <f t="shared" si="8"/>
        <v>0</v>
      </c>
      <c r="G149" s="46">
        <v>0</v>
      </c>
      <c r="H149" s="46">
        <v>0</v>
      </c>
      <c r="I149" s="46">
        <v>0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6">
        <v>0</v>
      </c>
      <c r="P149" s="46">
        <v>0</v>
      </c>
      <c r="Q149" s="46">
        <v>0</v>
      </c>
      <c r="R149" s="46">
        <v>0</v>
      </c>
    </row>
    <row r="150" spans="1:18" hidden="1">
      <c r="A150" s="45">
        <v>0</v>
      </c>
      <c r="B150" s="45">
        <v>0</v>
      </c>
      <c r="C150" s="45">
        <f>'C5'!C150+'C4'!C150+'C3'!C150+'C2'!C150+'C1'!C150</f>
        <v>0</v>
      </c>
      <c r="D150" s="121">
        <v>345003</v>
      </c>
      <c r="E150" s="141" t="s">
        <v>170</v>
      </c>
      <c r="F150" s="118">
        <f t="shared" si="8"/>
        <v>0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0</v>
      </c>
      <c r="Q150" s="46">
        <v>0</v>
      </c>
      <c r="R150" s="46">
        <v>0</v>
      </c>
    </row>
    <row r="151" spans="1:18">
      <c r="A151" s="45">
        <v>180000</v>
      </c>
      <c r="B151" s="45">
        <v>0</v>
      </c>
      <c r="C151" s="45">
        <f>'C5'!C151+'C4'!C151+'C3'!C151+'C2'!C151+'C1'!C151</f>
        <v>0</v>
      </c>
      <c r="D151" s="121">
        <v>345004</v>
      </c>
      <c r="E151" s="141" t="s">
        <v>171</v>
      </c>
      <c r="F151" s="118">
        <f t="shared" si="8"/>
        <v>180000</v>
      </c>
      <c r="G151" s="46">
        <v>0</v>
      </c>
      <c r="H151" s="46">
        <v>0</v>
      </c>
      <c r="I151" s="46">
        <v>0</v>
      </c>
      <c r="J151" s="46">
        <v>100000</v>
      </c>
      <c r="K151" s="46">
        <v>0</v>
      </c>
      <c r="L151" s="46">
        <v>0</v>
      </c>
      <c r="M151" s="46">
        <v>0</v>
      </c>
      <c r="N151" s="46">
        <v>80000</v>
      </c>
      <c r="O151" s="46">
        <v>0</v>
      </c>
      <c r="P151" s="46">
        <v>0</v>
      </c>
      <c r="Q151" s="46">
        <v>0</v>
      </c>
      <c r="R151" s="46">
        <v>0</v>
      </c>
    </row>
    <row r="152" spans="1:18" hidden="1">
      <c r="A152" s="45">
        <v>0</v>
      </c>
      <c r="B152" s="45">
        <v>0</v>
      </c>
      <c r="C152" s="45">
        <f>'C5'!C152+'C4'!C152+'C3'!C152+'C2'!C152+'C1'!C152</f>
        <v>0</v>
      </c>
      <c r="D152" s="121">
        <v>346001</v>
      </c>
      <c r="E152" s="141" t="s">
        <v>172</v>
      </c>
      <c r="F152" s="118">
        <f t="shared" si="8"/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0</v>
      </c>
      <c r="N152" s="46">
        <v>0</v>
      </c>
      <c r="O152" s="46">
        <v>0</v>
      </c>
      <c r="P152" s="46">
        <v>0</v>
      </c>
      <c r="Q152" s="46">
        <v>0</v>
      </c>
      <c r="R152" s="46">
        <v>0</v>
      </c>
    </row>
    <row r="153" spans="1:18" hidden="1">
      <c r="A153" s="45">
        <v>0</v>
      </c>
      <c r="B153" s="45">
        <v>0</v>
      </c>
      <c r="C153" s="45">
        <f>'C5'!C153+'C4'!C153+'C3'!C153+'C2'!C153+'C1'!C153</f>
        <v>0</v>
      </c>
      <c r="D153" s="121">
        <v>347001</v>
      </c>
      <c r="E153" s="141" t="s">
        <v>173</v>
      </c>
      <c r="F153" s="118">
        <f t="shared" si="8"/>
        <v>0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46">
        <v>0</v>
      </c>
      <c r="M153" s="46">
        <v>0</v>
      </c>
      <c r="N153" s="46">
        <v>0</v>
      </c>
      <c r="O153" s="46">
        <v>0</v>
      </c>
      <c r="P153" s="46">
        <v>0</v>
      </c>
      <c r="Q153" s="46">
        <v>0</v>
      </c>
      <c r="R153" s="46">
        <v>0</v>
      </c>
    </row>
    <row r="154" spans="1:18" hidden="1">
      <c r="A154" s="45">
        <v>0</v>
      </c>
      <c r="B154" s="45">
        <v>0</v>
      </c>
      <c r="C154" s="45">
        <f>'C5'!C154+'C4'!C154+'C3'!C154+'C2'!C154+'C1'!C154</f>
        <v>0</v>
      </c>
      <c r="D154" s="121">
        <v>348001</v>
      </c>
      <c r="E154" s="141" t="s">
        <v>174</v>
      </c>
      <c r="F154" s="118">
        <f t="shared" si="8"/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  <c r="R154" s="46">
        <v>0</v>
      </c>
    </row>
    <row r="155" spans="1:18" hidden="1">
      <c r="A155" s="45">
        <v>0</v>
      </c>
      <c r="B155" s="45">
        <v>0</v>
      </c>
      <c r="C155" s="45">
        <f>'C5'!C155+'C4'!C155+'C3'!C155+'C2'!C155+'C1'!C155</f>
        <v>0</v>
      </c>
      <c r="D155" s="121">
        <v>349001</v>
      </c>
      <c r="E155" s="141" t="s">
        <v>175</v>
      </c>
      <c r="F155" s="118">
        <f t="shared" si="8"/>
        <v>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46">
        <v>0</v>
      </c>
      <c r="M155" s="46">
        <v>0</v>
      </c>
      <c r="N155" s="46">
        <v>0</v>
      </c>
      <c r="O155" s="46">
        <v>0</v>
      </c>
      <c r="P155" s="46">
        <v>0</v>
      </c>
      <c r="Q155" s="46">
        <v>0</v>
      </c>
      <c r="R155" s="46">
        <v>0</v>
      </c>
    </row>
    <row r="156" spans="1:18" s="150" customFormat="1">
      <c r="A156" s="45">
        <v>256006</v>
      </c>
      <c r="B156" s="45">
        <v>25000</v>
      </c>
      <c r="C156" s="45">
        <f>'C5'!C156+'C4'!C156+'C3'!C156+'C2'!C156+'C1'!C156</f>
        <v>0</v>
      </c>
      <c r="D156" s="149">
        <v>351001</v>
      </c>
      <c r="E156" s="141" t="s">
        <v>176</v>
      </c>
      <c r="F156" s="118">
        <f t="shared" si="8"/>
        <v>281006</v>
      </c>
      <c r="G156" s="46">
        <v>0</v>
      </c>
      <c r="H156" s="46">
        <v>11200</v>
      </c>
      <c r="I156" s="46">
        <v>68600</v>
      </c>
      <c r="J156" s="46">
        <v>35400</v>
      </c>
      <c r="K156" s="46">
        <v>16800</v>
      </c>
      <c r="L156" s="46">
        <v>15400</v>
      </c>
      <c r="M156" s="46">
        <v>15200</v>
      </c>
      <c r="N156" s="46">
        <v>10400</v>
      </c>
      <c r="O156" s="46">
        <v>15200</v>
      </c>
      <c r="P156" s="46">
        <v>74606</v>
      </c>
      <c r="Q156" s="46">
        <v>18200</v>
      </c>
      <c r="R156" s="46">
        <v>0</v>
      </c>
    </row>
    <row r="157" spans="1:18" ht="13.5" customHeight="1">
      <c r="A157" s="45">
        <v>11000</v>
      </c>
      <c r="B157" s="45">
        <v>0</v>
      </c>
      <c r="C157" s="45">
        <f>'C5'!C157+'C4'!C157+'C3'!C157+'C2'!C157+'C1'!C157</f>
        <v>0</v>
      </c>
      <c r="D157" s="121">
        <v>352001</v>
      </c>
      <c r="E157" s="141" t="s">
        <v>177</v>
      </c>
      <c r="F157" s="118">
        <f t="shared" si="8"/>
        <v>11000</v>
      </c>
      <c r="G157" s="46">
        <v>0</v>
      </c>
      <c r="H157" s="46">
        <v>0</v>
      </c>
      <c r="I157" s="46">
        <v>0</v>
      </c>
      <c r="J157" s="46">
        <v>0</v>
      </c>
      <c r="K157" s="46">
        <v>0</v>
      </c>
      <c r="L157" s="46">
        <v>0</v>
      </c>
      <c r="M157" s="46">
        <v>0</v>
      </c>
      <c r="N157" s="46">
        <v>0</v>
      </c>
      <c r="O157" s="46">
        <v>0</v>
      </c>
      <c r="P157" s="46">
        <v>11000</v>
      </c>
      <c r="Q157" s="46">
        <v>0</v>
      </c>
      <c r="R157" s="46">
        <v>0</v>
      </c>
    </row>
    <row r="158" spans="1:18" ht="13.5" customHeight="1">
      <c r="A158" s="45">
        <v>5800</v>
      </c>
      <c r="B158" s="45">
        <v>0</v>
      </c>
      <c r="C158" s="45">
        <f>'C5'!C158+'C4'!C158+'C3'!C158+'C2'!C158+'C1'!C158</f>
        <v>0</v>
      </c>
      <c r="D158" s="121">
        <v>352002</v>
      </c>
      <c r="E158" s="141" t="s">
        <v>178</v>
      </c>
      <c r="F158" s="118">
        <f t="shared" si="8"/>
        <v>5800</v>
      </c>
      <c r="G158" s="46">
        <v>0</v>
      </c>
      <c r="H158" s="46">
        <v>0</v>
      </c>
      <c r="I158" s="46">
        <v>5800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0</v>
      </c>
      <c r="P158" s="46">
        <v>0</v>
      </c>
      <c r="Q158" s="46">
        <v>0</v>
      </c>
      <c r="R158" s="46">
        <v>0</v>
      </c>
    </row>
    <row r="159" spans="1:18" ht="13.5" hidden="1" customHeight="1">
      <c r="A159" s="45">
        <v>0</v>
      </c>
      <c r="B159" s="45">
        <v>0</v>
      </c>
      <c r="C159" s="45">
        <f>'C5'!C159+'C4'!C159+'C3'!C159+'C2'!C159+'C1'!C159</f>
        <v>0</v>
      </c>
      <c r="D159" s="121">
        <v>353001</v>
      </c>
      <c r="E159" s="141" t="s">
        <v>179</v>
      </c>
      <c r="F159" s="118">
        <f t="shared" si="8"/>
        <v>0</v>
      </c>
      <c r="G159" s="46">
        <v>0</v>
      </c>
      <c r="H159" s="46">
        <v>0</v>
      </c>
      <c r="I159" s="46">
        <v>0</v>
      </c>
      <c r="J159" s="46">
        <v>0</v>
      </c>
      <c r="K159" s="46">
        <v>0</v>
      </c>
      <c r="L159" s="46">
        <v>0</v>
      </c>
      <c r="M159" s="46">
        <v>0</v>
      </c>
      <c r="N159" s="46">
        <v>0</v>
      </c>
      <c r="O159" s="46">
        <v>0</v>
      </c>
      <c r="P159" s="46">
        <v>0</v>
      </c>
      <c r="Q159" s="46">
        <v>0</v>
      </c>
      <c r="R159" s="46">
        <v>0</v>
      </c>
    </row>
    <row r="160" spans="1:18" ht="13.5" hidden="1" customHeight="1">
      <c r="A160" s="45">
        <v>0</v>
      </c>
      <c r="B160" s="45">
        <v>0</v>
      </c>
      <c r="C160" s="45">
        <f>'C5'!C160+'C4'!C160+'C3'!C160+'C2'!C160+'C1'!C160</f>
        <v>0</v>
      </c>
      <c r="D160" s="121">
        <v>354001</v>
      </c>
      <c r="E160" s="141" t="s">
        <v>180</v>
      </c>
      <c r="F160" s="118">
        <f t="shared" si="8"/>
        <v>0</v>
      </c>
      <c r="G160" s="46">
        <v>0</v>
      </c>
      <c r="H160" s="46">
        <v>0</v>
      </c>
      <c r="I160" s="46">
        <v>0</v>
      </c>
      <c r="J160" s="46">
        <v>0</v>
      </c>
      <c r="K160" s="46">
        <v>0</v>
      </c>
      <c r="L160" s="46">
        <v>0</v>
      </c>
      <c r="M160" s="46">
        <v>0</v>
      </c>
      <c r="N160" s="46">
        <v>0</v>
      </c>
      <c r="O160" s="46">
        <v>0</v>
      </c>
      <c r="P160" s="46">
        <v>0</v>
      </c>
      <c r="Q160" s="46">
        <v>0</v>
      </c>
      <c r="R160" s="46">
        <v>0</v>
      </c>
    </row>
    <row r="161" spans="1:18" ht="13.5" customHeight="1">
      <c r="A161" s="45">
        <v>227500</v>
      </c>
      <c r="B161" s="45">
        <v>0</v>
      </c>
      <c r="C161" s="45">
        <f>'C5'!C161+'C4'!C161+'C3'!C161+'C2'!C161+'C1'!C161</f>
        <v>0</v>
      </c>
      <c r="D161" s="121">
        <v>355001</v>
      </c>
      <c r="E161" s="141" t="s">
        <v>181</v>
      </c>
      <c r="F161" s="118">
        <f t="shared" si="8"/>
        <v>227500</v>
      </c>
      <c r="G161" s="46">
        <v>0</v>
      </c>
      <c r="H161" s="46">
        <v>6000</v>
      </c>
      <c r="I161" s="46">
        <v>53500</v>
      </c>
      <c r="J161" s="46">
        <v>0</v>
      </c>
      <c r="K161" s="46">
        <v>25000</v>
      </c>
      <c r="L161" s="46">
        <v>16000</v>
      </c>
      <c r="M161" s="46">
        <v>0</v>
      </c>
      <c r="N161" s="46">
        <v>70000</v>
      </c>
      <c r="O161" s="46">
        <v>16000</v>
      </c>
      <c r="P161" s="46">
        <v>24000</v>
      </c>
      <c r="Q161" s="46">
        <v>17000</v>
      </c>
      <c r="R161" s="46">
        <v>0</v>
      </c>
    </row>
    <row r="162" spans="1:18" s="150" customFormat="1" ht="13.5" hidden="1" customHeight="1">
      <c r="A162" s="45">
        <v>0</v>
      </c>
      <c r="B162" s="45">
        <v>0</v>
      </c>
      <c r="C162" s="45">
        <f>'C5'!C162+'C4'!C162+'C3'!C162+'C2'!C162+'C1'!C162</f>
        <v>0</v>
      </c>
      <c r="D162" s="149">
        <v>355002</v>
      </c>
      <c r="E162" s="141" t="s">
        <v>182</v>
      </c>
      <c r="F162" s="118">
        <f t="shared" si="8"/>
        <v>0</v>
      </c>
      <c r="G162" s="46">
        <v>0</v>
      </c>
      <c r="H162" s="46">
        <v>0</v>
      </c>
      <c r="I162" s="46">
        <v>0</v>
      </c>
      <c r="J162" s="46">
        <v>0</v>
      </c>
      <c r="K162" s="46">
        <v>0</v>
      </c>
      <c r="L162" s="46">
        <v>0</v>
      </c>
      <c r="M162" s="46">
        <v>0</v>
      </c>
      <c r="N162" s="46">
        <v>0</v>
      </c>
      <c r="O162" s="46">
        <v>0</v>
      </c>
      <c r="P162" s="46">
        <v>0</v>
      </c>
      <c r="Q162" s="46">
        <v>0</v>
      </c>
      <c r="R162" s="46">
        <v>0</v>
      </c>
    </row>
    <row r="163" spans="1:18" hidden="1">
      <c r="A163" s="45">
        <v>0</v>
      </c>
      <c r="B163" s="45">
        <v>0</v>
      </c>
      <c r="C163" s="45">
        <f>'C5'!C163+'C4'!C163+'C3'!C163+'C2'!C163+'C1'!C163</f>
        <v>0</v>
      </c>
      <c r="D163" s="121">
        <v>355003</v>
      </c>
      <c r="E163" s="141" t="s">
        <v>183</v>
      </c>
      <c r="F163" s="118">
        <f t="shared" si="8"/>
        <v>0</v>
      </c>
      <c r="G163" s="46">
        <v>0</v>
      </c>
      <c r="H163" s="46">
        <v>0</v>
      </c>
      <c r="I163" s="46">
        <v>0</v>
      </c>
      <c r="J163" s="46">
        <v>0</v>
      </c>
      <c r="K163" s="46">
        <v>0</v>
      </c>
      <c r="L163" s="46">
        <v>0</v>
      </c>
      <c r="M163" s="46">
        <v>0</v>
      </c>
      <c r="N163" s="46">
        <v>0</v>
      </c>
      <c r="O163" s="46">
        <v>0</v>
      </c>
      <c r="P163" s="46">
        <v>0</v>
      </c>
      <c r="Q163" s="46">
        <v>0</v>
      </c>
      <c r="R163" s="46">
        <v>0</v>
      </c>
    </row>
    <row r="164" spans="1:18" hidden="1">
      <c r="A164" s="45">
        <v>0</v>
      </c>
      <c r="B164" s="45">
        <v>0</v>
      </c>
      <c r="C164" s="45">
        <f>'C5'!C164+'C4'!C164+'C3'!C164+'C2'!C164+'C1'!C164</f>
        <v>0</v>
      </c>
      <c r="D164" s="121">
        <v>356001</v>
      </c>
      <c r="E164" s="141" t="s">
        <v>184</v>
      </c>
      <c r="F164" s="118">
        <f t="shared" si="8"/>
        <v>0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0</v>
      </c>
      <c r="P164" s="46">
        <v>0</v>
      </c>
      <c r="Q164" s="46">
        <v>0</v>
      </c>
      <c r="R164" s="46">
        <v>0</v>
      </c>
    </row>
    <row r="165" spans="1:18">
      <c r="A165" s="45">
        <v>108000</v>
      </c>
      <c r="B165" s="45">
        <v>0</v>
      </c>
      <c r="C165" s="45">
        <f>'C5'!C165+'C4'!C165+'C3'!C165+'C2'!C165+'C1'!C165</f>
        <v>0</v>
      </c>
      <c r="D165" s="121">
        <v>357001</v>
      </c>
      <c r="E165" s="141" t="s">
        <v>185</v>
      </c>
      <c r="F165" s="118">
        <f t="shared" si="8"/>
        <v>108000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6000</v>
      </c>
      <c r="N165" s="46">
        <v>14000</v>
      </c>
      <c r="O165" s="46">
        <v>0</v>
      </c>
      <c r="P165" s="46">
        <v>0</v>
      </c>
      <c r="Q165" s="46">
        <v>88000</v>
      </c>
      <c r="R165" s="46">
        <v>0</v>
      </c>
    </row>
    <row r="166" spans="1:18" s="150" customFormat="1">
      <c r="A166" s="45">
        <v>22000</v>
      </c>
      <c r="B166" s="45">
        <v>0</v>
      </c>
      <c r="C166" s="45">
        <f>'C5'!C166+'C4'!C166+'C3'!C166+'C2'!C166+'C1'!C166</f>
        <v>0</v>
      </c>
      <c r="D166" s="149">
        <v>357002</v>
      </c>
      <c r="E166" s="141" t="s">
        <v>186</v>
      </c>
      <c r="F166" s="118">
        <f t="shared" si="8"/>
        <v>22000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0</v>
      </c>
      <c r="Q166" s="46">
        <v>22000</v>
      </c>
      <c r="R166" s="46">
        <v>0</v>
      </c>
    </row>
    <row r="167" spans="1:18" hidden="1">
      <c r="A167" s="45">
        <v>0</v>
      </c>
      <c r="B167" s="45">
        <v>0</v>
      </c>
      <c r="C167" s="45">
        <f>'C5'!C167+'C4'!C167+'C3'!C167+'C2'!C167+'C1'!C167</f>
        <v>0</v>
      </c>
      <c r="D167" s="121">
        <v>357003</v>
      </c>
      <c r="E167" s="141" t="s">
        <v>187</v>
      </c>
      <c r="F167" s="118">
        <f t="shared" si="8"/>
        <v>0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0</v>
      </c>
      <c r="R167" s="46">
        <v>0</v>
      </c>
    </row>
    <row r="168" spans="1:18">
      <c r="A168" s="45">
        <v>100000</v>
      </c>
      <c r="B168" s="45">
        <v>822000</v>
      </c>
      <c r="C168" s="45">
        <f>'C5'!C168+'C4'!C168+'C3'!C168+'C2'!C168+'C1'!C168</f>
        <v>0</v>
      </c>
      <c r="D168" s="121">
        <v>358001</v>
      </c>
      <c r="E168" s="141" t="s">
        <v>188</v>
      </c>
      <c r="F168" s="118">
        <f t="shared" ref="F168:F211" si="9">SUM(G168:R168)</f>
        <v>922000</v>
      </c>
      <c r="G168" s="46">
        <v>68500</v>
      </c>
      <c r="H168" s="46">
        <v>68500</v>
      </c>
      <c r="I168" s="46">
        <v>93500</v>
      </c>
      <c r="J168" s="46">
        <v>68500</v>
      </c>
      <c r="K168" s="46">
        <v>68500</v>
      </c>
      <c r="L168" s="46">
        <v>93500</v>
      </c>
      <c r="M168" s="46">
        <v>68500</v>
      </c>
      <c r="N168" s="46">
        <v>68500</v>
      </c>
      <c r="O168" s="46">
        <v>93500</v>
      </c>
      <c r="P168" s="46">
        <v>68500</v>
      </c>
      <c r="Q168" s="46">
        <v>93500</v>
      </c>
      <c r="R168" s="46">
        <v>68500</v>
      </c>
    </row>
    <row r="169" spans="1:18">
      <c r="A169" s="45">
        <v>88200</v>
      </c>
      <c r="B169" s="45">
        <v>0</v>
      </c>
      <c r="C169" s="45">
        <f>'C5'!C169+'C4'!C169+'C3'!C169+'C2'!C169+'C1'!C169</f>
        <v>0</v>
      </c>
      <c r="D169" s="121">
        <v>359001</v>
      </c>
      <c r="E169" s="141" t="s">
        <v>189</v>
      </c>
      <c r="F169" s="118">
        <f t="shared" si="9"/>
        <v>88200</v>
      </c>
      <c r="G169" s="46">
        <v>0</v>
      </c>
      <c r="H169" s="46">
        <v>0</v>
      </c>
      <c r="I169" s="46">
        <v>48000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0</v>
      </c>
      <c r="P169" s="46">
        <v>40200</v>
      </c>
      <c r="Q169" s="46">
        <v>0</v>
      </c>
      <c r="R169" s="46">
        <v>0</v>
      </c>
    </row>
    <row r="170" spans="1:18" hidden="1">
      <c r="A170" s="45">
        <v>0</v>
      </c>
      <c r="B170" s="45">
        <v>0</v>
      </c>
      <c r="C170" s="45">
        <f>'C5'!C170+'C4'!C170+'C3'!C170+'C2'!C170+'C1'!C170</f>
        <v>0</v>
      </c>
      <c r="D170" s="121">
        <v>361001</v>
      </c>
      <c r="E170" s="141" t="s">
        <v>190</v>
      </c>
      <c r="F170" s="118">
        <f t="shared" si="9"/>
        <v>0</v>
      </c>
      <c r="G170" s="46">
        <v>0</v>
      </c>
      <c r="H170" s="46">
        <v>0</v>
      </c>
      <c r="I170" s="46">
        <v>0</v>
      </c>
      <c r="J170" s="46">
        <v>0</v>
      </c>
      <c r="K170" s="46">
        <v>0</v>
      </c>
      <c r="L170" s="46">
        <v>0</v>
      </c>
      <c r="M170" s="46">
        <v>0</v>
      </c>
      <c r="N170" s="46">
        <v>0</v>
      </c>
      <c r="O170" s="46">
        <v>0</v>
      </c>
      <c r="P170" s="46">
        <v>0</v>
      </c>
      <c r="Q170" s="46">
        <v>0</v>
      </c>
      <c r="R170" s="46">
        <v>0</v>
      </c>
    </row>
    <row r="171" spans="1:18">
      <c r="A171" s="45">
        <v>22260</v>
      </c>
      <c r="B171" s="45">
        <v>0</v>
      </c>
      <c r="C171" s="45">
        <f>'C5'!C171+'C4'!C171+'C3'!C171+'C2'!C171+'C1'!C171</f>
        <v>0</v>
      </c>
      <c r="D171" s="121">
        <v>361002</v>
      </c>
      <c r="E171" s="141" t="s">
        <v>191</v>
      </c>
      <c r="F171" s="118">
        <f t="shared" si="9"/>
        <v>22260</v>
      </c>
      <c r="G171" s="46">
        <v>0</v>
      </c>
      <c r="H171" s="46">
        <v>0</v>
      </c>
      <c r="I171" s="46">
        <v>0</v>
      </c>
      <c r="J171" s="46">
        <v>19260</v>
      </c>
      <c r="K171" s="46">
        <v>0</v>
      </c>
      <c r="L171" s="46">
        <v>0</v>
      </c>
      <c r="M171" s="46">
        <v>0</v>
      </c>
      <c r="N171" s="46">
        <v>0</v>
      </c>
      <c r="O171" s="46">
        <v>3000</v>
      </c>
      <c r="P171" s="46">
        <v>0</v>
      </c>
      <c r="Q171" s="46">
        <v>0</v>
      </c>
      <c r="R171" s="46">
        <v>0</v>
      </c>
    </row>
    <row r="172" spans="1:18">
      <c r="A172" s="45">
        <v>74126</v>
      </c>
      <c r="B172" s="45">
        <v>15301</v>
      </c>
      <c r="C172" s="45">
        <f>'C5'!C172+'C4'!C172+'C3'!C172+'C2'!C172+'C1'!C172</f>
        <v>0</v>
      </c>
      <c r="D172" s="121">
        <v>362001</v>
      </c>
      <c r="E172" s="141" t="s">
        <v>192</v>
      </c>
      <c r="F172" s="118">
        <f t="shared" si="9"/>
        <v>89427</v>
      </c>
      <c r="G172" s="46">
        <v>0</v>
      </c>
      <c r="H172" s="46">
        <v>1046</v>
      </c>
      <c r="I172" s="46">
        <v>2006</v>
      </c>
      <c r="J172" s="46">
        <v>1810</v>
      </c>
      <c r="K172" s="46">
        <v>47320</v>
      </c>
      <c r="L172" s="46">
        <v>16720</v>
      </c>
      <c r="M172" s="46">
        <v>630</v>
      </c>
      <c r="N172" s="46">
        <v>315</v>
      </c>
      <c r="O172" s="46">
        <v>315</v>
      </c>
      <c r="P172" s="46">
        <v>18635</v>
      </c>
      <c r="Q172" s="46">
        <v>630</v>
      </c>
      <c r="R172" s="46">
        <v>0</v>
      </c>
    </row>
    <row r="173" spans="1:18" hidden="1">
      <c r="A173" s="45">
        <v>0</v>
      </c>
      <c r="B173" s="45">
        <v>0</v>
      </c>
      <c r="C173" s="45">
        <f>'C5'!C173+'C4'!C173+'C3'!C173+'C2'!C173+'C1'!C173</f>
        <v>0</v>
      </c>
      <c r="D173" s="121">
        <v>363001</v>
      </c>
      <c r="E173" s="141" t="s">
        <v>193</v>
      </c>
      <c r="F173" s="118">
        <f t="shared" si="9"/>
        <v>0</v>
      </c>
      <c r="G173" s="46">
        <v>0</v>
      </c>
      <c r="H173" s="46">
        <v>0</v>
      </c>
      <c r="I173" s="46">
        <v>0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0</v>
      </c>
      <c r="Q173" s="46">
        <v>0</v>
      </c>
      <c r="R173" s="46">
        <v>0</v>
      </c>
    </row>
    <row r="174" spans="1:18" s="150" customFormat="1" hidden="1">
      <c r="A174" s="45">
        <v>0</v>
      </c>
      <c r="B174" s="45">
        <v>0</v>
      </c>
      <c r="C174" s="45">
        <f>'C5'!C174+'C4'!C174+'C3'!C174+'C2'!C174+'C1'!C174</f>
        <v>0</v>
      </c>
      <c r="D174" s="149">
        <v>364001</v>
      </c>
      <c r="E174" s="141" t="s">
        <v>194</v>
      </c>
      <c r="F174" s="118">
        <f t="shared" si="9"/>
        <v>0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0</v>
      </c>
      <c r="Q174" s="46">
        <v>0</v>
      </c>
      <c r="R174" s="46">
        <v>0</v>
      </c>
    </row>
    <row r="175" spans="1:18">
      <c r="A175" s="45">
        <v>19000</v>
      </c>
      <c r="B175" s="45">
        <v>0</v>
      </c>
      <c r="C175" s="45">
        <f>'C5'!C175+'C4'!C175+'C3'!C175+'C2'!C175+'C1'!C175</f>
        <v>0</v>
      </c>
      <c r="D175" s="121">
        <v>366001</v>
      </c>
      <c r="E175" s="141" t="s">
        <v>195</v>
      </c>
      <c r="F175" s="118">
        <f t="shared" si="9"/>
        <v>19000</v>
      </c>
      <c r="G175" s="46">
        <v>0</v>
      </c>
      <c r="H175" s="46">
        <v>3000</v>
      </c>
      <c r="I175" s="46">
        <v>3000</v>
      </c>
      <c r="J175" s="46">
        <v>3000</v>
      </c>
      <c r="K175" s="46">
        <v>3000</v>
      </c>
      <c r="L175" s="46">
        <v>3000</v>
      </c>
      <c r="M175" s="46">
        <v>3000</v>
      </c>
      <c r="N175" s="46">
        <v>0</v>
      </c>
      <c r="O175" s="46">
        <v>0</v>
      </c>
      <c r="P175" s="46">
        <v>0</v>
      </c>
      <c r="Q175" s="46">
        <v>1000</v>
      </c>
      <c r="R175" s="46">
        <v>0</v>
      </c>
    </row>
    <row r="176" spans="1:18" hidden="1">
      <c r="A176" s="45">
        <v>0</v>
      </c>
      <c r="B176" s="45">
        <v>0</v>
      </c>
      <c r="C176" s="45">
        <f>'C5'!C176+'C4'!C176+'C3'!C176+'C2'!C176+'C1'!C176</f>
        <v>0</v>
      </c>
      <c r="D176" s="121">
        <v>369001</v>
      </c>
      <c r="E176" s="141" t="s">
        <v>196</v>
      </c>
      <c r="F176" s="118">
        <f t="shared" si="9"/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0</v>
      </c>
      <c r="R176" s="46">
        <v>0</v>
      </c>
    </row>
    <row r="177" spans="1:18">
      <c r="A177" s="45">
        <v>0</v>
      </c>
      <c r="B177" s="45">
        <v>0</v>
      </c>
      <c r="C177" s="45">
        <f>'C5'!C177+'C4'!C177+'C3'!C177+'C2'!C177+'C1'!C177</f>
        <v>0</v>
      </c>
      <c r="D177" s="121">
        <v>371001</v>
      </c>
      <c r="E177" s="141" t="s">
        <v>197</v>
      </c>
      <c r="F177" s="118">
        <f t="shared" si="9"/>
        <v>0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0</v>
      </c>
      <c r="Q177" s="46">
        <v>0</v>
      </c>
      <c r="R177" s="46">
        <v>0</v>
      </c>
    </row>
    <row r="178" spans="1:18">
      <c r="A178" s="45">
        <v>15500</v>
      </c>
      <c r="B178" s="45">
        <v>5525</v>
      </c>
      <c r="C178" s="45">
        <f>'C5'!C178+'C4'!C178+'C3'!C178+'C2'!C178+'C1'!C178</f>
        <v>0</v>
      </c>
      <c r="D178" s="121">
        <v>372001</v>
      </c>
      <c r="E178" s="141" t="s">
        <v>198</v>
      </c>
      <c r="F178" s="118">
        <f t="shared" si="9"/>
        <v>21025</v>
      </c>
      <c r="G178" s="46">
        <v>0</v>
      </c>
      <c r="H178" s="46">
        <v>875</v>
      </c>
      <c r="I178" s="46">
        <v>2200</v>
      </c>
      <c r="J178" s="46">
        <v>500</v>
      </c>
      <c r="K178" s="46">
        <v>750</v>
      </c>
      <c r="L178" s="46">
        <v>1250</v>
      </c>
      <c r="M178" s="46">
        <v>500</v>
      </c>
      <c r="N178" s="46">
        <v>1000</v>
      </c>
      <c r="O178" s="46">
        <v>6875</v>
      </c>
      <c r="P178" s="46">
        <v>5200</v>
      </c>
      <c r="Q178" s="46">
        <v>1875</v>
      </c>
      <c r="R178" s="46">
        <v>0</v>
      </c>
    </row>
    <row r="179" spans="1:18" hidden="1">
      <c r="A179" s="45">
        <v>0</v>
      </c>
      <c r="B179" s="45">
        <v>0</v>
      </c>
      <c r="C179" s="45">
        <f>'C5'!C179+'C4'!C179+'C3'!C179+'C2'!C179+'C1'!C179</f>
        <v>0</v>
      </c>
      <c r="D179" s="121">
        <v>372007</v>
      </c>
      <c r="E179" s="141" t="s">
        <v>199</v>
      </c>
      <c r="F179" s="118">
        <f t="shared" si="9"/>
        <v>0</v>
      </c>
      <c r="G179" s="46">
        <v>0</v>
      </c>
      <c r="H179" s="46">
        <v>0</v>
      </c>
      <c r="I179" s="46">
        <v>0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0</v>
      </c>
      <c r="P179" s="46">
        <v>0</v>
      </c>
      <c r="Q179" s="46">
        <v>0</v>
      </c>
      <c r="R179" s="46">
        <v>0</v>
      </c>
    </row>
    <row r="180" spans="1:18" hidden="1">
      <c r="A180" s="45">
        <v>0</v>
      </c>
      <c r="B180" s="45">
        <v>0</v>
      </c>
      <c r="C180" s="45">
        <f>'C5'!C180+'C4'!C180+'C3'!C180+'C2'!C180+'C1'!C180</f>
        <v>0</v>
      </c>
      <c r="D180" s="121">
        <v>373001</v>
      </c>
      <c r="E180" s="141" t="s">
        <v>200</v>
      </c>
      <c r="F180" s="118">
        <f t="shared" si="9"/>
        <v>0</v>
      </c>
      <c r="G180" s="46">
        <v>0</v>
      </c>
      <c r="H180" s="46">
        <v>0</v>
      </c>
      <c r="I180" s="46">
        <v>0</v>
      </c>
      <c r="J180" s="46">
        <v>0</v>
      </c>
      <c r="K180" s="46">
        <v>0</v>
      </c>
      <c r="L180" s="46">
        <v>0</v>
      </c>
      <c r="M180" s="46">
        <v>0</v>
      </c>
      <c r="N180" s="46">
        <v>0</v>
      </c>
      <c r="O180" s="46">
        <v>0</v>
      </c>
      <c r="P180" s="46">
        <v>0</v>
      </c>
      <c r="Q180" s="46">
        <v>0</v>
      </c>
      <c r="R180" s="46">
        <v>0</v>
      </c>
    </row>
    <row r="181" spans="1:18" s="150" customFormat="1" hidden="1">
      <c r="A181" s="45">
        <v>0</v>
      </c>
      <c r="B181" s="45">
        <v>0</v>
      </c>
      <c r="C181" s="45">
        <f>'C5'!C181+'C4'!C181+'C3'!C181+'C2'!C181+'C1'!C181</f>
        <v>0</v>
      </c>
      <c r="D181" s="149">
        <v>374001</v>
      </c>
      <c r="E181" s="141" t="s">
        <v>201</v>
      </c>
      <c r="F181" s="118">
        <f t="shared" si="9"/>
        <v>0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46">
        <v>0</v>
      </c>
      <c r="M181" s="46">
        <v>0</v>
      </c>
      <c r="N181" s="46">
        <v>0</v>
      </c>
      <c r="O181" s="46">
        <v>0</v>
      </c>
      <c r="P181" s="46">
        <v>0</v>
      </c>
      <c r="Q181" s="46">
        <v>0</v>
      </c>
      <c r="R181" s="46">
        <v>0</v>
      </c>
    </row>
    <row r="182" spans="1:18">
      <c r="A182" s="45">
        <v>92678</v>
      </c>
      <c r="B182" s="45">
        <v>67676</v>
      </c>
      <c r="C182" s="45">
        <v>0</v>
      </c>
      <c r="D182" s="121">
        <v>375001</v>
      </c>
      <c r="E182" s="141" t="s">
        <v>202</v>
      </c>
      <c r="F182" s="118">
        <f t="shared" si="9"/>
        <v>160354</v>
      </c>
      <c r="G182" s="46">
        <v>0</v>
      </c>
      <c r="H182" s="46">
        <v>4223</v>
      </c>
      <c r="I182" s="46">
        <v>10772</v>
      </c>
      <c r="J182" s="46">
        <v>9611</v>
      </c>
      <c r="K182" s="46">
        <v>26882</v>
      </c>
      <c r="L182" s="46">
        <v>22190</v>
      </c>
      <c r="M182" s="46">
        <v>4692.5</v>
      </c>
      <c r="N182" s="46">
        <v>10056</v>
      </c>
      <c r="O182" s="46">
        <v>34190.5</v>
      </c>
      <c r="P182" s="46">
        <v>25440</v>
      </c>
      <c r="Q182" s="46">
        <v>12297</v>
      </c>
      <c r="R182" s="46">
        <v>0</v>
      </c>
    </row>
    <row r="183" spans="1:18" hidden="1">
      <c r="A183" s="45">
        <v>0</v>
      </c>
      <c r="B183" s="45">
        <v>0</v>
      </c>
      <c r="C183" s="45">
        <f>'C5'!C183+'C4'!C183+'C3'!C183+'C2'!C183+'C1'!C183</f>
        <v>0</v>
      </c>
      <c r="D183" s="121">
        <v>376001</v>
      </c>
      <c r="E183" s="141" t="s">
        <v>203</v>
      </c>
      <c r="F183" s="118">
        <f t="shared" si="9"/>
        <v>0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0</v>
      </c>
      <c r="P183" s="46">
        <v>0</v>
      </c>
      <c r="Q183" s="46">
        <v>0</v>
      </c>
      <c r="R183" s="46">
        <v>0</v>
      </c>
    </row>
    <row r="184" spans="1:18" hidden="1">
      <c r="A184" s="45">
        <v>0</v>
      </c>
      <c r="B184" s="45">
        <v>0</v>
      </c>
      <c r="C184" s="45">
        <f>'C5'!C184+'C4'!C184+'C3'!C184+'C2'!C184+'C1'!C184</f>
        <v>0</v>
      </c>
      <c r="D184" s="121">
        <v>377001</v>
      </c>
      <c r="E184" s="141" t="s">
        <v>204</v>
      </c>
      <c r="F184" s="118">
        <f t="shared" si="9"/>
        <v>0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46">
        <v>0</v>
      </c>
      <c r="M184" s="46">
        <v>0</v>
      </c>
      <c r="N184" s="46">
        <v>0</v>
      </c>
      <c r="O184" s="46">
        <v>0</v>
      </c>
      <c r="P184" s="46">
        <v>0</v>
      </c>
      <c r="Q184" s="46">
        <v>0</v>
      </c>
      <c r="R184" s="46">
        <v>0</v>
      </c>
    </row>
    <row r="185" spans="1:18" s="150" customFormat="1" hidden="1">
      <c r="A185" s="45">
        <v>0</v>
      </c>
      <c r="B185" s="45">
        <v>0</v>
      </c>
      <c r="C185" s="45">
        <f>'C5'!C185+'C4'!C185+'C3'!C185+'C2'!C185+'C1'!C185</f>
        <v>0</v>
      </c>
      <c r="D185" s="149">
        <v>378001</v>
      </c>
      <c r="E185" s="141" t="s">
        <v>205</v>
      </c>
      <c r="F185" s="118">
        <f t="shared" si="9"/>
        <v>0</v>
      </c>
      <c r="G185" s="46">
        <v>0</v>
      </c>
      <c r="H185" s="46">
        <v>0</v>
      </c>
      <c r="I185" s="46">
        <v>0</v>
      </c>
      <c r="J185" s="46">
        <v>0</v>
      </c>
      <c r="K185" s="46">
        <v>0</v>
      </c>
      <c r="L185" s="46">
        <v>0</v>
      </c>
      <c r="M185" s="46">
        <v>0</v>
      </c>
      <c r="N185" s="46">
        <v>0</v>
      </c>
      <c r="O185" s="46">
        <v>0</v>
      </c>
      <c r="P185" s="46">
        <v>0</v>
      </c>
      <c r="Q185" s="46">
        <v>0</v>
      </c>
      <c r="R185" s="46">
        <v>0</v>
      </c>
    </row>
    <row r="186" spans="1:18">
      <c r="A186" s="45">
        <v>0</v>
      </c>
      <c r="B186" s="45">
        <v>2057</v>
      </c>
      <c r="C186" s="45">
        <f>'C5'!C186+'C4'!C186+'C3'!C186+'C2'!C186+'C1'!C186</f>
        <v>0</v>
      </c>
      <c r="D186" s="121">
        <v>379001</v>
      </c>
      <c r="E186" s="141" t="s">
        <v>206</v>
      </c>
      <c r="F186" s="118">
        <f t="shared" si="9"/>
        <v>2057</v>
      </c>
      <c r="G186" s="46">
        <v>0</v>
      </c>
      <c r="H186" s="46">
        <v>0</v>
      </c>
      <c r="I186" s="46">
        <v>0</v>
      </c>
      <c r="J186" s="46">
        <v>0</v>
      </c>
      <c r="K186" s="46">
        <v>0</v>
      </c>
      <c r="L186" s="46">
        <v>0</v>
      </c>
      <c r="M186" s="46">
        <v>0</v>
      </c>
      <c r="N186" s="46">
        <v>0</v>
      </c>
      <c r="O186" s="46">
        <v>2057</v>
      </c>
      <c r="P186" s="46">
        <v>0</v>
      </c>
      <c r="Q186" s="46">
        <v>0</v>
      </c>
      <c r="R186" s="46">
        <v>0</v>
      </c>
    </row>
    <row r="187" spans="1:18">
      <c r="A187" s="45">
        <v>0</v>
      </c>
      <c r="B187" s="45">
        <v>0</v>
      </c>
      <c r="C187" s="45">
        <f>'C5'!C187+'C4'!C187+'C3'!C187+'C2'!C187+'C1'!C187</f>
        <v>0</v>
      </c>
      <c r="D187" s="121">
        <v>381001</v>
      </c>
      <c r="E187" s="141" t="s">
        <v>207</v>
      </c>
      <c r="F187" s="118">
        <f t="shared" si="9"/>
        <v>0</v>
      </c>
      <c r="G187" s="46">
        <v>0</v>
      </c>
      <c r="H187" s="46">
        <v>0</v>
      </c>
      <c r="I187" s="46">
        <v>0</v>
      </c>
      <c r="J187" s="46">
        <v>0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0</v>
      </c>
      <c r="Q187" s="46">
        <v>0</v>
      </c>
      <c r="R187" s="46">
        <v>0</v>
      </c>
    </row>
    <row r="188" spans="1:18" hidden="1">
      <c r="A188" s="45">
        <v>0</v>
      </c>
      <c r="B188" s="45">
        <v>0</v>
      </c>
      <c r="C188" s="45">
        <f>'C5'!C188+'C4'!C188+'C3'!C188+'C2'!C188+'C1'!C188</f>
        <v>0</v>
      </c>
      <c r="D188" s="121">
        <v>382001</v>
      </c>
      <c r="E188" s="141" t="s">
        <v>208</v>
      </c>
      <c r="F188" s="118">
        <f t="shared" si="9"/>
        <v>0</v>
      </c>
      <c r="G188" s="46">
        <v>0</v>
      </c>
      <c r="H188" s="46">
        <v>0</v>
      </c>
      <c r="I188" s="46">
        <v>0</v>
      </c>
      <c r="J188" s="46">
        <v>0</v>
      </c>
      <c r="K188" s="46">
        <v>0</v>
      </c>
      <c r="L188" s="46">
        <v>0</v>
      </c>
      <c r="M188" s="46">
        <v>0</v>
      </c>
      <c r="N188" s="46">
        <v>0</v>
      </c>
      <c r="O188" s="46">
        <v>0</v>
      </c>
      <c r="P188" s="46">
        <v>0</v>
      </c>
      <c r="Q188" s="46">
        <v>0</v>
      </c>
      <c r="R188" s="46">
        <v>0</v>
      </c>
    </row>
    <row r="189" spans="1:18" s="150" customFormat="1">
      <c r="A189" s="45">
        <v>6000</v>
      </c>
      <c r="B189" s="45">
        <v>0</v>
      </c>
      <c r="C189" s="45">
        <f>'C5'!C189+'C4'!C189+'C3'!C189+'C2'!C189+'C1'!C189</f>
        <v>0</v>
      </c>
      <c r="D189" s="149">
        <v>382002</v>
      </c>
      <c r="E189" s="141" t="s">
        <v>209</v>
      </c>
      <c r="F189" s="118">
        <f t="shared" si="9"/>
        <v>6000</v>
      </c>
      <c r="G189" s="46">
        <v>0</v>
      </c>
      <c r="H189" s="46">
        <v>0</v>
      </c>
      <c r="I189" s="46">
        <v>0</v>
      </c>
      <c r="J189" s="46">
        <v>0</v>
      </c>
      <c r="K189" s="46">
        <v>0</v>
      </c>
      <c r="L189" s="46">
        <v>0</v>
      </c>
      <c r="M189" s="46">
        <v>0</v>
      </c>
      <c r="N189" s="46">
        <v>0</v>
      </c>
      <c r="O189" s="46">
        <v>0</v>
      </c>
      <c r="P189" s="46">
        <v>4000</v>
      </c>
      <c r="Q189" s="46">
        <v>2000</v>
      </c>
      <c r="R189" s="46">
        <v>0</v>
      </c>
    </row>
    <row r="190" spans="1:18">
      <c r="A190" s="45">
        <v>207156</v>
      </c>
      <c r="B190" s="45">
        <v>52500</v>
      </c>
      <c r="C190" s="45">
        <f>'C5'!C190+'C4'!C190+'C3'!C190+'C2'!C190+'C1'!C190</f>
        <v>0</v>
      </c>
      <c r="D190" s="121">
        <v>383001</v>
      </c>
      <c r="E190" s="141" t="s">
        <v>210</v>
      </c>
      <c r="F190" s="118">
        <f t="shared" si="9"/>
        <v>259656</v>
      </c>
      <c r="G190" s="46">
        <v>0</v>
      </c>
      <c r="H190" s="46">
        <v>28600</v>
      </c>
      <c r="I190" s="46">
        <v>31200</v>
      </c>
      <c r="J190" s="46">
        <v>59458</v>
      </c>
      <c r="K190" s="46">
        <v>43500</v>
      </c>
      <c r="L190" s="46">
        <v>2500</v>
      </c>
      <c r="M190" s="46">
        <v>8398</v>
      </c>
      <c r="N190" s="46">
        <v>2000</v>
      </c>
      <c r="O190" s="46">
        <v>3000</v>
      </c>
      <c r="P190" s="46">
        <v>78500</v>
      </c>
      <c r="Q190" s="46">
        <v>2500</v>
      </c>
      <c r="R190" s="46">
        <v>0</v>
      </c>
    </row>
    <row r="191" spans="1:18" hidden="1">
      <c r="A191" s="45">
        <v>0</v>
      </c>
      <c r="B191" s="45">
        <v>0</v>
      </c>
      <c r="C191" s="45">
        <f>'C5'!C191+'C4'!C191+'C3'!C191+'C2'!C191+'C1'!C191</f>
        <v>0</v>
      </c>
      <c r="D191" s="121">
        <v>384001</v>
      </c>
      <c r="E191" s="141" t="s">
        <v>211</v>
      </c>
      <c r="F191" s="118">
        <f t="shared" si="9"/>
        <v>0</v>
      </c>
      <c r="G191" s="46">
        <v>0</v>
      </c>
      <c r="H191" s="46">
        <v>0</v>
      </c>
      <c r="I191" s="46">
        <v>0</v>
      </c>
      <c r="J191" s="46">
        <v>0</v>
      </c>
      <c r="K191" s="46">
        <v>0</v>
      </c>
      <c r="L191" s="46">
        <v>0</v>
      </c>
      <c r="M191" s="46">
        <v>0</v>
      </c>
      <c r="N191" s="46">
        <v>0</v>
      </c>
      <c r="O191" s="46">
        <v>0</v>
      </c>
      <c r="P191" s="46">
        <v>0</v>
      </c>
      <c r="Q191" s="46">
        <v>0</v>
      </c>
      <c r="R191" s="46">
        <v>0</v>
      </c>
    </row>
    <row r="192" spans="1:18" hidden="1">
      <c r="A192" s="45">
        <v>0</v>
      </c>
      <c r="B192" s="45">
        <v>0</v>
      </c>
      <c r="C192" s="45">
        <f>'C5'!C192+'C4'!C192+'C3'!C192+'C2'!C192+'C1'!C192</f>
        <v>0</v>
      </c>
      <c r="D192" s="121">
        <v>385001</v>
      </c>
      <c r="E192" s="141" t="s">
        <v>212</v>
      </c>
      <c r="F192" s="118">
        <f t="shared" si="9"/>
        <v>0</v>
      </c>
      <c r="G192" s="46">
        <v>0</v>
      </c>
      <c r="H192" s="46">
        <v>0</v>
      </c>
      <c r="I192" s="46">
        <v>0</v>
      </c>
      <c r="J192" s="46">
        <v>0</v>
      </c>
      <c r="K192" s="46">
        <v>0</v>
      </c>
      <c r="L192" s="46">
        <v>0</v>
      </c>
      <c r="M192" s="46">
        <v>0</v>
      </c>
      <c r="N192" s="46">
        <v>0</v>
      </c>
      <c r="O192" s="46">
        <v>0</v>
      </c>
      <c r="P192" s="46">
        <v>0</v>
      </c>
      <c r="Q192" s="46">
        <v>0</v>
      </c>
      <c r="R192" s="46">
        <v>0</v>
      </c>
    </row>
    <row r="193" spans="1:18" hidden="1">
      <c r="A193" s="45">
        <v>0</v>
      </c>
      <c r="B193" s="45">
        <v>0</v>
      </c>
      <c r="C193" s="45">
        <f>'C5'!C193+'C4'!C193+'C3'!C193+'C2'!C193+'C1'!C193</f>
        <v>0</v>
      </c>
      <c r="D193" s="121">
        <v>391001</v>
      </c>
      <c r="E193" s="141" t="s">
        <v>213</v>
      </c>
      <c r="F193" s="118">
        <f t="shared" si="9"/>
        <v>0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46">
        <v>0</v>
      </c>
      <c r="M193" s="46">
        <v>0</v>
      </c>
      <c r="N193" s="46">
        <v>0</v>
      </c>
      <c r="O193" s="46">
        <v>0</v>
      </c>
      <c r="P193" s="46">
        <v>0</v>
      </c>
      <c r="Q193" s="46">
        <v>0</v>
      </c>
      <c r="R193" s="46">
        <v>0</v>
      </c>
    </row>
    <row r="194" spans="1:18" hidden="1">
      <c r="A194" s="45">
        <v>0</v>
      </c>
      <c r="B194" s="45">
        <v>0</v>
      </c>
      <c r="C194" s="45">
        <f>'C5'!C194+'C4'!C194+'C3'!C194+'C2'!C194+'C1'!C194</f>
        <v>0</v>
      </c>
      <c r="D194" s="121">
        <v>392001</v>
      </c>
      <c r="E194" s="141" t="s">
        <v>214</v>
      </c>
      <c r="F194" s="118">
        <f t="shared" si="9"/>
        <v>0</v>
      </c>
      <c r="G194" s="46">
        <v>0</v>
      </c>
      <c r="H194" s="46">
        <v>0</v>
      </c>
      <c r="I194" s="46">
        <v>0</v>
      </c>
      <c r="J194" s="46">
        <v>0</v>
      </c>
      <c r="K194" s="46">
        <v>0</v>
      </c>
      <c r="L194" s="46">
        <v>0</v>
      </c>
      <c r="M194" s="46">
        <v>0</v>
      </c>
      <c r="N194" s="46">
        <v>0</v>
      </c>
      <c r="O194" s="46">
        <v>0</v>
      </c>
      <c r="P194" s="46">
        <v>0</v>
      </c>
      <c r="Q194" s="46">
        <v>0</v>
      </c>
      <c r="R194" s="46">
        <v>0</v>
      </c>
    </row>
    <row r="195" spans="1:18" hidden="1">
      <c r="A195" s="45">
        <v>0</v>
      </c>
      <c r="B195" s="45">
        <v>0</v>
      </c>
      <c r="C195" s="45">
        <f>'C5'!C195+'C4'!C195+'C3'!C195+'C2'!C195+'C1'!C195</f>
        <v>0</v>
      </c>
      <c r="D195" s="121">
        <v>392002</v>
      </c>
      <c r="E195" s="141" t="s">
        <v>215</v>
      </c>
      <c r="F195" s="118">
        <f t="shared" si="9"/>
        <v>0</v>
      </c>
      <c r="G195" s="46">
        <v>0</v>
      </c>
      <c r="H195" s="46">
        <v>0</v>
      </c>
      <c r="I195" s="46">
        <v>0</v>
      </c>
      <c r="J195" s="46">
        <v>0</v>
      </c>
      <c r="K195" s="46">
        <v>0</v>
      </c>
      <c r="L195" s="46">
        <v>0</v>
      </c>
      <c r="M195" s="46">
        <v>0</v>
      </c>
      <c r="N195" s="46">
        <v>0</v>
      </c>
      <c r="O195" s="46">
        <v>0</v>
      </c>
      <c r="P195" s="46">
        <v>0</v>
      </c>
      <c r="Q195" s="46">
        <v>0</v>
      </c>
      <c r="R195" s="46">
        <v>0</v>
      </c>
    </row>
    <row r="196" spans="1:18" hidden="1">
      <c r="A196" s="45">
        <v>0</v>
      </c>
      <c r="B196" s="45">
        <v>0</v>
      </c>
      <c r="C196" s="45">
        <f>'C5'!C196+'C4'!C196+'C3'!C196+'C2'!C196+'C1'!C196</f>
        <v>0</v>
      </c>
      <c r="D196" s="121">
        <v>392003</v>
      </c>
      <c r="E196" s="141" t="s">
        <v>216</v>
      </c>
      <c r="F196" s="118">
        <f t="shared" si="9"/>
        <v>0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46">
        <v>0</v>
      </c>
      <c r="M196" s="46">
        <v>0</v>
      </c>
      <c r="N196" s="46">
        <v>0</v>
      </c>
      <c r="O196" s="46">
        <v>0</v>
      </c>
      <c r="P196" s="46">
        <v>0</v>
      </c>
      <c r="Q196" s="46">
        <v>0</v>
      </c>
      <c r="R196" s="46">
        <v>0</v>
      </c>
    </row>
    <row r="197" spans="1:18" hidden="1">
      <c r="A197" s="45">
        <v>0</v>
      </c>
      <c r="B197" s="45">
        <v>0</v>
      </c>
      <c r="C197" s="45">
        <f>'C5'!C197+'C4'!C197+'C3'!C197+'C2'!C197+'C1'!C197</f>
        <v>0</v>
      </c>
      <c r="D197" s="121">
        <v>392004</v>
      </c>
      <c r="E197" s="141" t="s">
        <v>217</v>
      </c>
      <c r="F197" s="118">
        <f t="shared" si="9"/>
        <v>0</v>
      </c>
      <c r="G197" s="46">
        <v>0</v>
      </c>
      <c r="H197" s="46">
        <v>0</v>
      </c>
      <c r="I197" s="46">
        <v>0</v>
      </c>
      <c r="J197" s="46">
        <v>0</v>
      </c>
      <c r="K197" s="46">
        <v>0</v>
      </c>
      <c r="L197" s="46">
        <v>0</v>
      </c>
      <c r="M197" s="46">
        <v>0</v>
      </c>
      <c r="N197" s="46">
        <v>0</v>
      </c>
      <c r="O197" s="46">
        <v>0</v>
      </c>
      <c r="P197" s="46">
        <v>0</v>
      </c>
      <c r="Q197" s="46">
        <v>0</v>
      </c>
      <c r="R197" s="46">
        <v>0</v>
      </c>
    </row>
    <row r="198" spans="1:18" hidden="1">
      <c r="A198" s="45">
        <v>0</v>
      </c>
      <c r="B198" s="45">
        <v>0</v>
      </c>
      <c r="C198" s="45">
        <f>'C5'!C198+'C4'!C198+'C3'!C198+'C2'!C198+'C1'!C198</f>
        <v>0</v>
      </c>
      <c r="D198" s="121">
        <v>392005</v>
      </c>
      <c r="E198" s="141" t="s">
        <v>218</v>
      </c>
      <c r="F198" s="118">
        <f t="shared" si="9"/>
        <v>0</v>
      </c>
      <c r="G198" s="46">
        <v>0</v>
      </c>
      <c r="H198" s="46">
        <v>0</v>
      </c>
      <c r="I198" s="46">
        <v>0</v>
      </c>
      <c r="J198" s="46">
        <v>0</v>
      </c>
      <c r="K198" s="46">
        <v>0</v>
      </c>
      <c r="L198" s="46">
        <v>0</v>
      </c>
      <c r="M198" s="46">
        <v>0</v>
      </c>
      <c r="N198" s="46">
        <v>0</v>
      </c>
      <c r="O198" s="46">
        <v>0</v>
      </c>
      <c r="P198" s="46">
        <v>0</v>
      </c>
      <c r="Q198" s="46">
        <v>0</v>
      </c>
      <c r="R198" s="46">
        <v>0</v>
      </c>
    </row>
    <row r="199" spans="1:18">
      <c r="A199" s="45">
        <v>32000</v>
      </c>
      <c r="B199" s="45">
        <v>0</v>
      </c>
      <c r="C199" s="45">
        <f>'C5'!C199+'C4'!C199+'C3'!C199+'C2'!C199+'C1'!C199</f>
        <v>0</v>
      </c>
      <c r="D199" s="121">
        <v>392006</v>
      </c>
      <c r="E199" s="141" t="s">
        <v>219</v>
      </c>
      <c r="F199" s="118">
        <f>SUM(G199:R199)</f>
        <v>32000</v>
      </c>
      <c r="G199" s="46">
        <v>0</v>
      </c>
      <c r="H199" s="46">
        <v>3700</v>
      </c>
      <c r="I199" s="46">
        <v>13000</v>
      </c>
      <c r="J199" s="46">
        <v>1400</v>
      </c>
      <c r="K199" s="46">
        <v>3700</v>
      </c>
      <c r="L199" s="46">
        <v>0</v>
      </c>
      <c r="M199" s="46">
        <v>1400</v>
      </c>
      <c r="N199" s="46">
        <v>3700</v>
      </c>
      <c r="O199" s="46">
        <v>0</v>
      </c>
      <c r="P199" s="46">
        <v>1400</v>
      </c>
      <c r="Q199" s="46">
        <v>3700</v>
      </c>
      <c r="R199" s="46">
        <v>0</v>
      </c>
    </row>
    <row r="200" spans="1:18" hidden="1">
      <c r="A200" s="45">
        <v>0</v>
      </c>
      <c r="B200" s="45">
        <v>0</v>
      </c>
      <c r="C200" s="45">
        <f>'C5'!C200+'C4'!C200+'C3'!C200+'C2'!C200+'C1'!C200</f>
        <v>0</v>
      </c>
      <c r="D200" s="121">
        <v>393001</v>
      </c>
      <c r="E200" s="141" t="s">
        <v>220</v>
      </c>
      <c r="F200" s="118">
        <f t="shared" si="9"/>
        <v>0</v>
      </c>
      <c r="G200" s="46">
        <v>0</v>
      </c>
      <c r="H200" s="46">
        <v>0</v>
      </c>
      <c r="I200" s="46">
        <v>0</v>
      </c>
      <c r="J200" s="46">
        <v>0</v>
      </c>
      <c r="K200" s="46">
        <v>0</v>
      </c>
      <c r="L200" s="46">
        <v>0</v>
      </c>
      <c r="M200" s="46">
        <v>0</v>
      </c>
      <c r="N200" s="46">
        <v>0</v>
      </c>
      <c r="O200" s="46">
        <v>0</v>
      </c>
      <c r="P200" s="46">
        <v>0</v>
      </c>
      <c r="Q200" s="46">
        <v>0</v>
      </c>
      <c r="R200" s="46">
        <v>0</v>
      </c>
    </row>
    <row r="201" spans="1:18" hidden="1">
      <c r="A201" s="45">
        <v>0</v>
      </c>
      <c r="B201" s="45">
        <v>0</v>
      </c>
      <c r="C201" s="45">
        <f>'C5'!C201+'C4'!C201+'C3'!C201+'C2'!C201+'C1'!C201</f>
        <v>0</v>
      </c>
      <c r="D201" s="121">
        <v>394001</v>
      </c>
      <c r="E201" s="141" t="s">
        <v>221</v>
      </c>
      <c r="F201" s="118">
        <f t="shared" si="9"/>
        <v>0</v>
      </c>
      <c r="G201" s="46">
        <v>0</v>
      </c>
      <c r="H201" s="46">
        <v>0</v>
      </c>
      <c r="I201" s="46">
        <v>0</v>
      </c>
      <c r="J201" s="46">
        <v>0</v>
      </c>
      <c r="K201" s="46">
        <v>0</v>
      </c>
      <c r="L201" s="46">
        <v>0</v>
      </c>
      <c r="M201" s="46">
        <v>0</v>
      </c>
      <c r="N201" s="46">
        <v>0</v>
      </c>
      <c r="O201" s="46">
        <v>0</v>
      </c>
      <c r="P201" s="46">
        <v>0</v>
      </c>
      <c r="Q201" s="46">
        <v>0</v>
      </c>
      <c r="R201" s="46">
        <v>0</v>
      </c>
    </row>
    <row r="202" spans="1:18" hidden="1">
      <c r="A202" s="45">
        <v>0</v>
      </c>
      <c r="B202" s="45">
        <v>0</v>
      </c>
      <c r="C202" s="45">
        <f>'C5'!C202+'C4'!C202+'C3'!C202+'C2'!C202+'C1'!C202</f>
        <v>0</v>
      </c>
      <c r="D202" s="121">
        <v>395001</v>
      </c>
      <c r="E202" s="141" t="s">
        <v>222</v>
      </c>
      <c r="F202" s="118">
        <f t="shared" si="9"/>
        <v>0</v>
      </c>
      <c r="G202" s="46">
        <v>0</v>
      </c>
      <c r="H202" s="46">
        <v>0</v>
      </c>
      <c r="I202" s="46">
        <v>0</v>
      </c>
      <c r="J202" s="46">
        <v>0</v>
      </c>
      <c r="K202" s="46">
        <v>0</v>
      </c>
      <c r="L202" s="46">
        <v>0</v>
      </c>
      <c r="M202" s="46">
        <v>0</v>
      </c>
      <c r="N202" s="46">
        <v>0</v>
      </c>
      <c r="O202" s="46">
        <v>0</v>
      </c>
      <c r="P202" s="46">
        <v>0</v>
      </c>
      <c r="Q202" s="46">
        <v>0</v>
      </c>
      <c r="R202" s="46">
        <v>0</v>
      </c>
    </row>
    <row r="203" spans="1:18" hidden="1">
      <c r="A203" s="45">
        <v>0</v>
      </c>
      <c r="B203" s="45">
        <v>0</v>
      </c>
      <c r="C203" s="45">
        <f>'C5'!C203+'C4'!C203+'C3'!C203+'C2'!C203+'C1'!C203</f>
        <v>0</v>
      </c>
      <c r="D203" s="121">
        <v>396001</v>
      </c>
      <c r="E203" s="141" t="s">
        <v>223</v>
      </c>
      <c r="F203" s="118">
        <f t="shared" si="9"/>
        <v>0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46">
        <v>0</v>
      </c>
      <c r="M203" s="46">
        <v>0</v>
      </c>
      <c r="N203" s="46">
        <v>0</v>
      </c>
      <c r="O203" s="46">
        <v>0</v>
      </c>
      <c r="P203" s="46">
        <v>0</v>
      </c>
      <c r="Q203" s="46">
        <v>0</v>
      </c>
      <c r="R203" s="46">
        <v>0</v>
      </c>
    </row>
    <row r="204" spans="1:18" hidden="1">
      <c r="A204" s="45">
        <v>0</v>
      </c>
      <c r="B204" s="45">
        <v>0</v>
      </c>
      <c r="C204" s="45">
        <f>'C5'!C204+'C4'!C204+'C3'!C204+'C2'!C204+'C1'!C204</f>
        <v>0</v>
      </c>
      <c r="D204" s="121">
        <v>397001</v>
      </c>
      <c r="E204" s="141" t="s">
        <v>224</v>
      </c>
      <c r="F204" s="118">
        <f t="shared" si="9"/>
        <v>0</v>
      </c>
      <c r="G204" s="46">
        <v>0</v>
      </c>
      <c r="H204" s="46">
        <v>0</v>
      </c>
      <c r="I204" s="46">
        <v>0</v>
      </c>
      <c r="J204" s="46">
        <v>0</v>
      </c>
      <c r="K204" s="46">
        <v>0</v>
      </c>
      <c r="L204" s="46">
        <v>0</v>
      </c>
      <c r="M204" s="46">
        <v>0</v>
      </c>
      <c r="N204" s="46">
        <v>0</v>
      </c>
      <c r="O204" s="46">
        <v>0</v>
      </c>
      <c r="P204" s="46">
        <v>0</v>
      </c>
      <c r="Q204" s="46">
        <v>0</v>
      </c>
      <c r="R204" s="46">
        <v>0</v>
      </c>
    </row>
    <row r="205" spans="1:18">
      <c r="A205" s="45">
        <v>1906512</v>
      </c>
      <c r="B205" s="45">
        <v>0</v>
      </c>
      <c r="C205" s="45">
        <f>'C5'!C205+'C4'!C205+'C3'!C205+'C2'!C205+'C1'!C205</f>
        <v>0</v>
      </c>
      <c r="D205" s="121">
        <v>398001</v>
      </c>
      <c r="E205" s="141" t="s">
        <v>225</v>
      </c>
      <c r="F205" s="118">
        <f t="shared" si="9"/>
        <v>1906512</v>
      </c>
      <c r="G205" s="46">
        <v>136037</v>
      </c>
      <c r="H205" s="46">
        <v>136037</v>
      </c>
      <c r="I205" s="46">
        <v>136037</v>
      </c>
      <c r="J205" s="46">
        <v>175190</v>
      </c>
      <c r="K205" s="46">
        <v>136038</v>
      </c>
      <c r="L205" s="46">
        <v>136037</v>
      </c>
      <c r="M205" s="46">
        <v>136037</v>
      </c>
      <c r="N205" s="46">
        <v>136037</v>
      </c>
      <c r="O205" s="46">
        <v>136036</v>
      </c>
      <c r="P205" s="46">
        <v>136036</v>
      </c>
      <c r="Q205" s="46">
        <v>136036</v>
      </c>
      <c r="R205" s="46">
        <v>370954</v>
      </c>
    </row>
    <row r="206" spans="1:18" hidden="1">
      <c r="A206" s="45">
        <v>0</v>
      </c>
      <c r="B206" s="45">
        <v>0</v>
      </c>
      <c r="C206" s="45">
        <f>'C5'!C206+'C4'!C206+'C3'!C206+'C2'!C206+'C1'!C206</f>
        <v>0</v>
      </c>
      <c r="D206" s="121">
        <v>399001</v>
      </c>
      <c r="E206" s="141" t="s">
        <v>226</v>
      </c>
      <c r="F206" s="118">
        <f t="shared" si="9"/>
        <v>0</v>
      </c>
      <c r="G206" s="46">
        <v>0</v>
      </c>
      <c r="H206" s="46">
        <v>0</v>
      </c>
      <c r="I206" s="46">
        <v>0</v>
      </c>
      <c r="J206" s="46">
        <v>0</v>
      </c>
      <c r="K206" s="46">
        <v>0</v>
      </c>
      <c r="L206" s="46">
        <v>0</v>
      </c>
      <c r="M206" s="46">
        <v>0</v>
      </c>
      <c r="N206" s="46">
        <v>0</v>
      </c>
      <c r="O206" s="46">
        <v>0</v>
      </c>
      <c r="P206" s="46">
        <v>0</v>
      </c>
      <c r="Q206" s="46">
        <v>0</v>
      </c>
      <c r="R206" s="46">
        <v>0</v>
      </c>
    </row>
    <row r="207" spans="1:18" hidden="1">
      <c r="A207" s="45">
        <v>0</v>
      </c>
      <c r="B207" s="45">
        <v>0</v>
      </c>
      <c r="C207" s="45">
        <f>'C5'!C207+'C4'!C207+'C3'!C207+'C2'!C207+'C1'!C207</f>
        <v>0</v>
      </c>
      <c r="D207" s="121">
        <v>399002</v>
      </c>
      <c r="E207" s="141" t="s">
        <v>227</v>
      </c>
      <c r="F207" s="118">
        <f t="shared" si="9"/>
        <v>0</v>
      </c>
      <c r="G207" s="46">
        <v>0</v>
      </c>
      <c r="H207" s="46">
        <v>0</v>
      </c>
      <c r="I207" s="46">
        <v>0</v>
      </c>
      <c r="J207" s="46">
        <v>0</v>
      </c>
      <c r="K207" s="46">
        <v>0</v>
      </c>
      <c r="L207" s="46">
        <v>0</v>
      </c>
      <c r="M207" s="46">
        <v>0</v>
      </c>
      <c r="N207" s="46">
        <v>0</v>
      </c>
      <c r="O207" s="46">
        <v>0</v>
      </c>
      <c r="P207" s="46">
        <v>0</v>
      </c>
      <c r="Q207" s="46">
        <v>0</v>
      </c>
      <c r="R207" s="46">
        <v>0</v>
      </c>
    </row>
    <row r="208" spans="1:18" hidden="1">
      <c r="A208" s="45">
        <v>0</v>
      </c>
      <c r="B208" s="45">
        <v>0</v>
      </c>
      <c r="C208" s="45">
        <f>'C5'!C208+'C4'!C208+'C3'!C208+'C2'!C208+'C1'!C208</f>
        <v>0</v>
      </c>
      <c r="D208" s="121">
        <v>399003</v>
      </c>
      <c r="E208" s="141" t="s">
        <v>228</v>
      </c>
      <c r="F208" s="118">
        <f t="shared" si="9"/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46">
        <v>0</v>
      </c>
      <c r="M208" s="46">
        <v>0</v>
      </c>
      <c r="N208" s="46">
        <v>0</v>
      </c>
      <c r="O208" s="46">
        <v>0</v>
      </c>
      <c r="P208" s="46">
        <v>0</v>
      </c>
      <c r="Q208" s="46">
        <v>0</v>
      </c>
      <c r="R208" s="46">
        <v>0</v>
      </c>
    </row>
    <row r="209" spans="1:18" hidden="1">
      <c r="A209" s="45">
        <v>0</v>
      </c>
      <c r="B209" s="45">
        <v>0</v>
      </c>
      <c r="C209" s="45">
        <f>'C5'!C209+'C4'!C209+'C3'!C209+'C2'!C209+'C1'!C209</f>
        <v>0</v>
      </c>
      <c r="D209" s="121">
        <v>399004</v>
      </c>
      <c r="E209" s="141" t="s">
        <v>229</v>
      </c>
      <c r="F209" s="118">
        <f t="shared" si="9"/>
        <v>0</v>
      </c>
      <c r="G209" s="46">
        <v>0</v>
      </c>
      <c r="H209" s="46">
        <v>0</v>
      </c>
      <c r="I209" s="46">
        <v>0</v>
      </c>
      <c r="J209" s="46">
        <v>0</v>
      </c>
      <c r="K209" s="46">
        <v>0</v>
      </c>
      <c r="L209" s="46">
        <v>0</v>
      </c>
      <c r="M209" s="46">
        <v>0</v>
      </c>
      <c r="N209" s="46">
        <v>0</v>
      </c>
      <c r="O209" s="46">
        <v>0</v>
      </c>
      <c r="P209" s="46">
        <v>0</v>
      </c>
      <c r="Q209" s="46">
        <v>0</v>
      </c>
      <c r="R209" s="46">
        <v>0</v>
      </c>
    </row>
    <row r="210" spans="1:18" hidden="1">
      <c r="A210" s="45">
        <v>0</v>
      </c>
      <c r="B210" s="45">
        <v>0</v>
      </c>
      <c r="C210" s="45">
        <f>'C5'!C210+'C4'!C210+'C3'!C210+'C2'!C210+'C1'!C210</f>
        <v>0</v>
      </c>
      <c r="D210" s="121">
        <v>399005</v>
      </c>
      <c r="E210" s="141" t="s">
        <v>230</v>
      </c>
      <c r="F210" s="118">
        <f t="shared" si="9"/>
        <v>0</v>
      </c>
      <c r="G210" s="46">
        <v>0</v>
      </c>
      <c r="H210" s="46">
        <v>0</v>
      </c>
      <c r="I210" s="46">
        <v>0</v>
      </c>
      <c r="J210" s="46">
        <v>0</v>
      </c>
      <c r="K210" s="46">
        <v>0</v>
      </c>
      <c r="L210" s="46">
        <v>0</v>
      </c>
      <c r="M210" s="46">
        <v>0</v>
      </c>
      <c r="N210" s="46">
        <v>0</v>
      </c>
      <c r="O210" s="46">
        <v>0</v>
      </c>
      <c r="P210" s="46">
        <v>0</v>
      </c>
      <c r="Q210" s="46">
        <v>0</v>
      </c>
      <c r="R210" s="46">
        <v>0</v>
      </c>
    </row>
    <row r="211" spans="1:18" s="158" customFormat="1">
      <c r="A211" s="160">
        <v>0</v>
      </c>
      <c r="B211" s="160">
        <v>0</v>
      </c>
      <c r="C211" s="160">
        <f>'C5'!C211+'C4'!C211+'C3'!C211+'C2'!C211+'C1'!C211</f>
        <v>0</v>
      </c>
      <c r="D211" s="149">
        <v>399006</v>
      </c>
      <c r="E211" s="141" t="s">
        <v>231</v>
      </c>
      <c r="F211" s="118">
        <f t="shared" si="9"/>
        <v>0</v>
      </c>
      <c r="G211" s="46">
        <v>0</v>
      </c>
      <c r="H211" s="46">
        <v>0</v>
      </c>
      <c r="I211" s="46">
        <v>0</v>
      </c>
      <c r="J211" s="46">
        <v>0</v>
      </c>
      <c r="K211" s="46">
        <v>0</v>
      </c>
      <c r="L211" s="46">
        <v>0</v>
      </c>
      <c r="M211" s="46">
        <v>0</v>
      </c>
      <c r="N211" s="46">
        <v>0</v>
      </c>
      <c r="O211" s="46">
        <v>0</v>
      </c>
      <c r="P211" s="46">
        <v>0</v>
      </c>
      <c r="Q211" s="46">
        <v>0</v>
      </c>
      <c r="R211" s="46">
        <v>0</v>
      </c>
    </row>
    <row r="212" spans="1:18">
      <c r="A212" s="45">
        <f>A213</f>
        <v>0</v>
      </c>
      <c r="B212" s="45">
        <f t="shared" ref="B212:C212" si="10">B213</f>
        <v>0</v>
      </c>
      <c r="C212" s="45">
        <f t="shared" si="10"/>
        <v>0</v>
      </c>
      <c r="D212" s="123">
        <v>4000</v>
      </c>
      <c r="E212" s="140" t="s">
        <v>232</v>
      </c>
      <c r="F212" s="118">
        <v>0</v>
      </c>
      <c r="G212" s="118">
        <f t="shared" ref="G212:R212" si="11">SUM(G213)</f>
        <v>0</v>
      </c>
      <c r="H212" s="118">
        <f t="shared" si="11"/>
        <v>0</v>
      </c>
      <c r="I212" s="118">
        <f t="shared" si="11"/>
        <v>0</v>
      </c>
      <c r="J212" s="118">
        <f t="shared" si="11"/>
        <v>0</v>
      </c>
      <c r="K212" s="118">
        <f t="shared" si="11"/>
        <v>0</v>
      </c>
      <c r="L212" s="118">
        <f t="shared" si="11"/>
        <v>0</v>
      </c>
      <c r="M212" s="118">
        <f t="shared" si="11"/>
        <v>0</v>
      </c>
      <c r="N212" s="118">
        <f t="shared" si="11"/>
        <v>0</v>
      </c>
      <c r="O212" s="118">
        <f t="shared" si="11"/>
        <v>0</v>
      </c>
      <c r="P212" s="118">
        <f t="shared" si="11"/>
        <v>0</v>
      </c>
      <c r="Q212" s="118">
        <f t="shared" si="11"/>
        <v>0</v>
      </c>
      <c r="R212" s="118">
        <f t="shared" si="11"/>
        <v>0</v>
      </c>
    </row>
    <row r="213" spans="1:18" hidden="1">
      <c r="A213" s="45">
        <v>0</v>
      </c>
      <c r="B213" s="45">
        <f>'C5'!B213+'C4'!B213+'C3'!B213+'C2'!B213+'C1'!B213</f>
        <v>0</v>
      </c>
      <c r="C213" s="45">
        <f>'C5'!C213+'C4'!C213+'C3'!C213+'C2'!C213+'C1'!C213</f>
        <v>0</v>
      </c>
      <c r="D213" s="121">
        <v>442001</v>
      </c>
      <c r="E213" s="141" t="s">
        <v>233</v>
      </c>
      <c r="F213" s="118">
        <f>SUM(G213:R213)</f>
        <v>0</v>
      </c>
      <c r="G213" s="46">
        <f>'C5'!G214+'C4'!G214+'C3'!G214+'C2'!G214+'C1'!G214</f>
        <v>0</v>
      </c>
      <c r="H213" s="46">
        <f>'C5'!H214+'C4'!H214+'C3'!H214+'C2'!H214+'C1'!H214</f>
        <v>0</v>
      </c>
      <c r="I213" s="46">
        <f>'C5'!I214+'C4'!I214+'C3'!I214+'C2'!I214+'C1'!I214</f>
        <v>0</v>
      </c>
      <c r="J213" s="46">
        <f>'C5'!J214+'C4'!J214+'C3'!J214+'C2'!J214+'C1'!J214</f>
        <v>0</v>
      </c>
      <c r="K213" s="46">
        <f>'C5'!K214+'C4'!K214+'C3'!K214+'C2'!K214+'C1'!K214</f>
        <v>0</v>
      </c>
      <c r="L213" s="46">
        <f>'C5'!L214+'C4'!L214+'C3'!L214+'C2'!L214+'C1'!L214</f>
        <v>0</v>
      </c>
      <c r="M213" s="46">
        <f>'C5'!M214+'C4'!M214+'C3'!M214+'C2'!M214+'C1'!M214</f>
        <v>0</v>
      </c>
      <c r="N213" s="46">
        <f>'C5'!N214+'C4'!N214+'C3'!N214+'C2'!N214+'C1'!N214</f>
        <v>0</v>
      </c>
      <c r="O213" s="46">
        <f>'C5'!O214+'C4'!O214+'C3'!O214+'C2'!O214+'C1'!O214</f>
        <v>0</v>
      </c>
      <c r="P213" s="46">
        <f>'C5'!P214+'C4'!P214+'C3'!P214+'C2'!P214+'C1'!P214</f>
        <v>0</v>
      </c>
      <c r="Q213" s="46">
        <v>0</v>
      </c>
      <c r="R213" s="46">
        <f>'C5'!R214+'C4'!R214+'C3'!R214+'C2'!R214+'C1'!R214</f>
        <v>0</v>
      </c>
    </row>
    <row r="214" spans="1:18">
      <c r="A214" s="45">
        <f t="shared" ref="A214:C214" si="12">SUM(A215:A247)</f>
        <v>211926</v>
      </c>
      <c r="B214" s="45">
        <f t="shared" si="12"/>
        <v>0</v>
      </c>
      <c r="C214" s="45">
        <f t="shared" si="12"/>
        <v>0</v>
      </c>
      <c r="D214" s="123">
        <v>5000</v>
      </c>
      <c r="E214" s="140" t="s">
        <v>234</v>
      </c>
      <c r="F214" s="118">
        <f>SUM(F215:F247)</f>
        <v>211926</v>
      </c>
      <c r="G214" s="118">
        <f t="shared" ref="G214:R214" si="13">SUM(G215:G247)</f>
        <v>0</v>
      </c>
      <c r="H214" s="118">
        <f t="shared" si="13"/>
        <v>0</v>
      </c>
      <c r="I214" s="118">
        <f t="shared" si="13"/>
        <v>0</v>
      </c>
      <c r="J214" s="118">
        <f t="shared" si="13"/>
        <v>0</v>
      </c>
      <c r="K214" s="118">
        <f t="shared" si="13"/>
        <v>0</v>
      </c>
      <c r="L214" s="118">
        <f t="shared" si="13"/>
        <v>0</v>
      </c>
      <c r="M214" s="118">
        <f t="shared" si="13"/>
        <v>0</v>
      </c>
      <c r="N214" s="118">
        <f t="shared" si="13"/>
        <v>0</v>
      </c>
      <c r="O214" s="118">
        <f t="shared" si="13"/>
        <v>0</v>
      </c>
      <c r="P214" s="118">
        <f t="shared" si="13"/>
        <v>0</v>
      </c>
      <c r="Q214" s="118">
        <f t="shared" si="13"/>
        <v>211926</v>
      </c>
      <c r="R214" s="118">
        <f t="shared" si="13"/>
        <v>0</v>
      </c>
    </row>
    <row r="215" spans="1:18">
      <c r="A215" s="45">
        <v>105372</v>
      </c>
      <c r="B215" s="45">
        <f>'C5'!B215+'C4'!B215+'C3'!B215+'C2'!B215+'C1'!B215</f>
        <v>0</v>
      </c>
      <c r="C215" s="45">
        <f>'C5'!C215+'C4'!C215+'C3'!C215+'C2'!C215+'C1'!C215</f>
        <v>0</v>
      </c>
      <c r="D215" s="121">
        <v>511001</v>
      </c>
      <c r="E215" s="141" t="s">
        <v>235</v>
      </c>
      <c r="F215" s="118">
        <f>SUM(G215:R215)</f>
        <v>105372</v>
      </c>
      <c r="G215" s="46">
        <v>0</v>
      </c>
      <c r="H215" s="46">
        <v>0</v>
      </c>
      <c r="I215" s="46">
        <v>0</v>
      </c>
      <c r="J215" s="46">
        <v>0</v>
      </c>
      <c r="K215" s="46">
        <v>0</v>
      </c>
      <c r="L215" s="46">
        <v>0</v>
      </c>
      <c r="M215" s="46">
        <v>0</v>
      </c>
      <c r="N215" s="46">
        <v>0</v>
      </c>
      <c r="O215" s="46">
        <v>0</v>
      </c>
      <c r="P215" s="46">
        <v>0</v>
      </c>
      <c r="Q215" s="46">
        <v>105372</v>
      </c>
      <c r="R215" s="46">
        <v>0</v>
      </c>
    </row>
    <row r="216" spans="1:18" hidden="1">
      <c r="A216" s="45">
        <v>0</v>
      </c>
      <c r="B216" s="45">
        <f>'C5'!B216+'C4'!B216+'C3'!B216+'C2'!B216+'C1'!B216</f>
        <v>0</v>
      </c>
      <c r="C216" s="45">
        <f>'C5'!C216+'C4'!C216+'C3'!C216+'C2'!C216+'C1'!C216</f>
        <v>0</v>
      </c>
      <c r="D216" s="121">
        <v>512001</v>
      </c>
      <c r="E216" s="141" t="s">
        <v>236</v>
      </c>
      <c r="F216" s="118">
        <f t="shared" ref="F216:F247" si="14">SUM(G216:R216)</f>
        <v>0</v>
      </c>
      <c r="G216" s="46">
        <v>0</v>
      </c>
      <c r="H216" s="46">
        <v>0</v>
      </c>
      <c r="I216" s="46">
        <v>0</v>
      </c>
      <c r="J216" s="46">
        <v>0</v>
      </c>
      <c r="K216" s="46">
        <v>0</v>
      </c>
      <c r="L216" s="46">
        <v>0</v>
      </c>
      <c r="M216" s="46">
        <v>0</v>
      </c>
      <c r="N216" s="46">
        <v>0</v>
      </c>
      <c r="O216" s="46">
        <v>0</v>
      </c>
      <c r="P216" s="46">
        <v>0</v>
      </c>
      <c r="Q216" s="46">
        <v>0</v>
      </c>
      <c r="R216" s="46">
        <v>0</v>
      </c>
    </row>
    <row r="217" spans="1:18" hidden="1">
      <c r="A217" s="45">
        <v>0</v>
      </c>
      <c r="B217" s="45">
        <f>'C5'!B217+'C4'!B217+'C3'!B217+'C2'!B217+'C1'!B217</f>
        <v>0</v>
      </c>
      <c r="C217" s="45">
        <f>'C5'!C217+'C4'!C217+'C3'!C217+'C2'!C217+'C1'!C217</f>
        <v>0</v>
      </c>
      <c r="D217" s="121">
        <v>513001</v>
      </c>
      <c r="E217" s="141" t="s">
        <v>237</v>
      </c>
      <c r="F217" s="118">
        <f t="shared" si="14"/>
        <v>0</v>
      </c>
      <c r="G217" s="46">
        <v>0</v>
      </c>
      <c r="H217" s="46">
        <v>0</v>
      </c>
      <c r="I217" s="46">
        <v>0</v>
      </c>
      <c r="J217" s="46">
        <v>0</v>
      </c>
      <c r="K217" s="46">
        <v>0</v>
      </c>
      <c r="L217" s="46">
        <v>0</v>
      </c>
      <c r="M217" s="46">
        <v>0</v>
      </c>
      <c r="N217" s="46">
        <v>0</v>
      </c>
      <c r="O217" s="46">
        <v>0</v>
      </c>
      <c r="P217" s="46">
        <v>0</v>
      </c>
      <c r="Q217" s="46">
        <v>0</v>
      </c>
      <c r="R217" s="46">
        <v>0</v>
      </c>
    </row>
    <row r="218" spans="1:18" hidden="1">
      <c r="A218" s="45">
        <v>0</v>
      </c>
      <c r="B218" s="45">
        <f>'C5'!B218+'C4'!B218+'C3'!B218+'C2'!B218+'C1'!B218</f>
        <v>0</v>
      </c>
      <c r="C218" s="45">
        <f>'C5'!C218+'C4'!C218+'C3'!C218+'C2'!C218+'C1'!C218</f>
        <v>0</v>
      </c>
      <c r="D218" s="121">
        <v>514001</v>
      </c>
      <c r="E218" s="141" t="s">
        <v>238</v>
      </c>
      <c r="F218" s="118">
        <f t="shared" si="14"/>
        <v>0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46">
        <v>0</v>
      </c>
      <c r="M218" s="46">
        <v>0</v>
      </c>
      <c r="N218" s="46">
        <v>0</v>
      </c>
      <c r="O218" s="46">
        <v>0</v>
      </c>
      <c r="P218" s="46">
        <v>0</v>
      </c>
      <c r="Q218" s="46">
        <v>0</v>
      </c>
      <c r="R218" s="46">
        <v>0</v>
      </c>
    </row>
    <row r="219" spans="1:18">
      <c r="A219" s="45">
        <v>79447</v>
      </c>
      <c r="B219" s="45">
        <f>'C5'!B219+'C4'!B219+'C3'!B219+'C2'!B219+'C1'!B219</f>
        <v>0</v>
      </c>
      <c r="C219" s="45">
        <f>'C5'!C219+'C4'!C219+'C3'!C219+'C2'!C219+'C1'!C219</f>
        <v>0</v>
      </c>
      <c r="D219" s="34">
        <v>515001</v>
      </c>
      <c r="E219" s="138" t="s">
        <v>239</v>
      </c>
      <c r="F219" s="118">
        <f>SUM(G219:R219)</f>
        <v>79447</v>
      </c>
      <c r="G219" s="46">
        <v>0</v>
      </c>
      <c r="H219" s="46">
        <v>0</v>
      </c>
      <c r="I219" s="46">
        <v>0</v>
      </c>
      <c r="J219" s="46">
        <v>0</v>
      </c>
      <c r="K219" s="46">
        <v>0</v>
      </c>
      <c r="L219" s="46">
        <v>0</v>
      </c>
      <c r="M219" s="46">
        <v>0</v>
      </c>
      <c r="N219" s="46">
        <v>0</v>
      </c>
      <c r="O219" s="46">
        <v>0</v>
      </c>
      <c r="P219" s="46">
        <v>0</v>
      </c>
      <c r="Q219" s="46">
        <v>79447</v>
      </c>
      <c r="R219" s="46">
        <v>0</v>
      </c>
    </row>
    <row r="220" spans="1:18" hidden="1">
      <c r="A220" s="45">
        <v>0</v>
      </c>
      <c r="B220" s="45">
        <f>'C5'!B220+'C4'!B220+'C3'!B220+'C2'!B220+'C1'!B220</f>
        <v>0</v>
      </c>
      <c r="C220" s="45">
        <f>'C5'!C220+'C4'!C220+'C3'!C220+'C2'!C220+'C1'!C220</f>
        <v>0</v>
      </c>
      <c r="D220" s="34">
        <v>519001</v>
      </c>
      <c r="E220" s="35" t="s">
        <v>240</v>
      </c>
      <c r="F220" s="118">
        <f t="shared" si="14"/>
        <v>0</v>
      </c>
      <c r="G220" s="46">
        <v>0</v>
      </c>
      <c r="H220" s="46">
        <v>0</v>
      </c>
      <c r="I220" s="46">
        <v>0</v>
      </c>
      <c r="J220" s="46">
        <v>0</v>
      </c>
      <c r="K220" s="46">
        <v>0</v>
      </c>
      <c r="L220" s="46">
        <v>0</v>
      </c>
      <c r="M220" s="46">
        <v>0</v>
      </c>
      <c r="N220" s="46">
        <v>0</v>
      </c>
      <c r="O220" s="46">
        <v>0</v>
      </c>
      <c r="P220" s="46">
        <v>0</v>
      </c>
      <c r="Q220" s="46">
        <v>0</v>
      </c>
      <c r="R220" s="46">
        <v>0</v>
      </c>
    </row>
    <row r="221" spans="1:18" hidden="1">
      <c r="A221" s="45">
        <v>0</v>
      </c>
      <c r="B221" s="45">
        <f>'C5'!B221+'C4'!B221+'C3'!B221+'C2'!B221+'C1'!B221</f>
        <v>0</v>
      </c>
      <c r="C221" s="45">
        <f>'C5'!C221+'C4'!C221+'C3'!C221+'C2'!C221+'C1'!C221</f>
        <v>0</v>
      </c>
      <c r="D221" s="121">
        <v>519002</v>
      </c>
      <c r="E221" s="141" t="s">
        <v>241</v>
      </c>
      <c r="F221" s="118">
        <f t="shared" si="14"/>
        <v>0</v>
      </c>
      <c r="G221" s="46">
        <v>0</v>
      </c>
      <c r="H221" s="46">
        <v>0</v>
      </c>
      <c r="I221" s="46">
        <v>0</v>
      </c>
      <c r="J221" s="46">
        <v>0</v>
      </c>
      <c r="K221" s="46">
        <v>0</v>
      </c>
      <c r="L221" s="46">
        <v>0</v>
      </c>
      <c r="M221" s="46">
        <v>0</v>
      </c>
      <c r="N221" s="46">
        <v>0</v>
      </c>
      <c r="O221" s="46">
        <v>0</v>
      </c>
      <c r="P221" s="46">
        <v>0</v>
      </c>
      <c r="Q221" s="46">
        <v>0</v>
      </c>
      <c r="R221" s="46">
        <v>0</v>
      </c>
    </row>
    <row r="222" spans="1:18" hidden="1">
      <c r="A222" s="45">
        <v>0</v>
      </c>
      <c r="B222" s="45">
        <f>'C5'!B222+'C4'!B222+'C3'!B222+'C2'!B222+'C1'!B222</f>
        <v>0</v>
      </c>
      <c r="C222" s="45">
        <f>'C5'!C222+'C4'!C222+'C3'!C222+'C2'!C222+'C1'!C222</f>
        <v>0</v>
      </c>
      <c r="D222" s="121">
        <v>521001</v>
      </c>
      <c r="E222" s="141" t="s">
        <v>242</v>
      </c>
      <c r="F222" s="118">
        <f t="shared" si="14"/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46">
        <v>0</v>
      </c>
      <c r="M222" s="46">
        <v>0</v>
      </c>
      <c r="N222" s="46">
        <v>0</v>
      </c>
      <c r="O222" s="46">
        <v>0</v>
      </c>
      <c r="P222" s="46">
        <v>0</v>
      </c>
      <c r="Q222" s="46">
        <v>0</v>
      </c>
      <c r="R222" s="46">
        <v>0</v>
      </c>
    </row>
    <row r="223" spans="1:18" hidden="1">
      <c r="A223" s="45">
        <v>0</v>
      </c>
      <c r="B223" s="45">
        <f>'C5'!B223+'C4'!B223+'C3'!B223+'C2'!B223+'C1'!B223</f>
        <v>0</v>
      </c>
      <c r="C223" s="45">
        <f>'C5'!C223+'C4'!C223+'C3'!C223+'C2'!C223+'C1'!C223</f>
        <v>0</v>
      </c>
      <c r="D223" s="121">
        <v>522001</v>
      </c>
      <c r="E223" s="141" t="s">
        <v>243</v>
      </c>
      <c r="F223" s="118">
        <f t="shared" si="14"/>
        <v>0</v>
      </c>
      <c r="G223" s="46">
        <v>0</v>
      </c>
      <c r="H223" s="46">
        <v>0</v>
      </c>
      <c r="I223" s="46">
        <v>0</v>
      </c>
      <c r="J223" s="46">
        <v>0</v>
      </c>
      <c r="K223" s="46">
        <v>0</v>
      </c>
      <c r="L223" s="46">
        <v>0</v>
      </c>
      <c r="M223" s="46">
        <v>0</v>
      </c>
      <c r="N223" s="46">
        <v>0</v>
      </c>
      <c r="O223" s="46">
        <v>0</v>
      </c>
      <c r="P223" s="46">
        <v>0</v>
      </c>
      <c r="Q223" s="46">
        <v>0</v>
      </c>
      <c r="R223" s="46">
        <v>0</v>
      </c>
    </row>
    <row r="224" spans="1:18" hidden="1">
      <c r="A224" s="45">
        <v>0</v>
      </c>
      <c r="B224" s="45">
        <f>'C5'!B224+'C4'!B224+'C3'!B224+'C2'!B224+'C1'!B224</f>
        <v>0</v>
      </c>
      <c r="C224" s="45">
        <f>'C5'!C224+'C4'!C224+'C3'!C224+'C2'!C224+'C1'!C224</f>
        <v>0</v>
      </c>
      <c r="D224" s="121">
        <v>523001</v>
      </c>
      <c r="E224" s="141" t="s">
        <v>244</v>
      </c>
      <c r="F224" s="118">
        <f t="shared" si="14"/>
        <v>0</v>
      </c>
      <c r="G224" s="46">
        <v>0</v>
      </c>
      <c r="H224" s="46">
        <v>0</v>
      </c>
      <c r="I224" s="46">
        <v>0</v>
      </c>
      <c r="J224" s="46">
        <v>0</v>
      </c>
      <c r="K224" s="46">
        <v>0</v>
      </c>
      <c r="L224" s="46">
        <v>0</v>
      </c>
      <c r="M224" s="46">
        <v>0</v>
      </c>
      <c r="N224" s="46">
        <v>0</v>
      </c>
      <c r="O224" s="46">
        <v>0</v>
      </c>
      <c r="P224" s="46">
        <v>0</v>
      </c>
      <c r="Q224" s="46">
        <v>0</v>
      </c>
      <c r="R224" s="46">
        <v>0</v>
      </c>
    </row>
    <row r="225" spans="1:18" hidden="1">
      <c r="A225" s="45">
        <v>0</v>
      </c>
      <c r="B225" s="45">
        <f>'C5'!B225+'C4'!B225+'C3'!B225+'C2'!B225+'C1'!B225</f>
        <v>0</v>
      </c>
      <c r="C225" s="45">
        <f>'C5'!C225+'C4'!C225+'C3'!C225+'C2'!C225+'C1'!C225</f>
        <v>0</v>
      </c>
      <c r="D225" s="34">
        <v>529001</v>
      </c>
      <c r="E225" s="35" t="s">
        <v>245</v>
      </c>
      <c r="F225" s="118">
        <f t="shared" si="14"/>
        <v>0</v>
      </c>
      <c r="G225" s="46">
        <v>0</v>
      </c>
      <c r="H225" s="46">
        <v>0</v>
      </c>
      <c r="I225" s="46">
        <v>0</v>
      </c>
      <c r="J225" s="46">
        <v>0</v>
      </c>
      <c r="K225" s="46">
        <v>0</v>
      </c>
      <c r="L225" s="46">
        <v>0</v>
      </c>
      <c r="M225" s="46">
        <v>0</v>
      </c>
      <c r="N225" s="46">
        <v>0</v>
      </c>
      <c r="O225" s="46">
        <v>0</v>
      </c>
      <c r="P225" s="46">
        <v>0</v>
      </c>
      <c r="Q225" s="46">
        <v>0</v>
      </c>
      <c r="R225" s="46">
        <v>0</v>
      </c>
    </row>
    <row r="226" spans="1:18" hidden="1">
      <c r="A226" s="45">
        <v>0</v>
      </c>
      <c r="B226" s="45">
        <f>'C5'!B226+'C4'!B226+'C3'!B226+'C2'!B226+'C1'!B226</f>
        <v>0</v>
      </c>
      <c r="C226" s="45">
        <f>'C5'!C226+'C4'!C226+'C3'!C226+'C2'!C226+'C1'!C226</f>
        <v>0</v>
      </c>
      <c r="D226" s="121">
        <v>531001</v>
      </c>
      <c r="E226" s="141" t="s">
        <v>246</v>
      </c>
      <c r="F226" s="118">
        <f t="shared" si="14"/>
        <v>0</v>
      </c>
      <c r="G226" s="46">
        <v>0</v>
      </c>
      <c r="H226" s="46">
        <v>0</v>
      </c>
      <c r="I226" s="46">
        <v>0</v>
      </c>
      <c r="J226" s="46">
        <v>0</v>
      </c>
      <c r="K226" s="46">
        <v>0</v>
      </c>
      <c r="L226" s="46">
        <v>0</v>
      </c>
      <c r="M226" s="46">
        <v>0</v>
      </c>
      <c r="N226" s="46">
        <v>0</v>
      </c>
      <c r="O226" s="46">
        <v>0</v>
      </c>
      <c r="P226" s="46">
        <v>0</v>
      </c>
      <c r="Q226" s="46">
        <v>0</v>
      </c>
      <c r="R226" s="46">
        <v>0</v>
      </c>
    </row>
    <row r="227" spans="1:18" hidden="1">
      <c r="A227" s="45">
        <v>0</v>
      </c>
      <c r="B227" s="45">
        <f>'C5'!B227+'C4'!B227+'C3'!B227+'C2'!B227+'C1'!B227</f>
        <v>0</v>
      </c>
      <c r="C227" s="45">
        <f>'C5'!C227+'C4'!C227+'C3'!C227+'C2'!C227+'C1'!C227</f>
        <v>0</v>
      </c>
      <c r="D227" s="121">
        <v>532001</v>
      </c>
      <c r="E227" s="141" t="s">
        <v>247</v>
      </c>
      <c r="F227" s="118">
        <f t="shared" si="14"/>
        <v>0</v>
      </c>
      <c r="G227" s="46">
        <v>0</v>
      </c>
      <c r="H227" s="46">
        <v>0</v>
      </c>
      <c r="I227" s="46">
        <v>0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0</v>
      </c>
      <c r="P227" s="46">
        <v>0</v>
      </c>
      <c r="Q227" s="46">
        <v>0</v>
      </c>
      <c r="R227" s="46">
        <v>0</v>
      </c>
    </row>
    <row r="228" spans="1:18" hidden="1">
      <c r="A228" s="45">
        <v>0</v>
      </c>
      <c r="B228" s="45">
        <f>'C5'!B228+'C4'!B228+'C3'!B228+'C2'!B228+'C1'!B228</f>
        <v>0</v>
      </c>
      <c r="C228" s="45">
        <f>'C5'!C228+'C4'!C228+'C3'!C228+'C2'!C228+'C1'!C228</f>
        <v>0</v>
      </c>
      <c r="D228" s="121">
        <v>541001</v>
      </c>
      <c r="E228" s="141" t="s">
        <v>248</v>
      </c>
      <c r="F228" s="118">
        <f t="shared" si="14"/>
        <v>0</v>
      </c>
      <c r="G228" s="46">
        <v>0</v>
      </c>
      <c r="H228" s="46">
        <v>0</v>
      </c>
      <c r="I228" s="46">
        <v>0</v>
      </c>
      <c r="J228" s="46">
        <v>0</v>
      </c>
      <c r="K228" s="46">
        <v>0</v>
      </c>
      <c r="L228" s="46">
        <v>0</v>
      </c>
      <c r="M228" s="46">
        <v>0</v>
      </c>
      <c r="N228" s="46">
        <v>0</v>
      </c>
      <c r="O228" s="46">
        <v>0</v>
      </c>
      <c r="P228" s="46">
        <v>0</v>
      </c>
      <c r="Q228" s="46">
        <v>0</v>
      </c>
      <c r="R228" s="46">
        <v>0</v>
      </c>
    </row>
    <row r="229" spans="1:18" hidden="1">
      <c r="A229" s="45">
        <v>0</v>
      </c>
      <c r="B229" s="45">
        <f>'C5'!B229+'C4'!B229+'C3'!B229+'C2'!B229+'C1'!B229</f>
        <v>0</v>
      </c>
      <c r="C229" s="45">
        <f>'C5'!C229+'C4'!C229+'C3'!C229+'C2'!C229+'C1'!C229</f>
        <v>0</v>
      </c>
      <c r="D229" s="121">
        <v>542001</v>
      </c>
      <c r="E229" s="141" t="s">
        <v>249</v>
      </c>
      <c r="F229" s="118">
        <f t="shared" si="14"/>
        <v>0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46">
        <v>0</v>
      </c>
      <c r="P229" s="46">
        <v>0</v>
      </c>
      <c r="Q229" s="46">
        <v>0</v>
      </c>
      <c r="R229" s="46">
        <v>0</v>
      </c>
    </row>
    <row r="230" spans="1:18" hidden="1">
      <c r="A230" s="45">
        <v>0</v>
      </c>
      <c r="B230" s="45">
        <f>'C5'!B230+'C4'!B230+'C3'!B230+'C2'!B230+'C1'!B230</f>
        <v>0</v>
      </c>
      <c r="C230" s="45">
        <f>'C5'!C230+'C4'!C230+'C3'!C230+'C2'!C230+'C1'!C230</f>
        <v>0</v>
      </c>
      <c r="D230" s="121">
        <v>543001</v>
      </c>
      <c r="E230" s="141" t="s">
        <v>250</v>
      </c>
      <c r="F230" s="118">
        <f t="shared" si="14"/>
        <v>0</v>
      </c>
      <c r="G230" s="46">
        <v>0</v>
      </c>
      <c r="H230" s="46">
        <v>0</v>
      </c>
      <c r="I230" s="46">
        <v>0</v>
      </c>
      <c r="J230" s="46">
        <v>0</v>
      </c>
      <c r="K230" s="46">
        <v>0</v>
      </c>
      <c r="L230" s="46">
        <v>0</v>
      </c>
      <c r="M230" s="46">
        <v>0</v>
      </c>
      <c r="N230" s="46">
        <v>0</v>
      </c>
      <c r="O230" s="46">
        <v>0</v>
      </c>
      <c r="P230" s="46">
        <v>0</v>
      </c>
      <c r="Q230" s="46">
        <v>0</v>
      </c>
      <c r="R230" s="46">
        <v>0</v>
      </c>
    </row>
    <row r="231" spans="1:18" hidden="1">
      <c r="A231" s="45">
        <v>0</v>
      </c>
      <c r="B231" s="45">
        <f>'C5'!B231+'C4'!B231+'C3'!B231+'C2'!B231+'C1'!B231</f>
        <v>0</v>
      </c>
      <c r="C231" s="45">
        <f>'C5'!C231+'C4'!C231+'C3'!C231+'C2'!C231+'C1'!C231</f>
        <v>0</v>
      </c>
      <c r="D231" s="121">
        <v>544001</v>
      </c>
      <c r="E231" s="141" t="s">
        <v>251</v>
      </c>
      <c r="F231" s="118">
        <f t="shared" si="14"/>
        <v>0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46">
        <v>0</v>
      </c>
      <c r="M231" s="46">
        <v>0</v>
      </c>
      <c r="N231" s="46">
        <v>0</v>
      </c>
      <c r="O231" s="46">
        <v>0</v>
      </c>
      <c r="P231" s="46">
        <v>0</v>
      </c>
      <c r="Q231" s="46">
        <v>0</v>
      </c>
      <c r="R231" s="46">
        <v>0</v>
      </c>
    </row>
    <row r="232" spans="1:18" hidden="1">
      <c r="A232" s="45">
        <v>0</v>
      </c>
      <c r="B232" s="45">
        <f>'C5'!B232+'C4'!B232+'C3'!B232+'C2'!B232+'C1'!B232</f>
        <v>0</v>
      </c>
      <c r="C232" s="45">
        <f>'C5'!C232+'C4'!C232+'C3'!C232+'C2'!C232+'C1'!C232</f>
        <v>0</v>
      </c>
      <c r="D232" s="121">
        <v>545001</v>
      </c>
      <c r="E232" s="141" t="s">
        <v>252</v>
      </c>
      <c r="F232" s="118">
        <f t="shared" si="14"/>
        <v>0</v>
      </c>
      <c r="G232" s="46">
        <v>0</v>
      </c>
      <c r="H232" s="46">
        <v>0</v>
      </c>
      <c r="I232" s="46">
        <v>0</v>
      </c>
      <c r="J232" s="46">
        <v>0</v>
      </c>
      <c r="K232" s="46">
        <v>0</v>
      </c>
      <c r="L232" s="46">
        <v>0</v>
      </c>
      <c r="M232" s="46">
        <v>0</v>
      </c>
      <c r="N232" s="46">
        <v>0</v>
      </c>
      <c r="O232" s="46">
        <v>0</v>
      </c>
      <c r="P232" s="46">
        <v>0</v>
      </c>
      <c r="Q232" s="46">
        <v>0</v>
      </c>
      <c r="R232" s="46">
        <v>0</v>
      </c>
    </row>
    <row r="233" spans="1:18" hidden="1">
      <c r="A233" s="45">
        <v>0</v>
      </c>
      <c r="B233" s="45">
        <f>'C5'!B233+'C4'!B233+'C3'!B233+'C2'!B233+'C1'!B233</f>
        <v>0</v>
      </c>
      <c r="C233" s="45">
        <f>'C5'!C233+'C4'!C233+'C3'!C233+'C2'!C233+'C1'!C233</f>
        <v>0</v>
      </c>
      <c r="D233" s="121">
        <v>549001</v>
      </c>
      <c r="E233" s="141" t="s">
        <v>253</v>
      </c>
      <c r="F233" s="118">
        <f t="shared" si="14"/>
        <v>0</v>
      </c>
      <c r="G233" s="46">
        <v>0</v>
      </c>
      <c r="H233" s="46">
        <v>0</v>
      </c>
      <c r="I233" s="46">
        <v>0</v>
      </c>
      <c r="J233" s="46">
        <v>0</v>
      </c>
      <c r="K233" s="46">
        <v>0</v>
      </c>
      <c r="L233" s="46">
        <v>0</v>
      </c>
      <c r="M233" s="46">
        <v>0</v>
      </c>
      <c r="N233" s="46">
        <v>0</v>
      </c>
      <c r="O233" s="46">
        <v>0</v>
      </c>
      <c r="P233" s="46">
        <v>0</v>
      </c>
      <c r="Q233" s="46">
        <v>0</v>
      </c>
      <c r="R233" s="46">
        <v>0</v>
      </c>
    </row>
    <row r="234" spans="1:18" hidden="1">
      <c r="A234" s="45">
        <v>0</v>
      </c>
      <c r="B234" s="45">
        <f>'C5'!B234+'C4'!B234+'C3'!B234+'C2'!B234+'C1'!B234</f>
        <v>0</v>
      </c>
      <c r="C234" s="45">
        <f>'C5'!C234+'C4'!C234+'C3'!C234+'C2'!C234+'C1'!C234</f>
        <v>0</v>
      </c>
      <c r="D234" s="121">
        <v>561001</v>
      </c>
      <c r="E234" s="141" t="s">
        <v>254</v>
      </c>
      <c r="F234" s="118">
        <f t="shared" si="14"/>
        <v>0</v>
      </c>
      <c r="G234" s="46">
        <v>0</v>
      </c>
      <c r="H234" s="46">
        <v>0</v>
      </c>
      <c r="I234" s="46">
        <v>0</v>
      </c>
      <c r="J234" s="46">
        <v>0</v>
      </c>
      <c r="K234" s="46">
        <v>0</v>
      </c>
      <c r="L234" s="46">
        <v>0</v>
      </c>
      <c r="M234" s="46">
        <v>0</v>
      </c>
      <c r="N234" s="46">
        <v>0</v>
      </c>
      <c r="O234" s="46">
        <v>0</v>
      </c>
      <c r="P234" s="46">
        <v>0</v>
      </c>
      <c r="Q234" s="46">
        <v>0</v>
      </c>
      <c r="R234" s="46">
        <v>0</v>
      </c>
    </row>
    <row r="235" spans="1:18" hidden="1">
      <c r="A235" s="45">
        <v>0</v>
      </c>
      <c r="B235" s="45">
        <f>'C5'!B235+'C4'!B235+'C3'!B235+'C2'!B235+'C1'!B235</f>
        <v>0</v>
      </c>
      <c r="C235" s="45">
        <f>'C5'!C235+'C4'!C235+'C3'!C235+'C2'!C235+'C1'!C235</f>
        <v>0</v>
      </c>
      <c r="D235" s="131">
        <v>562001</v>
      </c>
      <c r="E235" s="141" t="s">
        <v>255</v>
      </c>
      <c r="F235" s="118">
        <f t="shared" si="14"/>
        <v>0</v>
      </c>
      <c r="G235" s="46">
        <v>0</v>
      </c>
      <c r="H235" s="46">
        <v>0</v>
      </c>
      <c r="I235" s="46">
        <v>0</v>
      </c>
      <c r="J235" s="46">
        <v>0</v>
      </c>
      <c r="K235" s="46">
        <v>0</v>
      </c>
      <c r="L235" s="46">
        <v>0</v>
      </c>
      <c r="M235" s="46">
        <v>0</v>
      </c>
      <c r="N235" s="46">
        <v>0</v>
      </c>
      <c r="O235" s="46">
        <v>0</v>
      </c>
      <c r="P235" s="46">
        <v>0</v>
      </c>
      <c r="Q235" s="46">
        <v>0</v>
      </c>
      <c r="R235" s="46">
        <v>0</v>
      </c>
    </row>
    <row r="236" spans="1:18" hidden="1">
      <c r="A236" s="45">
        <v>0</v>
      </c>
      <c r="B236" s="45">
        <f>'C5'!B236+'C4'!B236+'C3'!B236+'C2'!B236+'C1'!B236</f>
        <v>0</v>
      </c>
      <c r="C236" s="45">
        <f>'C5'!C236+'C4'!C236+'C3'!C236+'C2'!C236+'C1'!C236</f>
        <v>0</v>
      </c>
      <c r="D236" s="34">
        <v>563001</v>
      </c>
      <c r="E236" s="35" t="s">
        <v>256</v>
      </c>
      <c r="F236" s="118">
        <f t="shared" si="14"/>
        <v>0</v>
      </c>
      <c r="G236" s="46">
        <v>0</v>
      </c>
      <c r="H236" s="46">
        <v>0</v>
      </c>
      <c r="I236" s="46">
        <v>0</v>
      </c>
      <c r="J236" s="46">
        <v>0</v>
      </c>
      <c r="K236" s="46">
        <v>0</v>
      </c>
      <c r="L236" s="46">
        <v>0</v>
      </c>
      <c r="M236" s="46">
        <v>0</v>
      </c>
      <c r="N236" s="46">
        <v>0</v>
      </c>
      <c r="O236" s="46">
        <v>0</v>
      </c>
      <c r="P236" s="46">
        <v>0</v>
      </c>
      <c r="Q236" s="46">
        <v>0</v>
      </c>
      <c r="R236" s="46">
        <v>0</v>
      </c>
    </row>
    <row r="237" spans="1:18" hidden="1">
      <c r="A237" s="45">
        <v>0</v>
      </c>
      <c r="B237" s="45">
        <f>'C5'!B237+'C4'!B237+'C3'!B237+'C2'!B237+'C1'!B237</f>
        <v>0</v>
      </c>
      <c r="C237" s="45">
        <f>'C5'!C237+'C4'!C237+'C3'!C237+'C2'!C237+'C1'!C237</f>
        <v>0</v>
      </c>
      <c r="D237" s="121">
        <v>564001</v>
      </c>
      <c r="E237" s="141" t="s">
        <v>257</v>
      </c>
      <c r="F237" s="118">
        <f t="shared" si="14"/>
        <v>0</v>
      </c>
      <c r="G237" s="46">
        <v>0</v>
      </c>
      <c r="H237" s="46">
        <v>0</v>
      </c>
      <c r="I237" s="46">
        <v>0</v>
      </c>
      <c r="J237" s="46">
        <v>0</v>
      </c>
      <c r="K237" s="46">
        <v>0</v>
      </c>
      <c r="L237" s="46">
        <v>0</v>
      </c>
      <c r="M237" s="46">
        <v>0</v>
      </c>
      <c r="N237" s="46">
        <v>0</v>
      </c>
      <c r="O237" s="46">
        <v>0</v>
      </c>
      <c r="P237" s="46">
        <v>0</v>
      </c>
      <c r="Q237" s="46">
        <v>0</v>
      </c>
      <c r="R237" s="46">
        <v>0</v>
      </c>
    </row>
    <row r="238" spans="1:18" hidden="1">
      <c r="A238" s="45">
        <v>0</v>
      </c>
      <c r="B238" s="45">
        <f>'C5'!B238+'C4'!B238+'C3'!B238+'C2'!B238+'C1'!B238</f>
        <v>0</v>
      </c>
      <c r="C238" s="45">
        <f>'C5'!C238+'C4'!C238+'C3'!C238+'C2'!C238+'C1'!C238</f>
        <v>0</v>
      </c>
      <c r="D238" s="121">
        <v>565001</v>
      </c>
      <c r="E238" s="141" t="s">
        <v>258</v>
      </c>
      <c r="F238" s="118">
        <f t="shared" si="14"/>
        <v>0</v>
      </c>
      <c r="G238" s="46">
        <v>0</v>
      </c>
      <c r="H238" s="46">
        <v>0</v>
      </c>
      <c r="I238" s="46">
        <v>0</v>
      </c>
      <c r="J238" s="46">
        <v>0</v>
      </c>
      <c r="K238" s="46">
        <v>0</v>
      </c>
      <c r="L238" s="46">
        <v>0</v>
      </c>
      <c r="M238" s="46">
        <v>0</v>
      </c>
      <c r="N238" s="46">
        <v>0</v>
      </c>
      <c r="O238" s="46">
        <v>0</v>
      </c>
      <c r="P238" s="46">
        <v>0</v>
      </c>
      <c r="Q238" s="46">
        <v>0</v>
      </c>
      <c r="R238" s="46">
        <v>0</v>
      </c>
    </row>
    <row r="239" spans="1:18" hidden="1">
      <c r="A239" s="45">
        <v>0</v>
      </c>
      <c r="B239" s="45">
        <f>'C5'!B239+'C4'!B239+'C3'!B239+'C2'!B239+'C1'!B239</f>
        <v>0</v>
      </c>
      <c r="C239" s="45">
        <f>'C5'!C239+'C4'!C239+'C3'!C239+'C2'!C239+'C1'!C239</f>
        <v>0</v>
      </c>
      <c r="D239" s="121">
        <v>566001</v>
      </c>
      <c r="E239" s="141" t="s">
        <v>259</v>
      </c>
      <c r="F239" s="118">
        <f t="shared" si="14"/>
        <v>0</v>
      </c>
      <c r="G239" s="46">
        <v>0</v>
      </c>
      <c r="H239" s="46">
        <v>0</v>
      </c>
      <c r="I239" s="46">
        <v>0</v>
      </c>
      <c r="J239" s="46">
        <v>0</v>
      </c>
      <c r="K239" s="46">
        <v>0</v>
      </c>
      <c r="L239" s="46">
        <v>0</v>
      </c>
      <c r="M239" s="46">
        <v>0</v>
      </c>
      <c r="N239" s="46">
        <v>0</v>
      </c>
      <c r="O239" s="46">
        <v>0</v>
      </c>
      <c r="P239" s="46">
        <v>0</v>
      </c>
      <c r="Q239" s="46">
        <v>0</v>
      </c>
      <c r="R239" s="46">
        <v>0</v>
      </c>
    </row>
    <row r="240" spans="1:18" hidden="1">
      <c r="A240" s="45">
        <v>0</v>
      </c>
      <c r="B240" s="45">
        <f>'C5'!B240+'C4'!B240+'C3'!B240+'C2'!B240+'C1'!B240</f>
        <v>0</v>
      </c>
      <c r="C240" s="45">
        <f>'C5'!C240+'C4'!C240+'C3'!C240+'C2'!C240+'C1'!C240</f>
        <v>0</v>
      </c>
      <c r="D240" s="121">
        <v>567001</v>
      </c>
      <c r="E240" s="141" t="s">
        <v>260</v>
      </c>
      <c r="F240" s="118">
        <f t="shared" si="14"/>
        <v>0</v>
      </c>
      <c r="G240" s="46">
        <v>0</v>
      </c>
      <c r="H240" s="46">
        <v>0</v>
      </c>
      <c r="I240" s="46">
        <v>0</v>
      </c>
      <c r="J240" s="46">
        <v>0</v>
      </c>
      <c r="K240" s="46">
        <v>0</v>
      </c>
      <c r="L240" s="46">
        <v>0</v>
      </c>
      <c r="M240" s="46">
        <v>0</v>
      </c>
      <c r="N240" s="46">
        <v>0</v>
      </c>
      <c r="O240" s="46">
        <v>0</v>
      </c>
      <c r="P240" s="46">
        <v>0</v>
      </c>
      <c r="Q240" s="46">
        <v>0</v>
      </c>
      <c r="R240" s="46">
        <v>0</v>
      </c>
    </row>
    <row r="241" spans="1:19" hidden="1">
      <c r="A241" s="45">
        <v>0</v>
      </c>
      <c r="B241" s="45">
        <f>'C5'!B241+'C4'!B241+'C3'!B241+'C2'!B241+'C1'!B241</f>
        <v>0</v>
      </c>
      <c r="C241" s="45">
        <f>'C5'!C241+'C4'!C241+'C3'!C241+'C2'!C241+'C1'!C241</f>
        <v>0</v>
      </c>
      <c r="D241" s="121">
        <v>569001</v>
      </c>
      <c r="E241" s="141" t="s">
        <v>261</v>
      </c>
      <c r="F241" s="118">
        <f t="shared" si="14"/>
        <v>0</v>
      </c>
      <c r="G241" s="46">
        <v>0</v>
      </c>
      <c r="H241" s="46">
        <v>0</v>
      </c>
      <c r="I241" s="46">
        <v>0</v>
      </c>
      <c r="J241" s="46">
        <v>0</v>
      </c>
      <c r="K241" s="46">
        <v>0</v>
      </c>
      <c r="L241" s="46">
        <v>0</v>
      </c>
      <c r="M241" s="46">
        <v>0</v>
      </c>
      <c r="N241" s="46">
        <v>0</v>
      </c>
      <c r="O241" s="46">
        <v>0</v>
      </c>
      <c r="P241" s="46">
        <v>0</v>
      </c>
      <c r="Q241" s="46">
        <v>0</v>
      </c>
      <c r="R241" s="46">
        <v>0</v>
      </c>
    </row>
    <row r="242" spans="1:19">
      <c r="A242" s="45">
        <v>27107</v>
      </c>
      <c r="B242" s="45">
        <f>'C5'!B242+'C4'!B242+'C3'!B242+'C2'!B242+'C1'!B242</f>
        <v>0</v>
      </c>
      <c r="C242" s="45">
        <f>'C5'!C242+'C4'!C242+'C3'!C242+'C2'!C242+'C1'!C242</f>
        <v>0</v>
      </c>
      <c r="D242" s="121">
        <v>591001</v>
      </c>
      <c r="E242" s="141" t="s">
        <v>262</v>
      </c>
      <c r="F242" s="118">
        <f t="shared" si="14"/>
        <v>27107</v>
      </c>
      <c r="G242" s="46">
        <v>0</v>
      </c>
      <c r="H242" s="46">
        <v>0</v>
      </c>
      <c r="I242" s="46">
        <v>0</v>
      </c>
      <c r="J242" s="46">
        <v>0</v>
      </c>
      <c r="K242" s="46">
        <v>0</v>
      </c>
      <c r="L242" s="46">
        <v>0</v>
      </c>
      <c r="M242" s="46">
        <v>0</v>
      </c>
      <c r="N242" s="46">
        <v>0</v>
      </c>
      <c r="O242" s="46">
        <v>0</v>
      </c>
      <c r="P242" s="46">
        <v>0</v>
      </c>
      <c r="Q242" s="46">
        <v>27107</v>
      </c>
      <c r="R242" s="46">
        <v>0</v>
      </c>
    </row>
    <row r="243" spans="1:19" hidden="1">
      <c r="A243" s="45">
        <f>'C5'!A243+'C4'!A243+'C3'!A243+'C2'!A243+'C1'!A243</f>
        <v>0</v>
      </c>
      <c r="B243" s="45">
        <f>'C5'!B243+'C4'!B243+'C3'!B243+'C2'!B243+'C1'!B243</f>
        <v>0</v>
      </c>
      <c r="C243" s="45">
        <f>'C5'!C243+'C4'!C243+'C3'!C243+'C2'!C243+'C1'!C243</f>
        <v>0</v>
      </c>
      <c r="D243" s="121">
        <v>592001</v>
      </c>
      <c r="E243" s="141" t="s">
        <v>263</v>
      </c>
      <c r="F243" s="118">
        <f t="shared" si="14"/>
        <v>0</v>
      </c>
      <c r="G243" s="46">
        <v>0</v>
      </c>
      <c r="H243" s="46">
        <v>0</v>
      </c>
      <c r="I243" s="46">
        <v>0</v>
      </c>
      <c r="J243" s="46">
        <v>0</v>
      </c>
      <c r="K243" s="46">
        <v>0</v>
      </c>
      <c r="L243" s="46">
        <v>0</v>
      </c>
      <c r="M243" s="46">
        <v>0</v>
      </c>
      <c r="N243" s="46">
        <v>0</v>
      </c>
      <c r="O243" s="46">
        <v>0</v>
      </c>
      <c r="P243" s="46">
        <v>0</v>
      </c>
      <c r="Q243" s="46">
        <v>0</v>
      </c>
      <c r="R243" s="46">
        <v>0</v>
      </c>
      <c r="S243" s="157"/>
    </row>
    <row r="244" spans="1:19" hidden="1">
      <c r="A244" s="45">
        <f>'C5'!A244+'C4'!A244+'C3'!A244+'C2'!A244+'C1'!A244</f>
        <v>0</v>
      </c>
      <c r="B244" s="45">
        <f>'C5'!B244+'C4'!B244+'C3'!B244+'C2'!B244+'C1'!B244</f>
        <v>0</v>
      </c>
      <c r="C244" s="45">
        <f>'C5'!C244+'C4'!C244+'C3'!C244+'C2'!C244+'C1'!C244</f>
        <v>0</v>
      </c>
      <c r="D244" s="121">
        <v>594001</v>
      </c>
      <c r="E244" s="141" t="s">
        <v>264</v>
      </c>
      <c r="F244" s="118">
        <f t="shared" si="14"/>
        <v>0</v>
      </c>
      <c r="G244" s="46">
        <v>0</v>
      </c>
      <c r="H244" s="46">
        <v>0</v>
      </c>
      <c r="I244" s="46">
        <v>0</v>
      </c>
      <c r="J244" s="46">
        <v>0</v>
      </c>
      <c r="K244" s="46">
        <v>0</v>
      </c>
      <c r="L244" s="46">
        <v>0</v>
      </c>
      <c r="M244" s="46">
        <v>0</v>
      </c>
      <c r="N244" s="46">
        <v>0</v>
      </c>
      <c r="O244" s="46">
        <v>0</v>
      </c>
      <c r="P244" s="46">
        <v>0</v>
      </c>
      <c r="Q244" s="46">
        <v>0</v>
      </c>
      <c r="R244" s="46">
        <v>0</v>
      </c>
    </row>
    <row r="245" spans="1:19" hidden="1">
      <c r="A245" s="45">
        <f>'C5'!A245+'C4'!A245+'C3'!A245+'C2'!A245+'C1'!A245</f>
        <v>0</v>
      </c>
      <c r="B245" s="45">
        <f>'C5'!B245+'C4'!B245+'C3'!B245+'C2'!B245+'C1'!B245</f>
        <v>0</v>
      </c>
      <c r="C245" s="45">
        <f>'C5'!C245+'C4'!C245+'C3'!C245+'C2'!C245+'C1'!C245</f>
        <v>0</v>
      </c>
      <c r="D245" s="121">
        <v>597001</v>
      </c>
      <c r="E245" s="141" t="s">
        <v>265</v>
      </c>
      <c r="F245" s="118">
        <f t="shared" si="14"/>
        <v>0</v>
      </c>
      <c r="G245" s="46">
        <v>0</v>
      </c>
      <c r="H245" s="46">
        <v>0</v>
      </c>
      <c r="I245" s="46">
        <v>0</v>
      </c>
      <c r="J245" s="46">
        <v>0</v>
      </c>
      <c r="K245" s="46">
        <v>0</v>
      </c>
      <c r="L245" s="46">
        <v>0</v>
      </c>
      <c r="M245" s="46">
        <v>0</v>
      </c>
      <c r="N245" s="46">
        <v>0</v>
      </c>
      <c r="O245" s="46">
        <v>0</v>
      </c>
      <c r="P245" s="46">
        <v>0</v>
      </c>
      <c r="Q245" s="46">
        <v>0</v>
      </c>
      <c r="R245" s="46">
        <v>0</v>
      </c>
    </row>
    <row r="246" spans="1:19" hidden="1">
      <c r="A246" s="45">
        <f>'C5'!A246+'C4'!A246+'C3'!A246+'C2'!A246+'C1'!A246</f>
        <v>0</v>
      </c>
      <c r="B246" s="45">
        <f>'C5'!B246+'C4'!B246+'C3'!B246+'C2'!B246+'C1'!B246</f>
        <v>0</v>
      </c>
      <c r="C246" s="45">
        <f>'C5'!C246+'C4'!C246+'C3'!C246+'C2'!C246+'C1'!C246</f>
        <v>0</v>
      </c>
      <c r="D246" s="121">
        <v>598001</v>
      </c>
      <c r="E246" s="141" t="s">
        <v>266</v>
      </c>
      <c r="F246" s="118">
        <f t="shared" si="14"/>
        <v>0</v>
      </c>
      <c r="G246" s="46">
        <v>0</v>
      </c>
      <c r="H246" s="46">
        <v>0</v>
      </c>
      <c r="I246" s="46">
        <v>0</v>
      </c>
      <c r="J246" s="46">
        <v>0</v>
      </c>
      <c r="K246" s="46">
        <v>0</v>
      </c>
      <c r="L246" s="46">
        <v>0</v>
      </c>
      <c r="M246" s="46">
        <v>0</v>
      </c>
      <c r="N246" s="46">
        <v>0</v>
      </c>
      <c r="O246" s="46">
        <v>0</v>
      </c>
      <c r="P246" s="46">
        <v>0</v>
      </c>
      <c r="Q246" s="46">
        <v>0</v>
      </c>
      <c r="R246" s="46">
        <v>0</v>
      </c>
    </row>
    <row r="247" spans="1:19" hidden="1">
      <c r="A247" s="45">
        <f>'C5'!A247+'C4'!A247+'C3'!A247+'C2'!A247+'C1'!A247</f>
        <v>0</v>
      </c>
      <c r="B247" s="45">
        <f>'C5'!B247+'C4'!B247+'C3'!B247+'C2'!B247+'C1'!B247</f>
        <v>0</v>
      </c>
      <c r="C247" s="45">
        <f>'C5'!C247+'C4'!C247+'C3'!C247+'C2'!C247+'C1'!C247</f>
        <v>0</v>
      </c>
      <c r="D247" s="121">
        <v>599001</v>
      </c>
      <c r="E247" s="141" t="s">
        <v>267</v>
      </c>
      <c r="F247" s="118">
        <f t="shared" si="14"/>
        <v>0</v>
      </c>
      <c r="G247" s="46">
        <v>0</v>
      </c>
      <c r="H247" s="46">
        <v>0</v>
      </c>
      <c r="I247" s="46">
        <v>0</v>
      </c>
      <c r="J247" s="46">
        <v>0</v>
      </c>
      <c r="K247" s="46">
        <v>0</v>
      </c>
      <c r="L247" s="46">
        <v>0</v>
      </c>
      <c r="M247" s="46">
        <v>0</v>
      </c>
      <c r="N247" s="46">
        <v>0</v>
      </c>
      <c r="O247" s="46">
        <v>0</v>
      </c>
      <c r="P247" s="46">
        <v>0</v>
      </c>
      <c r="Q247" s="46">
        <v>0</v>
      </c>
      <c r="R247" s="46">
        <v>0</v>
      </c>
    </row>
    <row r="248" spans="1:19">
      <c r="A248" s="114"/>
      <c r="B248" s="114"/>
      <c r="C248" s="114"/>
      <c r="D248" s="115"/>
      <c r="E248" s="111"/>
      <c r="F248" s="116"/>
      <c r="G248" s="117"/>
      <c r="H248" s="117"/>
      <c r="I248" s="117"/>
      <c r="J248" s="117"/>
      <c r="K248" s="117"/>
      <c r="L248" s="117"/>
      <c r="M248" s="117"/>
      <c r="N248" s="117"/>
      <c r="O248" s="117"/>
      <c r="P248" s="117"/>
      <c r="Q248" s="117"/>
      <c r="R248" s="117"/>
    </row>
    <row r="249" spans="1:19">
      <c r="A249" s="118">
        <f>A214+A212+A101+A31+A12</f>
        <v>12497459</v>
      </c>
      <c r="B249" s="118">
        <f>B214+B212+B101+B31+B12</f>
        <v>39042818</v>
      </c>
      <c r="C249" s="118">
        <f>C214+C212+C101+C31+C12</f>
        <v>0</v>
      </c>
      <c r="D249" s="175"/>
      <c r="E249" s="176"/>
      <c r="F249" s="118">
        <f>F214+F212+F101+F31+F12</f>
        <v>51540277</v>
      </c>
      <c r="G249" s="118">
        <f t="shared" ref="G249:R249" si="15">G214+G212+G101+G31+G12</f>
        <v>2850717</v>
      </c>
      <c r="H249" s="118">
        <f t="shared" si="15"/>
        <v>3302212</v>
      </c>
      <c r="I249" s="118">
        <f t="shared" si="15"/>
        <v>4145854</v>
      </c>
      <c r="J249" s="118">
        <f t="shared" si="15"/>
        <v>4195753</v>
      </c>
      <c r="K249" s="118">
        <f t="shared" si="15"/>
        <v>3668729</v>
      </c>
      <c r="L249" s="118">
        <f t="shared" si="15"/>
        <v>3354960</v>
      </c>
      <c r="M249" s="118">
        <f t="shared" si="15"/>
        <v>3038629.5</v>
      </c>
      <c r="N249" s="118">
        <f t="shared" si="15"/>
        <v>3898965</v>
      </c>
      <c r="O249" s="118">
        <f t="shared" si="15"/>
        <v>4091908.5</v>
      </c>
      <c r="P249" s="118">
        <f t="shared" si="15"/>
        <v>4650480</v>
      </c>
      <c r="Q249" s="118">
        <f t="shared" si="15"/>
        <v>4871600</v>
      </c>
      <c r="R249" s="118">
        <f t="shared" si="15"/>
        <v>9470469</v>
      </c>
    </row>
    <row r="250" spans="1:19">
      <c r="A250" s="1"/>
      <c r="B250" s="1"/>
      <c r="C250" s="1"/>
      <c r="D250" s="1"/>
      <c r="E250" s="1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</row>
    <row r="251" spans="1:19">
      <c r="F251" s="72"/>
    </row>
    <row r="252" spans="1:19">
      <c r="F252" s="72"/>
    </row>
  </sheetData>
  <mergeCells count="6">
    <mergeCell ref="D249:E249"/>
    <mergeCell ref="A5:R5"/>
    <mergeCell ref="A6:R6"/>
    <mergeCell ref="O1:Q2"/>
    <mergeCell ref="A4:R4"/>
    <mergeCell ref="A7:R7"/>
  </mergeCells>
  <pageMargins left="0.70866141732283472" right="0.15748031496062992" top="0.31496062992125984" bottom="0.31496062992125984" header="0.31496062992125984" footer="0.31496062992125984"/>
  <pageSetup scale="46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AE250"/>
  <sheetViews>
    <sheetView topLeftCell="A11" zoomScaleNormal="100" workbookViewId="0">
      <selection activeCell="E101" sqref="E101"/>
    </sheetView>
  </sheetViews>
  <sheetFormatPr baseColWidth="10" defaultRowHeight="12.75"/>
  <cols>
    <col min="2" max="2" width="14" customWidth="1"/>
    <col min="5" max="5" width="24.140625" customWidth="1"/>
    <col min="6" max="6" width="13.28515625" customWidth="1"/>
    <col min="7" max="18" width="11.7109375" customWidth="1"/>
  </cols>
  <sheetData>
    <row r="1" spans="1:18">
      <c r="L1" s="1"/>
      <c r="M1" s="1"/>
      <c r="N1" s="1"/>
      <c r="O1" s="169"/>
      <c r="P1" s="169"/>
      <c r="Q1" s="169"/>
    </row>
    <row r="2" spans="1:18" ht="28.5" customHeight="1">
      <c r="B2" s="155"/>
      <c r="F2" s="25"/>
      <c r="L2" s="1"/>
      <c r="M2" s="1"/>
      <c r="N2" s="1"/>
      <c r="O2" s="169"/>
      <c r="P2" s="169"/>
      <c r="Q2" s="169"/>
    </row>
    <row r="3" spans="1:18" ht="18">
      <c r="A3" s="170" t="s">
        <v>268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35" customHeight="1">
      <c r="A5" s="171" t="s">
        <v>622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</row>
    <row r="6" spans="1:18" ht="15.75">
      <c r="A6" s="172" t="s">
        <v>29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</row>
    <row r="8" spans="1:18" s="1" customFormat="1" ht="15.75" customHeight="1">
      <c r="A8" s="4" t="s">
        <v>509</v>
      </c>
      <c r="B8" s="107"/>
      <c r="C8" s="107" t="s">
        <v>511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5.75" customHeight="1">
      <c r="A9" s="4" t="s">
        <v>510</v>
      </c>
      <c r="B9" s="7"/>
      <c r="C9" s="173" t="s">
        <v>527</v>
      </c>
      <c r="D9" s="173"/>
      <c r="E9" s="173"/>
      <c r="F9" s="173"/>
      <c r="G9" s="173"/>
      <c r="H9" s="173"/>
      <c r="I9" s="173"/>
      <c r="J9" s="173"/>
      <c r="K9" s="173"/>
      <c r="L9" s="173"/>
    </row>
    <row r="11" spans="1:18" s="3" customFormat="1" ht="4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3" t="s">
        <v>1</v>
      </c>
      <c r="H11" s="23" t="s">
        <v>2</v>
      </c>
      <c r="I11" s="23" t="s">
        <v>3</v>
      </c>
      <c r="J11" s="23" t="s">
        <v>4</v>
      </c>
      <c r="K11" s="23" t="s">
        <v>5</v>
      </c>
      <c r="L11" s="23" t="s">
        <v>6</v>
      </c>
      <c r="M11" s="23" t="s">
        <v>7</v>
      </c>
      <c r="N11" s="23" t="s">
        <v>8</v>
      </c>
      <c r="O11" s="23" t="s">
        <v>9</v>
      </c>
      <c r="P11" s="23" t="s">
        <v>10</v>
      </c>
      <c r="Q11" s="23" t="s">
        <v>11</v>
      </c>
      <c r="R11" s="23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f>SUM(G13:G30)</f>
        <v>0</v>
      </c>
      <c r="H12" s="109">
        <f t="shared" ref="H12:R12" si="0">SUM(H13:H30)</f>
        <v>0</v>
      </c>
      <c r="I12" s="109">
        <f t="shared" si="0"/>
        <v>0</v>
      </c>
      <c r="J12" s="109">
        <f t="shared" si="0"/>
        <v>0</v>
      </c>
      <c r="K12" s="109">
        <f t="shared" si="0"/>
        <v>0</v>
      </c>
      <c r="L12" s="109">
        <f t="shared" si="0"/>
        <v>0</v>
      </c>
      <c r="M12" s="109">
        <f t="shared" si="0"/>
        <v>0</v>
      </c>
      <c r="N12" s="109">
        <f t="shared" si="0"/>
        <v>0</v>
      </c>
      <c r="O12" s="109">
        <f t="shared" si="0"/>
        <v>0</v>
      </c>
      <c r="P12" s="109">
        <f t="shared" si="0"/>
        <v>0</v>
      </c>
      <c r="Q12" s="109">
        <f t="shared" si="0"/>
        <v>0</v>
      </c>
      <c r="R12" s="109">
        <f t="shared" si="0"/>
        <v>0</v>
      </c>
    </row>
    <row r="13" spans="1:18" s="1" customFormat="1" ht="12.6" hidden="1" customHeight="1">
      <c r="A13" s="45">
        <v>0</v>
      </c>
      <c r="B13" s="45">
        <v>0</v>
      </c>
      <c r="C13" s="45">
        <v>0</v>
      </c>
      <c r="D13" s="34">
        <v>113001</v>
      </c>
      <c r="E13" s="35" t="s">
        <v>35</v>
      </c>
      <c r="F13" s="42">
        <f>A13+B13+C13</f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1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42">
        <f t="shared" si="1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42">
        <f t="shared" si="1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</row>
    <row r="17" spans="1:18" s="1" customFormat="1" ht="12.6" hidden="1" customHeight="1">
      <c r="A17" s="45">
        <v>0</v>
      </c>
      <c r="B17" s="45">
        <v>0</v>
      </c>
      <c r="C17" s="45">
        <v>0</v>
      </c>
      <c r="D17" s="34">
        <v>131003</v>
      </c>
      <c r="E17" s="35" t="s">
        <v>39</v>
      </c>
      <c r="F17" s="42">
        <f t="shared" si="1"/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</row>
    <row r="18" spans="1:18" s="1" customFormat="1" ht="12.6" hidden="1" customHeight="1">
      <c r="A18" s="45">
        <v>0</v>
      </c>
      <c r="B18" s="45">
        <v>0</v>
      </c>
      <c r="C18" s="45">
        <v>0</v>
      </c>
      <c r="D18" s="34">
        <v>132001</v>
      </c>
      <c r="E18" s="35" t="s">
        <v>40</v>
      </c>
      <c r="F18" s="42">
        <f t="shared" si="1"/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</row>
    <row r="19" spans="1:18" s="1" customFormat="1" ht="12.6" hidden="1" customHeight="1">
      <c r="A19" s="45">
        <v>0</v>
      </c>
      <c r="B19" s="45">
        <v>0</v>
      </c>
      <c r="C19" s="45">
        <v>0</v>
      </c>
      <c r="D19" s="34">
        <v>132002</v>
      </c>
      <c r="E19" s="35" t="s">
        <v>41</v>
      </c>
      <c r="F19" s="42">
        <f t="shared" si="1"/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42">
        <f t="shared" si="1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</row>
    <row r="21" spans="1:18" s="1" customFormat="1" ht="12.6" hidden="1" customHeight="1">
      <c r="A21" s="45">
        <v>0</v>
      </c>
      <c r="B21" s="45">
        <v>0</v>
      </c>
      <c r="C21" s="45">
        <v>0</v>
      </c>
      <c r="D21" s="34">
        <v>134001</v>
      </c>
      <c r="E21" s="35" t="s">
        <v>43</v>
      </c>
      <c r="F21" s="42">
        <f t="shared" si="1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</row>
    <row r="22" spans="1:18" s="1" customFormat="1" ht="12.6" hidden="1" customHeight="1">
      <c r="A22" s="45">
        <v>0</v>
      </c>
      <c r="B22" s="45">
        <v>0</v>
      </c>
      <c r="C22" s="45">
        <v>0</v>
      </c>
      <c r="D22" s="34">
        <v>141001</v>
      </c>
      <c r="E22" s="35" t="s">
        <v>44</v>
      </c>
      <c r="F22" s="42">
        <f t="shared" si="1"/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</row>
    <row r="23" spans="1:18" s="1" customFormat="1" ht="11.25" hidden="1" customHeight="1">
      <c r="A23" s="45">
        <v>0</v>
      </c>
      <c r="B23" s="45">
        <v>0</v>
      </c>
      <c r="C23" s="45">
        <v>0</v>
      </c>
      <c r="D23" s="34">
        <v>142001</v>
      </c>
      <c r="E23" s="35" t="s">
        <v>45</v>
      </c>
      <c r="F23" s="42">
        <f t="shared" si="1"/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</row>
    <row r="24" spans="1:18" ht="12.75" hidden="1" customHeight="1">
      <c r="A24" s="45">
        <v>0</v>
      </c>
      <c r="B24" s="45">
        <v>0</v>
      </c>
      <c r="C24" s="45">
        <v>0</v>
      </c>
      <c r="D24" s="34">
        <v>143001</v>
      </c>
      <c r="E24" s="35" t="s">
        <v>46</v>
      </c>
      <c r="F24" s="42">
        <f t="shared" si="1"/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42">
        <f t="shared" si="1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42">
        <f t="shared" si="1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</row>
    <row r="27" spans="1:18" ht="12.75" hidden="1" customHeight="1">
      <c r="A27" s="45">
        <v>0</v>
      </c>
      <c r="B27" s="45">
        <v>0</v>
      </c>
      <c r="C27" s="45">
        <v>0</v>
      </c>
      <c r="D27" s="36">
        <v>154004</v>
      </c>
      <c r="E27" s="35" t="s">
        <v>49</v>
      </c>
      <c r="F27" s="42">
        <f t="shared" si="1"/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</row>
    <row r="28" spans="1:18" ht="12.75" hidden="1" customHeight="1">
      <c r="A28" s="45">
        <v>0</v>
      </c>
      <c r="B28" s="45">
        <v>0</v>
      </c>
      <c r="C28" s="45">
        <v>0</v>
      </c>
      <c r="D28" s="34">
        <v>159002</v>
      </c>
      <c r="E28" s="35" t="s">
        <v>50</v>
      </c>
      <c r="F28" s="42">
        <f t="shared" si="1"/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</row>
    <row r="29" spans="1:18" ht="12.75" hidden="1" customHeight="1">
      <c r="A29" s="45">
        <v>0</v>
      </c>
      <c r="B29" s="45">
        <v>0</v>
      </c>
      <c r="C29" s="45">
        <v>0</v>
      </c>
      <c r="D29" s="34">
        <v>161001</v>
      </c>
      <c r="E29" s="37" t="s">
        <v>51</v>
      </c>
      <c r="F29" s="42">
        <f t="shared" si="1"/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</row>
    <row r="30" spans="1:18" ht="12.75" hidden="1" customHeight="1">
      <c r="A30" s="45">
        <v>0</v>
      </c>
      <c r="B30" s="45">
        <v>0</v>
      </c>
      <c r="C30" s="45">
        <v>0</v>
      </c>
      <c r="D30" s="34">
        <v>171001</v>
      </c>
      <c r="E30" s="37" t="s">
        <v>52</v>
      </c>
      <c r="F30" s="42">
        <f t="shared" si="1"/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</row>
    <row r="31" spans="1:18">
      <c r="A31" s="42">
        <f>SUM(A32:A100)</f>
        <v>70153</v>
      </c>
      <c r="B31" s="42">
        <f>SUM(B32:B99)</f>
        <v>19600.07</v>
      </c>
      <c r="C31" s="42">
        <f>SUM(C32:C99)</f>
        <v>0</v>
      </c>
      <c r="D31" s="32">
        <v>2000</v>
      </c>
      <c r="E31" s="38" t="s">
        <v>53</v>
      </c>
      <c r="F31" s="42">
        <f>SUM(F32:F99)</f>
        <v>89753.07</v>
      </c>
      <c r="G31" s="42">
        <f ca="1">SUM(G32:G99)</f>
        <v>0</v>
      </c>
      <c r="H31" s="42">
        <f t="shared" ref="H31:R31" si="2">SUM(H32:H99)</f>
        <v>212.02</v>
      </c>
      <c r="I31" s="42">
        <f t="shared" si="2"/>
        <v>3486.9300000000003</v>
      </c>
      <c r="J31" s="42">
        <f t="shared" si="2"/>
        <v>1260</v>
      </c>
      <c r="K31" s="42">
        <f t="shared" si="2"/>
        <v>3035.12</v>
      </c>
      <c r="L31" s="42">
        <f t="shared" si="2"/>
        <v>5497</v>
      </c>
      <c r="M31" s="42">
        <f t="shared" si="2"/>
        <v>1680</v>
      </c>
      <c r="N31" s="42">
        <f t="shared" si="2"/>
        <v>24007.5</v>
      </c>
      <c r="O31" s="42">
        <f t="shared" si="2"/>
        <v>8354</v>
      </c>
      <c r="P31" s="42">
        <f t="shared" si="2"/>
        <v>45664</v>
      </c>
      <c r="Q31" s="42">
        <f t="shared" si="2"/>
        <v>1585.5</v>
      </c>
      <c r="R31" s="42">
        <f t="shared" si="2"/>
        <v>0</v>
      </c>
    </row>
    <row r="32" spans="1:18" ht="12.75" customHeight="1">
      <c r="A32" s="45">
        <v>2365</v>
      </c>
      <c r="B32" s="45">
        <v>0</v>
      </c>
      <c r="C32" s="45">
        <v>0</v>
      </c>
      <c r="D32" s="39">
        <v>211001</v>
      </c>
      <c r="E32" s="35" t="s">
        <v>54</v>
      </c>
      <c r="F32" s="42">
        <f>A32+B32+C32</f>
        <v>2365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2365</v>
      </c>
      <c r="O32" s="146">
        <v>0</v>
      </c>
      <c r="P32" s="146">
        <v>0</v>
      </c>
      <c r="Q32" s="146">
        <v>0</v>
      </c>
      <c r="R32" s="146">
        <v>0</v>
      </c>
    </row>
    <row r="33" spans="1:31" ht="12.75" customHeight="1">
      <c r="A33" s="45">
        <v>10467</v>
      </c>
      <c r="B33" s="45">
        <v>0</v>
      </c>
      <c r="C33" s="45">
        <v>0</v>
      </c>
      <c r="D33" s="34">
        <v>211002</v>
      </c>
      <c r="E33" s="35" t="s">
        <v>55</v>
      </c>
      <c r="F33" s="42">
        <f t="shared" ref="F33:F80" si="3">A33+B33+C33</f>
        <v>10467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0</v>
      </c>
      <c r="P33" s="109">
        <v>10467</v>
      </c>
      <c r="Q33" s="109">
        <v>0</v>
      </c>
      <c r="R33" s="109">
        <v>0</v>
      </c>
    </row>
    <row r="34" spans="1:31" ht="12.75" hidden="1" customHeight="1">
      <c r="A34" s="45">
        <v>0</v>
      </c>
      <c r="B34" s="45">
        <v>0</v>
      </c>
      <c r="C34" s="45">
        <v>0</v>
      </c>
      <c r="D34" s="34">
        <v>211003</v>
      </c>
      <c r="E34" s="35" t="s">
        <v>520</v>
      </c>
      <c r="F34" s="42">
        <f t="shared" si="3"/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</row>
    <row r="35" spans="1:31" ht="12.75" hidden="1" customHeight="1">
      <c r="A35" s="45">
        <v>0</v>
      </c>
      <c r="B35" s="45">
        <v>0</v>
      </c>
      <c r="C35" s="45">
        <v>0</v>
      </c>
      <c r="D35" s="34">
        <v>212001</v>
      </c>
      <c r="E35" s="35" t="s">
        <v>56</v>
      </c>
      <c r="F35" s="42">
        <f t="shared" si="3"/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</row>
    <row r="36" spans="1:31" ht="12.75" hidden="1" customHeight="1">
      <c r="A36" s="45">
        <v>0</v>
      </c>
      <c r="B36" s="45">
        <v>0</v>
      </c>
      <c r="C36" s="45">
        <v>0</v>
      </c>
      <c r="D36" s="34">
        <v>212002</v>
      </c>
      <c r="E36" s="35" t="s">
        <v>57</v>
      </c>
      <c r="F36" s="42">
        <f t="shared" si="3"/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109">
        <v>0</v>
      </c>
    </row>
    <row r="37" spans="1:31" ht="12.75" hidden="1" customHeight="1">
      <c r="A37" s="45">
        <v>0</v>
      </c>
      <c r="B37" s="45">
        <v>0</v>
      </c>
      <c r="C37" s="45">
        <v>0</v>
      </c>
      <c r="D37" s="34">
        <v>213001</v>
      </c>
      <c r="E37" s="35" t="s">
        <v>58</v>
      </c>
      <c r="F37" s="42">
        <f t="shared" si="3"/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</row>
    <row r="38" spans="1:31" ht="12.75" customHeight="1">
      <c r="A38" s="45">
        <v>19251</v>
      </c>
      <c r="B38" s="45">
        <v>0</v>
      </c>
      <c r="C38" s="45">
        <v>0</v>
      </c>
      <c r="D38" s="39">
        <v>214001</v>
      </c>
      <c r="E38" s="35" t="s">
        <v>59</v>
      </c>
      <c r="F38" s="42">
        <f t="shared" si="3"/>
        <v>19251</v>
      </c>
      <c r="G38" s="146">
        <v>0</v>
      </c>
      <c r="H38" s="146">
        <v>0</v>
      </c>
      <c r="I38" s="146">
        <v>0</v>
      </c>
      <c r="J38" s="146">
        <v>0</v>
      </c>
      <c r="K38" s="146">
        <v>0</v>
      </c>
      <c r="L38" s="146">
        <v>0</v>
      </c>
      <c r="M38" s="146">
        <v>0</v>
      </c>
      <c r="N38" s="146">
        <v>19251</v>
      </c>
      <c r="O38" s="146">
        <v>0</v>
      </c>
      <c r="P38" s="146">
        <v>0</v>
      </c>
      <c r="Q38" s="146">
        <v>0</v>
      </c>
      <c r="R38" s="146">
        <v>0</v>
      </c>
    </row>
    <row r="39" spans="1:31" ht="12.75" hidden="1" customHeight="1">
      <c r="A39" s="45">
        <v>0</v>
      </c>
      <c r="B39" s="45">
        <v>0</v>
      </c>
      <c r="C39" s="45">
        <v>0</v>
      </c>
      <c r="D39" s="34">
        <v>214002</v>
      </c>
      <c r="E39" s="35" t="s">
        <v>60</v>
      </c>
      <c r="F39" s="42">
        <f t="shared" si="3"/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</row>
    <row r="40" spans="1:31" ht="12.75" customHeight="1">
      <c r="A40" s="45">
        <v>7500</v>
      </c>
      <c r="B40" s="45">
        <v>0</v>
      </c>
      <c r="C40" s="45">
        <v>0</v>
      </c>
      <c r="D40" s="34">
        <v>215001</v>
      </c>
      <c r="E40" s="35" t="s">
        <v>61</v>
      </c>
      <c r="F40" s="42">
        <f t="shared" si="3"/>
        <v>7500</v>
      </c>
      <c r="G40" s="109">
        <v>0</v>
      </c>
      <c r="H40" s="109">
        <v>0</v>
      </c>
      <c r="I40" s="109">
        <v>2500</v>
      </c>
      <c r="J40" s="109">
        <v>0</v>
      </c>
      <c r="K40" s="109">
        <v>0</v>
      </c>
      <c r="L40" s="109">
        <v>2500</v>
      </c>
      <c r="M40" s="109">
        <v>0</v>
      </c>
      <c r="N40" s="109">
        <v>0</v>
      </c>
      <c r="O40" s="109">
        <v>2500</v>
      </c>
      <c r="P40" s="109">
        <v>0</v>
      </c>
      <c r="Q40" s="109">
        <v>0</v>
      </c>
      <c r="R40" s="109">
        <v>0</v>
      </c>
    </row>
    <row r="41" spans="1:31" ht="12.75" hidden="1" customHeight="1">
      <c r="A41" s="45">
        <v>0</v>
      </c>
      <c r="B41" s="45">
        <v>0</v>
      </c>
      <c r="C41" s="45">
        <v>0</v>
      </c>
      <c r="D41" s="40">
        <v>216001</v>
      </c>
      <c r="E41" s="41" t="s">
        <v>62</v>
      </c>
      <c r="F41" s="42">
        <f t="shared" si="3"/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</row>
    <row r="42" spans="1:31" ht="12.75" hidden="1" customHeight="1">
      <c r="A42" s="45">
        <v>0</v>
      </c>
      <c r="B42" s="45">
        <v>0</v>
      </c>
      <c r="C42" s="45">
        <v>0</v>
      </c>
      <c r="D42" s="34">
        <v>217001</v>
      </c>
      <c r="E42" s="35" t="s">
        <v>63</v>
      </c>
      <c r="F42" s="42">
        <f t="shared" si="3"/>
        <v>0</v>
      </c>
      <c r="G42" s="109">
        <v>0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9">
        <v>0</v>
      </c>
      <c r="P42" s="109">
        <v>0</v>
      </c>
      <c r="Q42" s="109">
        <v>0</v>
      </c>
      <c r="R42" s="109">
        <v>0</v>
      </c>
    </row>
    <row r="43" spans="1:31" ht="12.75" hidden="1" customHeight="1">
      <c r="A43" s="45">
        <v>0</v>
      </c>
      <c r="B43" s="45">
        <v>0</v>
      </c>
      <c r="C43" s="45">
        <v>0</v>
      </c>
      <c r="D43" s="34">
        <v>218001</v>
      </c>
      <c r="E43" s="35" t="s">
        <v>64</v>
      </c>
      <c r="F43" s="42">
        <f t="shared" si="3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</row>
    <row r="44" spans="1:31" ht="12.75" hidden="1" customHeight="1">
      <c r="A44" s="45">
        <v>0</v>
      </c>
      <c r="B44" s="45">
        <v>0</v>
      </c>
      <c r="C44" s="45">
        <v>0</v>
      </c>
      <c r="D44" s="34">
        <v>218002</v>
      </c>
      <c r="E44" s="35" t="s">
        <v>65</v>
      </c>
      <c r="F44" s="42">
        <f t="shared" si="3"/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</row>
    <row r="45" spans="1:31">
      <c r="A45" s="45">
        <v>17550</v>
      </c>
      <c r="B45" s="45">
        <v>9860</v>
      </c>
      <c r="C45" s="45">
        <v>0</v>
      </c>
      <c r="D45" s="34">
        <v>221001</v>
      </c>
      <c r="E45" s="35" t="s">
        <v>66</v>
      </c>
      <c r="F45" s="42">
        <f t="shared" si="3"/>
        <v>27410</v>
      </c>
      <c r="G45" s="109">
        <f ca="1">G45/2</f>
        <v>0</v>
      </c>
      <c r="H45" s="109">
        <v>0</v>
      </c>
      <c r="I45" s="109">
        <v>0</v>
      </c>
      <c r="J45" s="109">
        <v>0</v>
      </c>
      <c r="K45" s="109">
        <v>0</v>
      </c>
      <c r="L45" s="109">
        <v>0</v>
      </c>
      <c r="M45" s="109">
        <v>0</v>
      </c>
      <c r="N45" s="109">
        <f>375/2</f>
        <v>187.5</v>
      </c>
      <c r="O45" s="109">
        <v>0</v>
      </c>
      <c r="P45" s="109">
        <f>18750/2+17550</f>
        <v>26925</v>
      </c>
      <c r="Q45" s="109">
        <f>595/2</f>
        <v>297.5</v>
      </c>
      <c r="R45" s="109">
        <v>0</v>
      </c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72"/>
    </row>
    <row r="46" spans="1:31" ht="12.75" hidden="1" customHeight="1">
      <c r="A46" s="45">
        <v>0</v>
      </c>
      <c r="B46" s="45">
        <v>0</v>
      </c>
      <c r="C46" s="45">
        <v>0</v>
      </c>
      <c r="D46" s="34">
        <v>221002</v>
      </c>
      <c r="E46" s="35" t="s">
        <v>67</v>
      </c>
      <c r="F46" s="42">
        <f t="shared" si="3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</row>
    <row r="47" spans="1:31" ht="12.75" hidden="1" customHeight="1">
      <c r="A47" s="45">
        <v>0</v>
      </c>
      <c r="B47" s="45">
        <v>0</v>
      </c>
      <c r="C47" s="45">
        <v>0</v>
      </c>
      <c r="D47" s="34">
        <v>221006</v>
      </c>
      <c r="E47" s="35" t="s">
        <v>68</v>
      </c>
      <c r="F47" s="42">
        <f t="shared" si="3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2"/>
    </row>
    <row r="48" spans="1:31" ht="12.75" hidden="1" customHeight="1">
      <c r="A48" s="45">
        <v>0</v>
      </c>
      <c r="B48" s="45">
        <v>0</v>
      </c>
      <c r="C48" s="45">
        <v>0</v>
      </c>
      <c r="D48" s="34">
        <v>221007</v>
      </c>
      <c r="E48" s="35" t="s">
        <v>523</v>
      </c>
      <c r="F48" s="42">
        <f t="shared" si="3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  <c r="T48" s="72"/>
      <c r="U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</row>
    <row r="49" spans="1:31" ht="12.75" hidden="1" customHeight="1">
      <c r="A49" s="45">
        <v>0</v>
      </c>
      <c r="B49" s="45">
        <v>0</v>
      </c>
      <c r="C49" s="45">
        <v>0</v>
      </c>
      <c r="D49" s="34">
        <v>222001</v>
      </c>
      <c r="E49" s="35" t="s">
        <v>69</v>
      </c>
      <c r="F49" s="42">
        <f t="shared" si="3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</row>
    <row r="50" spans="1:31" ht="12.75" hidden="1" customHeight="1">
      <c r="A50" s="45">
        <v>0</v>
      </c>
      <c r="B50" s="45">
        <v>0</v>
      </c>
      <c r="C50" s="45">
        <v>0</v>
      </c>
      <c r="D50" s="34">
        <v>223001</v>
      </c>
      <c r="E50" s="35" t="s">
        <v>70</v>
      </c>
      <c r="F50" s="42">
        <f t="shared" si="3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/>
    </row>
    <row r="51" spans="1:31" ht="12.75" hidden="1" customHeight="1">
      <c r="A51" s="45">
        <v>0</v>
      </c>
      <c r="B51" s="45">
        <v>0</v>
      </c>
      <c r="C51" s="45">
        <v>0</v>
      </c>
      <c r="D51" s="34">
        <v>231001</v>
      </c>
      <c r="E51" s="35" t="s">
        <v>71</v>
      </c>
      <c r="F51" s="42">
        <f t="shared" si="3"/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72"/>
    </row>
    <row r="52" spans="1:31" ht="12.75" hidden="1" customHeight="1">
      <c r="A52" s="45">
        <v>0</v>
      </c>
      <c r="B52" s="45">
        <v>0</v>
      </c>
      <c r="C52" s="45">
        <v>0</v>
      </c>
      <c r="D52" s="34">
        <v>231002</v>
      </c>
      <c r="E52" s="35" t="s">
        <v>72</v>
      </c>
      <c r="F52" s="42">
        <f t="shared" si="3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</row>
    <row r="53" spans="1:31" ht="12.75" hidden="1" customHeight="1">
      <c r="A53" s="45">
        <v>0</v>
      </c>
      <c r="B53" s="45">
        <v>0</v>
      </c>
      <c r="C53" s="45">
        <v>0</v>
      </c>
      <c r="D53" s="34">
        <v>231003</v>
      </c>
      <c r="E53" s="35" t="s">
        <v>73</v>
      </c>
      <c r="F53" s="42">
        <f t="shared" si="3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</row>
    <row r="54" spans="1:31" ht="12.75" hidden="1" customHeight="1">
      <c r="A54" s="45">
        <v>0</v>
      </c>
      <c r="B54" s="45">
        <v>0</v>
      </c>
      <c r="C54" s="45">
        <v>0</v>
      </c>
      <c r="D54" s="34">
        <v>231004</v>
      </c>
      <c r="E54" s="35" t="s">
        <v>74</v>
      </c>
      <c r="F54" s="42">
        <f t="shared" si="3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72"/>
    </row>
    <row r="55" spans="1:31" ht="12.75" hidden="1" customHeight="1">
      <c r="A55" s="45">
        <v>0</v>
      </c>
      <c r="B55" s="45">
        <v>0</v>
      </c>
      <c r="C55" s="45">
        <v>0</v>
      </c>
      <c r="D55" s="34">
        <v>232001</v>
      </c>
      <c r="E55" s="35" t="s">
        <v>75</v>
      </c>
      <c r="F55" s="42">
        <f t="shared" si="3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2"/>
      <c r="AE55" s="72"/>
    </row>
    <row r="56" spans="1:31" ht="12.75" hidden="1" customHeight="1">
      <c r="A56" s="45">
        <v>0</v>
      </c>
      <c r="B56" s="45">
        <v>0</v>
      </c>
      <c r="C56" s="45">
        <v>0</v>
      </c>
      <c r="D56" s="34">
        <v>233001</v>
      </c>
      <c r="E56" s="35" t="s">
        <v>76</v>
      </c>
      <c r="F56" s="42">
        <f t="shared" si="3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</row>
    <row r="57" spans="1:31" ht="12.75" hidden="1" customHeight="1">
      <c r="A57" s="45">
        <v>0</v>
      </c>
      <c r="B57" s="45">
        <v>0</v>
      </c>
      <c r="C57" s="45">
        <v>0</v>
      </c>
      <c r="D57" s="34">
        <v>234001</v>
      </c>
      <c r="E57" s="35" t="s">
        <v>77</v>
      </c>
      <c r="F57" s="42">
        <f t="shared" si="3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</row>
    <row r="58" spans="1:31" ht="12.75" hidden="1" customHeight="1">
      <c r="A58" s="45">
        <v>0</v>
      </c>
      <c r="B58" s="45">
        <v>0</v>
      </c>
      <c r="C58" s="45">
        <v>0</v>
      </c>
      <c r="D58" s="34">
        <v>235001</v>
      </c>
      <c r="E58" s="35" t="s">
        <v>78</v>
      </c>
      <c r="F58" s="42">
        <f t="shared" si="3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</row>
    <row r="59" spans="1:31" ht="12.75" hidden="1" customHeight="1">
      <c r="A59" s="45">
        <v>0</v>
      </c>
      <c r="B59" s="45">
        <v>0</v>
      </c>
      <c r="C59" s="45">
        <v>0</v>
      </c>
      <c r="D59" s="34">
        <v>236001</v>
      </c>
      <c r="E59" s="35" t="s">
        <v>79</v>
      </c>
      <c r="F59" s="42">
        <f t="shared" si="3"/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  <c r="AE59" s="72"/>
    </row>
    <row r="60" spans="1:31" ht="12.75" hidden="1" customHeight="1">
      <c r="A60" s="45">
        <v>0</v>
      </c>
      <c r="B60" s="45">
        <v>0</v>
      </c>
      <c r="C60" s="45">
        <v>0</v>
      </c>
      <c r="D60" s="34">
        <v>237001</v>
      </c>
      <c r="E60" s="35" t="s">
        <v>80</v>
      </c>
      <c r="F60" s="42">
        <f t="shared" si="3"/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72"/>
      <c r="AE60" s="72"/>
    </row>
    <row r="61" spans="1:31" ht="12.75" hidden="1" customHeight="1">
      <c r="A61" s="45">
        <v>0</v>
      </c>
      <c r="B61" s="45">
        <v>0</v>
      </c>
      <c r="C61" s="45">
        <v>0</v>
      </c>
      <c r="D61" s="34">
        <v>238001</v>
      </c>
      <c r="E61" s="35" t="s">
        <v>81</v>
      </c>
      <c r="F61" s="42">
        <f t="shared" si="3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</row>
    <row r="62" spans="1:31" ht="12.75" hidden="1" customHeight="1">
      <c r="A62" s="45">
        <v>0</v>
      </c>
      <c r="B62" s="45">
        <v>0</v>
      </c>
      <c r="C62" s="45">
        <v>0</v>
      </c>
      <c r="D62" s="34">
        <v>239001</v>
      </c>
      <c r="E62" s="35" t="s">
        <v>82</v>
      </c>
      <c r="F62" s="42">
        <f t="shared" si="3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72"/>
      <c r="AE62" s="72"/>
    </row>
    <row r="63" spans="1:31" ht="12.75" hidden="1" customHeight="1">
      <c r="A63" s="45">
        <v>0</v>
      </c>
      <c r="B63" s="45">
        <v>0</v>
      </c>
      <c r="C63" s="45">
        <v>0</v>
      </c>
      <c r="D63" s="34">
        <v>241001</v>
      </c>
      <c r="E63" s="35" t="s">
        <v>83</v>
      </c>
      <c r="F63" s="42">
        <f t="shared" si="3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72"/>
      <c r="AE63" s="72"/>
    </row>
    <row r="64" spans="1:31" ht="12.75" hidden="1" customHeight="1">
      <c r="A64" s="45">
        <v>0</v>
      </c>
      <c r="B64" s="45">
        <v>0</v>
      </c>
      <c r="C64" s="45">
        <v>0</v>
      </c>
      <c r="D64" s="34">
        <v>242001</v>
      </c>
      <c r="E64" s="35" t="s">
        <v>84</v>
      </c>
      <c r="F64" s="42">
        <f t="shared" si="3"/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</row>
    <row r="65" spans="1:31" ht="12.75" hidden="1" customHeight="1">
      <c r="A65" s="45">
        <v>0</v>
      </c>
      <c r="B65" s="45">
        <v>0</v>
      </c>
      <c r="C65" s="45">
        <v>0</v>
      </c>
      <c r="D65" s="34">
        <v>243001</v>
      </c>
      <c r="E65" s="35" t="s">
        <v>85</v>
      </c>
      <c r="F65" s="42">
        <f t="shared" si="3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</row>
    <row r="66" spans="1:31" ht="12.75" hidden="1" customHeight="1">
      <c r="A66" s="45">
        <v>0</v>
      </c>
      <c r="B66" s="45">
        <v>0</v>
      </c>
      <c r="C66" s="45">
        <v>0</v>
      </c>
      <c r="D66" s="34">
        <v>244001</v>
      </c>
      <c r="E66" s="35" t="s">
        <v>86</v>
      </c>
      <c r="F66" s="42">
        <f t="shared" si="3"/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</row>
    <row r="67" spans="1:31" ht="12.75" hidden="1" customHeight="1">
      <c r="A67" s="45">
        <v>0</v>
      </c>
      <c r="B67" s="45">
        <v>0</v>
      </c>
      <c r="C67" s="45">
        <v>0</v>
      </c>
      <c r="D67" s="34">
        <v>245001</v>
      </c>
      <c r="E67" s="35" t="s">
        <v>87</v>
      </c>
      <c r="F67" s="42">
        <f t="shared" si="3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</row>
    <row r="68" spans="1:31" ht="12.75" hidden="1" customHeight="1">
      <c r="A68" s="45">
        <v>0</v>
      </c>
      <c r="B68" s="45">
        <v>0</v>
      </c>
      <c r="C68" s="45">
        <v>0</v>
      </c>
      <c r="D68" s="34">
        <v>246001</v>
      </c>
      <c r="E68" s="35" t="s">
        <v>88</v>
      </c>
      <c r="F68" s="42">
        <f t="shared" si="3"/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</row>
    <row r="69" spans="1:31" ht="12.75" hidden="1" customHeight="1">
      <c r="A69" s="45">
        <v>0</v>
      </c>
      <c r="B69" s="45">
        <v>0</v>
      </c>
      <c r="C69" s="45">
        <v>0</v>
      </c>
      <c r="D69" s="34">
        <v>246002</v>
      </c>
      <c r="E69" s="35" t="s">
        <v>89</v>
      </c>
      <c r="F69" s="42">
        <f t="shared" si="3"/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</row>
    <row r="70" spans="1:31" ht="12.75" hidden="1" customHeight="1">
      <c r="A70" s="45">
        <v>0</v>
      </c>
      <c r="B70" s="45">
        <v>0</v>
      </c>
      <c r="C70" s="45">
        <v>0</v>
      </c>
      <c r="D70" s="34">
        <v>247001</v>
      </c>
      <c r="E70" s="35" t="s">
        <v>90</v>
      </c>
      <c r="F70" s="42">
        <f t="shared" si="3"/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</row>
    <row r="71" spans="1:31" ht="12.75" hidden="1" customHeight="1">
      <c r="A71" s="45">
        <v>0</v>
      </c>
      <c r="B71" s="45">
        <v>0</v>
      </c>
      <c r="C71" s="45">
        <v>0</v>
      </c>
      <c r="D71" s="34">
        <v>248001</v>
      </c>
      <c r="E71" s="35" t="s">
        <v>91</v>
      </c>
      <c r="F71" s="42">
        <f t="shared" si="3"/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</row>
    <row r="72" spans="1:31" ht="12.75" hidden="1" customHeight="1">
      <c r="A72" s="45">
        <v>0</v>
      </c>
      <c r="B72" s="45">
        <v>0</v>
      </c>
      <c r="C72" s="45">
        <v>0</v>
      </c>
      <c r="D72" s="34">
        <v>249001</v>
      </c>
      <c r="E72" s="35" t="s">
        <v>92</v>
      </c>
      <c r="F72" s="42">
        <f t="shared" si="3"/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</row>
    <row r="73" spans="1:31" ht="12.75" hidden="1" customHeight="1">
      <c r="A73" s="45">
        <v>0</v>
      </c>
      <c r="B73" s="45">
        <v>0</v>
      </c>
      <c r="C73" s="45">
        <v>0</v>
      </c>
      <c r="D73" s="34">
        <v>251001</v>
      </c>
      <c r="E73" s="35" t="s">
        <v>93</v>
      </c>
      <c r="F73" s="42">
        <f t="shared" si="3"/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</row>
    <row r="74" spans="1:31" ht="12.75" hidden="1" customHeight="1">
      <c r="A74" s="45">
        <v>0</v>
      </c>
      <c r="B74" s="45">
        <v>0</v>
      </c>
      <c r="C74" s="45">
        <v>0</v>
      </c>
      <c r="D74" s="34">
        <v>252001</v>
      </c>
      <c r="E74" s="35" t="s">
        <v>94</v>
      </c>
      <c r="F74" s="42">
        <f t="shared" si="3"/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</row>
    <row r="75" spans="1:31" ht="12.75" hidden="1" customHeight="1">
      <c r="A75" s="45">
        <v>0</v>
      </c>
      <c r="B75" s="45">
        <v>0</v>
      </c>
      <c r="C75" s="45">
        <v>0</v>
      </c>
      <c r="D75" s="34">
        <v>253001</v>
      </c>
      <c r="E75" s="35" t="s">
        <v>95</v>
      </c>
      <c r="F75" s="42">
        <f t="shared" si="3"/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</row>
    <row r="76" spans="1:31" ht="12.75" hidden="1" customHeight="1">
      <c r="A76" s="45">
        <v>0</v>
      </c>
      <c r="B76" s="45">
        <v>0</v>
      </c>
      <c r="C76" s="45">
        <v>0</v>
      </c>
      <c r="D76" s="34">
        <v>254001</v>
      </c>
      <c r="E76" s="35" t="s">
        <v>96</v>
      </c>
      <c r="F76" s="42">
        <f t="shared" si="3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</row>
    <row r="77" spans="1:31" ht="12.75" hidden="1" customHeight="1">
      <c r="A77" s="45">
        <v>0</v>
      </c>
      <c r="B77" s="45">
        <v>0</v>
      </c>
      <c r="C77" s="45">
        <v>0</v>
      </c>
      <c r="D77" s="34">
        <v>255001</v>
      </c>
      <c r="E77" s="35" t="s">
        <v>97</v>
      </c>
      <c r="F77" s="42">
        <f t="shared" si="3"/>
        <v>0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</row>
    <row r="78" spans="1:31" ht="12.75" hidden="1" customHeight="1">
      <c r="A78" s="45">
        <v>0</v>
      </c>
      <c r="B78" s="45">
        <v>0</v>
      </c>
      <c r="C78" s="45">
        <v>0</v>
      </c>
      <c r="D78" s="34">
        <v>256001</v>
      </c>
      <c r="E78" s="35" t="s">
        <v>98</v>
      </c>
      <c r="F78" s="42">
        <f t="shared" si="3"/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</row>
    <row r="79" spans="1:31" ht="12.75" hidden="1" customHeight="1">
      <c r="A79" s="45">
        <v>0</v>
      </c>
      <c r="B79" s="45">
        <v>0</v>
      </c>
      <c r="C79" s="45">
        <v>0</v>
      </c>
      <c r="D79" s="39">
        <v>259001</v>
      </c>
      <c r="E79" s="35" t="s">
        <v>99</v>
      </c>
      <c r="F79" s="42">
        <f t="shared" si="3"/>
        <v>0</v>
      </c>
      <c r="G79" s="146">
        <v>0</v>
      </c>
      <c r="H79" s="146">
        <v>0</v>
      </c>
      <c r="I79" s="146">
        <v>0</v>
      </c>
      <c r="J79" s="146">
        <v>0</v>
      </c>
      <c r="K79" s="146">
        <v>0</v>
      </c>
      <c r="L79" s="146">
        <v>0</v>
      </c>
      <c r="M79" s="146">
        <v>0</v>
      </c>
      <c r="N79" s="146">
        <v>0</v>
      </c>
      <c r="O79" s="146">
        <v>0</v>
      </c>
      <c r="P79" s="146">
        <v>0</v>
      </c>
      <c r="Q79" s="146">
        <v>0</v>
      </c>
      <c r="R79" s="146">
        <v>0</v>
      </c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</row>
    <row r="80" spans="1:31">
      <c r="A80" s="45">
        <v>13020</v>
      </c>
      <c r="B80" s="45">
        <v>9740.07</v>
      </c>
      <c r="C80" s="45">
        <v>0</v>
      </c>
      <c r="D80" s="34">
        <v>261001</v>
      </c>
      <c r="E80" s="35" t="s">
        <v>100</v>
      </c>
      <c r="F80" s="42">
        <f t="shared" si="3"/>
        <v>22760.07</v>
      </c>
      <c r="G80" s="109">
        <v>0</v>
      </c>
      <c r="H80" s="109">
        <f>424.04/2</f>
        <v>212.02</v>
      </c>
      <c r="I80" s="109">
        <f>293.86/2+840</f>
        <v>986.93000000000006</v>
      </c>
      <c r="J80" s="109">
        <v>1260</v>
      </c>
      <c r="K80" s="109">
        <f>4390.24/2+840</f>
        <v>3035.12</v>
      </c>
      <c r="L80" s="109">
        <f>3474/2+1260</f>
        <v>2997</v>
      </c>
      <c r="M80" s="109">
        <f>840/2+1260</f>
        <v>1680</v>
      </c>
      <c r="N80" s="109">
        <f>1574+630</f>
        <v>2204</v>
      </c>
      <c r="O80" s="109">
        <f>3124+2730</f>
        <v>5854</v>
      </c>
      <c r="P80" s="109">
        <f>4072+4200</f>
        <v>8272</v>
      </c>
      <c r="Q80" s="109">
        <v>1288</v>
      </c>
      <c r="R80" s="109">
        <v>0</v>
      </c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</row>
    <row r="81" spans="1:18" ht="12.75" hidden="1" customHeight="1">
      <c r="A81" s="45">
        <v>0</v>
      </c>
      <c r="B81" s="45">
        <v>0</v>
      </c>
      <c r="C81" s="45">
        <v>0</v>
      </c>
      <c r="D81" s="34">
        <v>261002</v>
      </c>
      <c r="E81" s="35" t="s">
        <v>101</v>
      </c>
      <c r="F81" s="42">
        <f t="shared" ref="F81:F97" si="4">A81+B81+C81</f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</row>
    <row r="82" spans="1:18" ht="12.75" hidden="1" customHeight="1">
      <c r="A82" s="45">
        <v>0</v>
      </c>
      <c r="B82" s="45">
        <v>0</v>
      </c>
      <c r="C82" s="45">
        <v>0</v>
      </c>
      <c r="D82" s="34">
        <v>261003</v>
      </c>
      <c r="E82" s="35" t="s">
        <v>102</v>
      </c>
      <c r="F82" s="42">
        <f t="shared" si="4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</row>
    <row r="83" spans="1:18" ht="12.75" hidden="1" customHeight="1">
      <c r="A83" s="45">
        <v>0</v>
      </c>
      <c r="B83" s="45">
        <v>0</v>
      </c>
      <c r="C83" s="45">
        <v>0</v>
      </c>
      <c r="D83" s="34">
        <v>262001</v>
      </c>
      <c r="E83" s="35" t="s">
        <v>103</v>
      </c>
      <c r="F83" s="42">
        <f t="shared" si="4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</row>
    <row r="84" spans="1:18" ht="12.75" hidden="1" customHeight="1">
      <c r="A84" s="45">
        <v>0</v>
      </c>
      <c r="B84" s="45">
        <v>0</v>
      </c>
      <c r="C84" s="45">
        <v>0</v>
      </c>
      <c r="D84" s="34">
        <v>271001</v>
      </c>
      <c r="E84" s="35" t="s">
        <v>104</v>
      </c>
      <c r="F84" s="42">
        <f t="shared" si="4"/>
        <v>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9">
        <v>0</v>
      </c>
      <c r="P84" s="109">
        <v>0</v>
      </c>
      <c r="Q84" s="109">
        <v>0</v>
      </c>
      <c r="R84" s="109">
        <v>0</v>
      </c>
    </row>
    <row r="85" spans="1:18" ht="12.75" hidden="1" customHeight="1">
      <c r="A85" s="45">
        <v>0</v>
      </c>
      <c r="B85" s="45">
        <v>0</v>
      </c>
      <c r="C85" s="45">
        <v>0</v>
      </c>
      <c r="D85" s="34">
        <v>272001</v>
      </c>
      <c r="E85" s="35" t="s">
        <v>105</v>
      </c>
      <c r="F85" s="42">
        <f t="shared" si="4"/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0</v>
      </c>
    </row>
    <row r="86" spans="1:18" ht="12.75" hidden="1" customHeight="1">
      <c r="A86" s="45">
        <v>0</v>
      </c>
      <c r="B86" s="45">
        <v>0</v>
      </c>
      <c r="C86" s="45">
        <v>0</v>
      </c>
      <c r="D86" s="34">
        <v>273001</v>
      </c>
      <c r="E86" s="35" t="s">
        <v>106</v>
      </c>
      <c r="F86" s="42">
        <f t="shared" si="4"/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0</v>
      </c>
      <c r="P86" s="109">
        <v>0</v>
      </c>
      <c r="Q86" s="109">
        <v>0</v>
      </c>
      <c r="R86" s="109">
        <v>0</v>
      </c>
    </row>
    <row r="87" spans="1:18" ht="12.75" hidden="1" customHeight="1">
      <c r="A87" s="45">
        <v>0</v>
      </c>
      <c r="B87" s="45">
        <v>0</v>
      </c>
      <c r="C87" s="45">
        <v>0</v>
      </c>
      <c r="D87" s="34">
        <v>274001</v>
      </c>
      <c r="E87" s="35" t="s">
        <v>107</v>
      </c>
      <c r="F87" s="42">
        <f t="shared" si="4"/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</row>
    <row r="88" spans="1:18" ht="12.75" hidden="1" customHeight="1">
      <c r="A88" s="45">
        <v>0</v>
      </c>
      <c r="B88" s="45">
        <v>0</v>
      </c>
      <c r="C88" s="45">
        <v>0</v>
      </c>
      <c r="D88" s="34">
        <v>275001</v>
      </c>
      <c r="E88" s="35" t="s">
        <v>108</v>
      </c>
      <c r="F88" s="42">
        <f t="shared" si="4"/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9">
        <v>0</v>
      </c>
      <c r="P88" s="109">
        <v>0</v>
      </c>
      <c r="Q88" s="109">
        <v>0</v>
      </c>
      <c r="R88" s="109">
        <v>0</v>
      </c>
    </row>
    <row r="89" spans="1:18" ht="12.75" hidden="1" customHeight="1">
      <c r="A89" s="45">
        <v>0</v>
      </c>
      <c r="B89" s="45">
        <v>0</v>
      </c>
      <c r="C89" s="45">
        <v>0</v>
      </c>
      <c r="D89" s="34">
        <v>281001</v>
      </c>
      <c r="E89" s="35" t="s">
        <v>109</v>
      </c>
      <c r="F89" s="42">
        <f t="shared" si="4"/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</row>
    <row r="90" spans="1:18" ht="12.75" hidden="1" customHeight="1">
      <c r="A90" s="45">
        <v>0</v>
      </c>
      <c r="B90" s="45">
        <v>0</v>
      </c>
      <c r="C90" s="45">
        <v>0</v>
      </c>
      <c r="D90" s="34">
        <v>282001</v>
      </c>
      <c r="E90" s="35" t="s">
        <v>110</v>
      </c>
      <c r="F90" s="42">
        <f t="shared" si="4"/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</row>
    <row r="91" spans="1:18" ht="12.75" hidden="1" customHeight="1">
      <c r="A91" s="45">
        <v>0</v>
      </c>
      <c r="B91" s="45">
        <v>0</v>
      </c>
      <c r="C91" s="45">
        <v>0</v>
      </c>
      <c r="D91" s="34">
        <v>283001</v>
      </c>
      <c r="E91" s="35" t="s">
        <v>111</v>
      </c>
      <c r="F91" s="42">
        <f t="shared" si="4"/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</row>
    <row r="92" spans="1:18" ht="12.75" hidden="1" customHeight="1">
      <c r="A92" s="45">
        <v>0</v>
      </c>
      <c r="B92" s="45">
        <v>0</v>
      </c>
      <c r="C92" s="45">
        <v>0</v>
      </c>
      <c r="D92" s="34">
        <v>291001</v>
      </c>
      <c r="E92" s="35" t="s">
        <v>112</v>
      </c>
      <c r="F92" s="42">
        <f t="shared" si="4"/>
        <v>0</v>
      </c>
      <c r="G92" s="109">
        <v>0</v>
      </c>
      <c r="H92" s="109">
        <v>0</v>
      </c>
      <c r="I92" s="109">
        <v>0</v>
      </c>
      <c r="J92" s="109">
        <v>0</v>
      </c>
      <c r="K92" s="109">
        <v>0</v>
      </c>
      <c r="L92" s="109">
        <v>0</v>
      </c>
      <c r="M92" s="109">
        <v>0</v>
      </c>
      <c r="N92" s="109">
        <v>0</v>
      </c>
      <c r="O92" s="109">
        <v>0</v>
      </c>
      <c r="P92" s="109">
        <v>0</v>
      </c>
      <c r="Q92" s="109">
        <v>0</v>
      </c>
      <c r="R92" s="109">
        <v>0</v>
      </c>
    </row>
    <row r="93" spans="1:18" ht="12.75" hidden="1" customHeight="1">
      <c r="A93" s="45">
        <v>0</v>
      </c>
      <c r="B93" s="45">
        <v>0</v>
      </c>
      <c r="C93" s="45">
        <v>0</v>
      </c>
      <c r="D93" s="34">
        <v>292001</v>
      </c>
      <c r="E93" s="35" t="s">
        <v>113</v>
      </c>
      <c r="F93" s="42">
        <f t="shared" si="4"/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</row>
    <row r="94" spans="1:18" ht="12.75" hidden="1" customHeight="1">
      <c r="A94" s="45">
        <v>0</v>
      </c>
      <c r="B94" s="45">
        <v>0</v>
      </c>
      <c r="C94" s="45">
        <v>0</v>
      </c>
      <c r="D94" s="34">
        <v>293001</v>
      </c>
      <c r="E94" s="35" t="s">
        <v>114</v>
      </c>
      <c r="F94" s="42">
        <f t="shared" si="4"/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0</v>
      </c>
      <c r="R94" s="109">
        <v>0</v>
      </c>
    </row>
    <row r="95" spans="1:18" ht="12.75" hidden="1" customHeight="1">
      <c r="A95" s="45">
        <v>0</v>
      </c>
      <c r="B95" s="45">
        <v>0</v>
      </c>
      <c r="C95" s="45">
        <v>0</v>
      </c>
      <c r="D95" s="34">
        <v>294001</v>
      </c>
      <c r="E95" s="35" t="s">
        <v>115</v>
      </c>
      <c r="F95" s="42">
        <f t="shared" si="4"/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</row>
    <row r="96" spans="1:18" ht="12.75" hidden="1" customHeight="1">
      <c r="A96" s="45">
        <v>0</v>
      </c>
      <c r="B96" s="45">
        <v>0</v>
      </c>
      <c r="C96" s="45">
        <v>0</v>
      </c>
      <c r="D96" s="34">
        <v>295001</v>
      </c>
      <c r="E96" s="35" t="s">
        <v>116</v>
      </c>
      <c r="F96" s="42">
        <f t="shared" si="4"/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09">
        <v>0</v>
      </c>
      <c r="O96" s="109">
        <v>0</v>
      </c>
      <c r="P96" s="109">
        <v>0</v>
      </c>
      <c r="Q96" s="109">
        <v>0</v>
      </c>
      <c r="R96" s="109">
        <v>0</v>
      </c>
    </row>
    <row r="97" spans="1:18" ht="12.75" hidden="1" customHeight="1">
      <c r="A97" s="45">
        <v>0</v>
      </c>
      <c r="B97" s="45">
        <v>0</v>
      </c>
      <c r="C97" s="45">
        <v>0</v>
      </c>
      <c r="D97" s="34">
        <v>296001</v>
      </c>
      <c r="E97" s="35" t="s">
        <v>117</v>
      </c>
      <c r="F97" s="42">
        <f t="shared" si="4"/>
        <v>0</v>
      </c>
      <c r="G97" s="109">
        <v>0</v>
      </c>
      <c r="H97" s="109">
        <v>0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09">
        <v>0</v>
      </c>
      <c r="O97" s="109">
        <v>0</v>
      </c>
      <c r="P97" s="109">
        <v>0</v>
      </c>
      <c r="Q97" s="109">
        <v>0</v>
      </c>
      <c r="R97" s="109">
        <v>0</v>
      </c>
    </row>
    <row r="98" spans="1:18" ht="12.75" hidden="1" customHeight="1">
      <c r="A98" s="45">
        <v>0</v>
      </c>
      <c r="B98" s="45">
        <v>0</v>
      </c>
      <c r="C98" s="45">
        <v>0</v>
      </c>
      <c r="D98" s="34">
        <v>297001</v>
      </c>
      <c r="E98" s="35" t="s">
        <v>118</v>
      </c>
      <c r="F98" s="42">
        <f>A98+B98+C98</f>
        <v>0</v>
      </c>
      <c r="G98" s="109">
        <v>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9">
        <v>0</v>
      </c>
      <c r="P98" s="109">
        <v>0</v>
      </c>
      <c r="Q98" s="109">
        <v>0</v>
      </c>
      <c r="R98" s="109">
        <v>0</v>
      </c>
    </row>
    <row r="99" spans="1:18" ht="12.75" hidden="1" customHeight="1">
      <c r="A99" s="45">
        <v>0</v>
      </c>
      <c r="B99" s="45">
        <v>0</v>
      </c>
      <c r="C99" s="45">
        <v>0</v>
      </c>
      <c r="D99" s="34">
        <v>298001</v>
      </c>
      <c r="E99" s="35" t="s">
        <v>119</v>
      </c>
      <c r="F99" s="42">
        <f>A99+B99+C99</f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9">
        <v>0</v>
      </c>
      <c r="P99" s="109">
        <v>0</v>
      </c>
      <c r="Q99" s="109">
        <v>0</v>
      </c>
      <c r="R99" s="109">
        <v>0</v>
      </c>
    </row>
    <row r="100" spans="1:18" ht="12.75" hidden="1" customHeight="1">
      <c r="A100" s="45">
        <v>0</v>
      </c>
      <c r="B100" s="45">
        <v>0</v>
      </c>
      <c r="C100" s="45">
        <v>0</v>
      </c>
      <c r="D100" s="34">
        <v>299001</v>
      </c>
      <c r="E100" s="35" t="s">
        <v>120</v>
      </c>
      <c r="F100" s="42">
        <f>A100+B100+C100</f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09">
        <v>0</v>
      </c>
      <c r="O100" s="109">
        <v>0</v>
      </c>
      <c r="P100" s="109">
        <v>0</v>
      </c>
      <c r="Q100" s="109">
        <v>0</v>
      </c>
      <c r="R100" s="109">
        <v>0</v>
      </c>
    </row>
    <row r="101" spans="1:18" ht="12.75" customHeight="1">
      <c r="A101" s="42">
        <f>SUM(A102:A211)</f>
        <v>1040309</v>
      </c>
      <c r="B101" s="42">
        <f>SUM(B102:B211)</f>
        <v>29905</v>
      </c>
      <c r="C101" s="42">
        <f>SUM(C102:C211)</f>
        <v>0</v>
      </c>
      <c r="D101" s="32">
        <v>3000</v>
      </c>
      <c r="E101" s="38" t="s">
        <v>121</v>
      </c>
      <c r="F101" s="42">
        <f>SUM(F102:F211)</f>
        <v>1070214</v>
      </c>
      <c r="G101" s="42">
        <f t="shared" ref="G101:R101" si="5">SUM(G102:G211)</f>
        <v>0</v>
      </c>
      <c r="H101" s="42">
        <f t="shared" si="5"/>
        <v>0</v>
      </c>
      <c r="I101" s="42">
        <f t="shared" si="5"/>
        <v>21400</v>
      </c>
      <c r="J101" s="42">
        <f t="shared" si="5"/>
        <v>0</v>
      </c>
      <c r="K101" s="42">
        <f t="shared" si="5"/>
        <v>1900</v>
      </c>
      <c r="L101" s="42">
        <f t="shared" si="5"/>
        <v>167282</v>
      </c>
      <c r="M101" s="42">
        <f t="shared" si="5"/>
        <v>83442.5</v>
      </c>
      <c r="N101" s="42">
        <f t="shared" si="5"/>
        <v>430315</v>
      </c>
      <c r="O101" s="42">
        <f t="shared" si="5"/>
        <v>4300.5</v>
      </c>
      <c r="P101" s="42">
        <f t="shared" si="5"/>
        <v>208463</v>
      </c>
      <c r="Q101" s="42">
        <f t="shared" si="5"/>
        <v>7311</v>
      </c>
      <c r="R101" s="42">
        <f t="shared" si="5"/>
        <v>145800</v>
      </c>
    </row>
    <row r="102" spans="1:18" hidden="1">
      <c r="A102" s="45">
        <v>0</v>
      </c>
      <c r="B102" s="45">
        <v>0</v>
      </c>
      <c r="C102" s="45">
        <v>0</v>
      </c>
      <c r="D102" s="34">
        <v>311001</v>
      </c>
      <c r="E102" s="35" t="s">
        <v>122</v>
      </c>
      <c r="F102" s="42">
        <f>A102+B102+C102</f>
        <v>0</v>
      </c>
      <c r="G102" s="109">
        <v>0</v>
      </c>
      <c r="H102" s="109">
        <v>0</v>
      </c>
      <c r="I102" s="109">
        <v>0</v>
      </c>
      <c r="J102" s="109">
        <v>0</v>
      </c>
      <c r="K102" s="109">
        <v>0</v>
      </c>
      <c r="L102" s="109">
        <v>0</v>
      </c>
      <c r="M102" s="109">
        <v>0</v>
      </c>
      <c r="N102" s="109">
        <v>0</v>
      </c>
      <c r="O102" s="109">
        <v>0</v>
      </c>
      <c r="P102" s="109">
        <v>0</v>
      </c>
      <c r="Q102" s="109">
        <v>0</v>
      </c>
      <c r="R102" s="109">
        <v>0</v>
      </c>
    </row>
    <row r="103" spans="1:18" ht="12.75" hidden="1" customHeight="1">
      <c r="A103" s="45">
        <v>0</v>
      </c>
      <c r="B103" s="45">
        <v>0</v>
      </c>
      <c r="C103" s="45">
        <v>0</v>
      </c>
      <c r="D103" s="34">
        <v>312001</v>
      </c>
      <c r="E103" s="35" t="s">
        <v>123</v>
      </c>
      <c r="F103" s="42">
        <f>A103+B103+C103</f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0</v>
      </c>
      <c r="Q103" s="109">
        <v>0</v>
      </c>
      <c r="R103" s="109">
        <v>0</v>
      </c>
    </row>
    <row r="104" spans="1:18" ht="12.75" hidden="1" customHeight="1">
      <c r="A104" s="45">
        <v>0</v>
      </c>
      <c r="B104" s="45">
        <v>0</v>
      </c>
      <c r="C104" s="45">
        <v>0</v>
      </c>
      <c r="D104" s="34">
        <v>313001</v>
      </c>
      <c r="E104" s="35" t="s">
        <v>124</v>
      </c>
      <c r="F104" s="42">
        <f t="shared" ref="F104:F167" si="6">A104+B104+C104</f>
        <v>0</v>
      </c>
      <c r="G104" s="109">
        <v>0</v>
      </c>
      <c r="H104" s="109">
        <v>0</v>
      </c>
      <c r="I104" s="109">
        <v>0</v>
      </c>
      <c r="J104" s="109">
        <v>0</v>
      </c>
      <c r="K104" s="109">
        <v>0</v>
      </c>
      <c r="L104" s="109">
        <v>0</v>
      </c>
      <c r="M104" s="109">
        <v>0</v>
      </c>
      <c r="N104" s="109">
        <v>0</v>
      </c>
      <c r="O104" s="109">
        <v>0</v>
      </c>
      <c r="P104" s="109">
        <v>0</v>
      </c>
      <c r="Q104" s="109">
        <v>0</v>
      </c>
      <c r="R104" s="109">
        <v>0</v>
      </c>
    </row>
    <row r="105" spans="1:18" ht="12.75" hidden="1" customHeight="1">
      <c r="A105" s="45">
        <v>0</v>
      </c>
      <c r="B105" s="45">
        <v>0</v>
      </c>
      <c r="C105" s="45">
        <v>0</v>
      </c>
      <c r="D105" s="34">
        <v>314001</v>
      </c>
      <c r="E105" s="35" t="s">
        <v>125</v>
      </c>
      <c r="F105" s="42">
        <f t="shared" si="6"/>
        <v>0</v>
      </c>
      <c r="G105" s="109">
        <v>0</v>
      </c>
      <c r="H105" s="109">
        <v>0</v>
      </c>
      <c r="I105" s="109">
        <v>0</v>
      </c>
      <c r="J105" s="109">
        <v>0</v>
      </c>
      <c r="K105" s="109">
        <v>0</v>
      </c>
      <c r="L105" s="109">
        <v>0</v>
      </c>
      <c r="M105" s="109">
        <v>0</v>
      </c>
      <c r="N105" s="109">
        <v>0</v>
      </c>
      <c r="O105" s="109">
        <v>0</v>
      </c>
      <c r="P105" s="109">
        <v>0</v>
      </c>
      <c r="Q105" s="109">
        <v>0</v>
      </c>
      <c r="R105" s="109">
        <v>0</v>
      </c>
    </row>
    <row r="106" spans="1:18" ht="12.75" hidden="1" customHeight="1">
      <c r="A106" s="45">
        <v>0</v>
      </c>
      <c r="B106" s="45">
        <v>0</v>
      </c>
      <c r="C106" s="45">
        <v>0</v>
      </c>
      <c r="D106" s="34">
        <v>315001</v>
      </c>
      <c r="E106" s="35" t="s">
        <v>126</v>
      </c>
      <c r="F106" s="42">
        <f t="shared" si="6"/>
        <v>0</v>
      </c>
      <c r="G106" s="109">
        <v>0</v>
      </c>
      <c r="H106" s="109">
        <v>0</v>
      </c>
      <c r="I106" s="109">
        <v>0</v>
      </c>
      <c r="J106" s="109">
        <v>0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0</v>
      </c>
    </row>
    <row r="107" spans="1:18" ht="12.75" hidden="1" customHeight="1">
      <c r="A107" s="45">
        <v>0</v>
      </c>
      <c r="B107" s="45">
        <v>0</v>
      </c>
      <c r="C107" s="45">
        <v>0</v>
      </c>
      <c r="D107" s="34">
        <v>316001</v>
      </c>
      <c r="E107" s="35" t="s">
        <v>127</v>
      </c>
      <c r="F107" s="42">
        <f t="shared" si="6"/>
        <v>0</v>
      </c>
      <c r="G107" s="109">
        <v>0</v>
      </c>
      <c r="H107" s="109">
        <v>0</v>
      </c>
      <c r="I107" s="109">
        <v>0</v>
      </c>
      <c r="J107" s="109">
        <v>0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</row>
    <row r="108" spans="1:18" ht="12.75" hidden="1" customHeight="1">
      <c r="A108" s="45">
        <v>0</v>
      </c>
      <c r="B108" s="45">
        <v>0</v>
      </c>
      <c r="C108" s="45">
        <v>0</v>
      </c>
      <c r="D108" s="34">
        <v>316002</v>
      </c>
      <c r="E108" s="35" t="s">
        <v>128</v>
      </c>
      <c r="F108" s="42">
        <f t="shared" si="6"/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0</v>
      </c>
      <c r="P108" s="109">
        <v>0</v>
      </c>
      <c r="Q108" s="109">
        <v>0</v>
      </c>
      <c r="R108" s="109">
        <v>0</v>
      </c>
    </row>
    <row r="109" spans="1:18" ht="12.75" hidden="1" customHeight="1">
      <c r="A109" s="45">
        <v>0</v>
      </c>
      <c r="B109" s="45">
        <v>0</v>
      </c>
      <c r="C109" s="45">
        <v>0</v>
      </c>
      <c r="D109" s="34">
        <v>316003</v>
      </c>
      <c r="E109" s="35" t="s">
        <v>129</v>
      </c>
      <c r="F109" s="42">
        <f t="shared" si="6"/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</row>
    <row r="110" spans="1:18" ht="12.75" hidden="1" customHeight="1">
      <c r="A110" s="45">
        <v>0</v>
      </c>
      <c r="B110" s="45">
        <v>0</v>
      </c>
      <c r="C110" s="45">
        <v>0</v>
      </c>
      <c r="D110" s="34">
        <v>317001</v>
      </c>
      <c r="E110" s="35" t="s">
        <v>130</v>
      </c>
      <c r="F110" s="42">
        <f t="shared" si="6"/>
        <v>0</v>
      </c>
      <c r="G110" s="109">
        <v>0</v>
      </c>
      <c r="H110" s="109">
        <v>0</v>
      </c>
      <c r="I110" s="109">
        <v>0</v>
      </c>
      <c r="J110" s="109">
        <v>0</v>
      </c>
      <c r="K110" s="109">
        <v>0</v>
      </c>
      <c r="L110" s="109">
        <v>0</v>
      </c>
      <c r="M110" s="109">
        <v>0</v>
      </c>
      <c r="N110" s="109">
        <v>0</v>
      </c>
      <c r="O110" s="109">
        <v>0</v>
      </c>
      <c r="P110" s="109">
        <v>0</v>
      </c>
      <c r="Q110" s="109">
        <v>0</v>
      </c>
      <c r="R110" s="109">
        <v>0</v>
      </c>
    </row>
    <row r="111" spans="1:18" ht="12.75" hidden="1" customHeight="1">
      <c r="A111" s="45">
        <v>0</v>
      </c>
      <c r="B111" s="45">
        <v>0</v>
      </c>
      <c r="C111" s="45">
        <v>0</v>
      </c>
      <c r="D111" s="34">
        <v>318001</v>
      </c>
      <c r="E111" s="35" t="s">
        <v>131</v>
      </c>
      <c r="F111" s="42">
        <f t="shared" si="6"/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0</v>
      </c>
      <c r="P111" s="109">
        <v>0</v>
      </c>
      <c r="Q111" s="109">
        <v>0</v>
      </c>
      <c r="R111" s="109">
        <v>0</v>
      </c>
    </row>
    <row r="112" spans="1:18" ht="12.75" hidden="1" customHeight="1">
      <c r="A112" s="45">
        <v>0</v>
      </c>
      <c r="B112" s="45">
        <v>0</v>
      </c>
      <c r="C112" s="45">
        <v>0</v>
      </c>
      <c r="D112" s="34">
        <v>318002</v>
      </c>
      <c r="E112" s="35" t="s">
        <v>132</v>
      </c>
      <c r="F112" s="42">
        <f t="shared" si="6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</row>
    <row r="113" spans="1:18" ht="12.75" hidden="1" customHeight="1">
      <c r="A113" s="45">
        <v>0</v>
      </c>
      <c r="B113" s="45">
        <v>0</v>
      </c>
      <c r="C113" s="45">
        <v>0</v>
      </c>
      <c r="D113" s="34">
        <v>319001</v>
      </c>
      <c r="E113" s="35" t="s">
        <v>133</v>
      </c>
      <c r="F113" s="42">
        <f t="shared" si="6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</row>
    <row r="114" spans="1:18" ht="12.75" hidden="1" customHeight="1">
      <c r="A114" s="45">
        <v>0</v>
      </c>
      <c r="B114" s="45">
        <v>0</v>
      </c>
      <c r="C114" s="45">
        <v>0</v>
      </c>
      <c r="D114" s="34">
        <v>319004</v>
      </c>
      <c r="E114" s="35" t="s">
        <v>134</v>
      </c>
      <c r="F114" s="42">
        <f t="shared" si="6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</row>
    <row r="115" spans="1:18" ht="12.75" hidden="1" customHeight="1">
      <c r="A115" s="45">
        <v>0</v>
      </c>
      <c r="B115" s="45">
        <v>0</v>
      </c>
      <c r="C115" s="45">
        <v>0</v>
      </c>
      <c r="D115" s="34">
        <v>321001</v>
      </c>
      <c r="E115" s="35" t="s">
        <v>135</v>
      </c>
      <c r="F115" s="42">
        <f t="shared" si="6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</row>
    <row r="116" spans="1:18" ht="12.75" hidden="1" customHeight="1">
      <c r="A116" s="45">
        <v>0</v>
      </c>
      <c r="B116" s="45">
        <v>0</v>
      </c>
      <c r="C116" s="45">
        <v>0</v>
      </c>
      <c r="D116" s="34">
        <v>322001</v>
      </c>
      <c r="E116" s="35" t="s">
        <v>136</v>
      </c>
      <c r="F116" s="42">
        <f t="shared" si="6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</row>
    <row r="117" spans="1:18" ht="12.75" hidden="1" customHeight="1">
      <c r="A117" s="45">
        <v>0</v>
      </c>
      <c r="B117" s="45">
        <v>0</v>
      </c>
      <c r="C117" s="45">
        <v>0</v>
      </c>
      <c r="D117" s="34">
        <v>323001</v>
      </c>
      <c r="E117" s="35" t="s">
        <v>137</v>
      </c>
      <c r="F117" s="42">
        <f t="shared" si="6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</row>
    <row r="118" spans="1:18" ht="12.75" hidden="1" customHeight="1">
      <c r="A118" s="45">
        <v>0</v>
      </c>
      <c r="B118" s="45">
        <v>0</v>
      </c>
      <c r="C118" s="45">
        <v>0</v>
      </c>
      <c r="D118" s="34">
        <v>323002</v>
      </c>
      <c r="E118" s="35" t="s">
        <v>138</v>
      </c>
      <c r="F118" s="42">
        <f t="shared" si="6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</row>
    <row r="119" spans="1:18" ht="12.75" hidden="1" customHeight="1">
      <c r="A119" s="45">
        <v>0</v>
      </c>
      <c r="B119" s="45">
        <v>0</v>
      </c>
      <c r="C119" s="45">
        <v>0</v>
      </c>
      <c r="D119" s="34">
        <v>323004</v>
      </c>
      <c r="E119" s="35" t="s">
        <v>139</v>
      </c>
      <c r="F119" s="42">
        <f t="shared" si="6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</row>
    <row r="120" spans="1:18" ht="12.75" hidden="1" customHeight="1">
      <c r="A120" s="45">
        <v>0</v>
      </c>
      <c r="B120" s="45">
        <v>0</v>
      </c>
      <c r="C120" s="45">
        <v>0</v>
      </c>
      <c r="D120" s="34">
        <v>324001</v>
      </c>
      <c r="E120" s="35" t="s">
        <v>140</v>
      </c>
      <c r="F120" s="42">
        <f t="shared" si="6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</row>
    <row r="121" spans="1:18" ht="12.75" customHeight="1">
      <c r="A121" s="45">
        <v>0</v>
      </c>
      <c r="B121" s="45">
        <v>3750</v>
      </c>
      <c r="C121" s="45">
        <v>0</v>
      </c>
      <c r="D121" s="34">
        <v>325001</v>
      </c>
      <c r="E121" s="35" t="s">
        <v>141</v>
      </c>
      <c r="F121" s="42">
        <f t="shared" si="6"/>
        <v>3750</v>
      </c>
      <c r="G121" s="109">
        <f>0/2</f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0</v>
      </c>
      <c r="Q121" s="109">
        <v>3750</v>
      </c>
      <c r="R121" s="109">
        <v>0</v>
      </c>
    </row>
    <row r="122" spans="1:18" ht="12.75" hidden="1" customHeight="1">
      <c r="A122" s="45">
        <v>0</v>
      </c>
      <c r="B122" s="45">
        <v>0</v>
      </c>
      <c r="C122" s="45">
        <v>0</v>
      </c>
      <c r="D122" s="34">
        <v>326001</v>
      </c>
      <c r="E122" s="35" t="s">
        <v>142</v>
      </c>
      <c r="F122" s="42">
        <f t="shared" si="6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</row>
    <row r="123" spans="1:18" ht="12.75" customHeight="1">
      <c r="A123" s="45">
        <v>19200</v>
      </c>
      <c r="B123" s="45">
        <v>0</v>
      </c>
      <c r="C123" s="45">
        <v>0</v>
      </c>
      <c r="D123" s="34">
        <v>327001</v>
      </c>
      <c r="E123" s="35" t="s">
        <v>143</v>
      </c>
      <c r="F123" s="42">
        <f t="shared" si="6"/>
        <v>19200</v>
      </c>
      <c r="G123" s="109">
        <v>0</v>
      </c>
      <c r="H123" s="109">
        <v>0</v>
      </c>
      <c r="I123" s="109">
        <v>0</v>
      </c>
      <c r="J123" s="109">
        <v>0</v>
      </c>
      <c r="K123" s="109">
        <v>0</v>
      </c>
      <c r="L123" s="109">
        <v>0</v>
      </c>
      <c r="M123" s="109">
        <v>0</v>
      </c>
      <c r="N123" s="109">
        <v>0</v>
      </c>
      <c r="O123" s="109">
        <v>0</v>
      </c>
      <c r="P123" s="109">
        <v>19200</v>
      </c>
      <c r="Q123" s="109">
        <v>0</v>
      </c>
      <c r="R123" s="109">
        <v>0</v>
      </c>
    </row>
    <row r="124" spans="1:18" ht="12.75" hidden="1" customHeight="1">
      <c r="A124" s="45">
        <v>0</v>
      </c>
      <c r="B124" s="45">
        <v>0</v>
      </c>
      <c r="C124" s="45">
        <v>0</v>
      </c>
      <c r="D124" s="34">
        <v>328001</v>
      </c>
      <c r="E124" s="35" t="s">
        <v>144</v>
      </c>
      <c r="F124" s="42">
        <f t="shared" si="6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8" ht="12.75" customHeight="1">
      <c r="A125" s="45">
        <v>27500</v>
      </c>
      <c r="B125" s="45">
        <v>5012</v>
      </c>
      <c r="C125" s="45">
        <v>0</v>
      </c>
      <c r="D125" s="34">
        <v>329001</v>
      </c>
      <c r="E125" s="35" t="s">
        <v>145</v>
      </c>
      <c r="F125" s="42">
        <f t="shared" si="6"/>
        <v>32512</v>
      </c>
      <c r="G125" s="129">
        <v>0</v>
      </c>
      <c r="H125" s="129">
        <v>0</v>
      </c>
      <c r="I125" s="129">
        <v>0</v>
      </c>
      <c r="J125" s="129">
        <v>0</v>
      </c>
      <c r="K125" s="129">
        <v>1000</v>
      </c>
      <c r="L125" s="129">
        <v>0</v>
      </c>
      <c r="M125" s="129">
        <v>0</v>
      </c>
      <c r="N125" s="129">
        <v>0</v>
      </c>
      <c r="O125" s="129">
        <v>0</v>
      </c>
      <c r="P125" s="129">
        <f>2124/2+27500</f>
        <v>28562</v>
      </c>
      <c r="Q125" s="129">
        <f>5900/2</f>
        <v>2950</v>
      </c>
      <c r="R125" s="129">
        <v>0</v>
      </c>
    </row>
    <row r="126" spans="1:18" ht="12.75" hidden="1" customHeight="1">
      <c r="A126" s="45">
        <v>0</v>
      </c>
      <c r="B126" s="45">
        <v>0</v>
      </c>
      <c r="C126" s="45">
        <v>0</v>
      </c>
      <c r="D126" s="34">
        <v>331001</v>
      </c>
      <c r="E126" s="35" t="s">
        <v>146</v>
      </c>
      <c r="F126" s="42">
        <f t="shared" si="6"/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</row>
    <row r="127" spans="1:18" ht="12.75" hidden="1" customHeight="1">
      <c r="A127" s="45">
        <v>0</v>
      </c>
      <c r="B127" s="45">
        <v>0</v>
      </c>
      <c r="C127" s="45">
        <v>0</v>
      </c>
      <c r="D127" s="34">
        <v>331002</v>
      </c>
      <c r="E127" s="35" t="s">
        <v>147</v>
      </c>
      <c r="F127" s="42">
        <f t="shared" si="6"/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</row>
    <row r="128" spans="1:18" ht="12.75" customHeight="1">
      <c r="A128" s="45">
        <v>828900</v>
      </c>
      <c r="B128" s="45">
        <v>0</v>
      </c>
      <c r="C128" s="45">
        <v>0</v>
      </c>
      <c r="D128" s="34">
        <v>331003</v>
      </c>
      <c r="E128" s="35" t="s">
        <v>148</v>
      </c>
      <c r="F128" s="42">
        <f t="shared" si="6"/>
        <v>828900</v>
      </c>
      <c r="G128" s="129">
        <v>0</v>
      </c>
      <c r="H128" s="129">
        <v>0</v>
      </c>
      <c r="I128" s="129">
        <v>13900</v>
      </c>
      <c r="J128" s="129">
        <v>0</v>
      </c>
      <c r="K128" s="129">
        <v>0</v>
      </c>
      <c r="L128" s="129">
        <v>158900</v>
      </c>
      <c r="M128" s="129">
        <v>82800</v>
      </c>
      <c r="N128" s="129">
        <v>427500</v>
      </c>
      <c r="O128" s="129">
        <v>0</v>
      </c>
      <c r="P128" s="129">
        <v>0</v>
      </c>
      <c r="Q128" s="129">
        <v>0</v>
      </c>
      <c r="R128" s="129">
        <v>145800</v>
      </c>
    </row>
    <row r="129" spans="1:18" ht="12.75" hidden="1" customHeight="1">
      <c r="A129" s="45">
        <v>0</v>
      </c>
      <c r="B129" s="45">
        <v>0</v>
      </c>
      <c r="C129" s="45">
        <v>0</v>
      </c>
      <c r="D129" s="34">
        <v>332001</v>
      </c>
      <c r="E129" s="35" t="s">
        <v>149</v>
      </c>
      <c r="F129" s="42">
        <f t="shared" si="6"/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</row>
    <row r="130" spans="1:18" ht="12.75" hidden="1" customHeight="1">
      <c r="A130" s="45">
        <v>0</v>
      </c>
      <c r="B130" s="45">
        <v>0</v>
      </c>
      <c r="C130" s="45">
        <v>0</v>
      </c>
      <c r="D130" s="34">
        <v>333001</v>
      </c>
      <c r="E130" s="35" t="s">
        <v>150</v>
      </c>
      <c r="F130" s="42">
        <f t="shared" si="6"/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</row>
    <row r="131" spans="1:18" ht="12.75" hidden="1" customHeight="1">
      <c r="A131" s="45">
        <v>0</v>
      </c>
      <c r="B131" s="45">
        <v>0</v>
      </c>
      <c r="C131" s="45">
        <v>0</v>
      </c>
      <c r="D131" s="34">
        <v>334001</v>
      </c>
      <c r="E131" s="35" t="s">
        <v>151</v>
      </c>
      <c r="F131" s="42">
        <f t="shared" si="6"/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</row>
    <row r="132" spans="1:18" hidden="1">
      <c r="A132" s="45">
        <v>0</v>
      </c>
      <c r="B132" s="45">
        <v>0</v>
      </c>
      <c r="C132" s="45">
        <v>0</v>
      </c>
      <c r="D132" s="34">
        <v>334002</v>
      </c>
      <c r="E132" s="35" t="s">
        <v>152</v>
      </c>
      <c r="F132" s="42">
        <f t="shared" si="6"/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</row>
    <row r="133" spans="1:18" ht="12.75" hidden="1" customHeight="1">
      <c r="A133" s="45">
        <v>0</v>
      </c>
      <c r="B133" s="45">
        <v>0</v>
      </c>
      <c r="C133" s="45">
        <v>0</v>
      </c>
      <c r="D133" s="34">
        <v>334003</v>
      </c>
      <c r="E133" s="35" t="s">
        <v>153</v>
      </c>
      <c r="F133" s="42">
        <f t="shared" si="6"/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</row>
    <row r="134" spans="1:18" ht="12.75" hidden="1" customHeight="1">
      <c r="A134" s="45">
        <v>0</v>
      </c>
      <c r="B134" s="45">
        <v>0</v>
      </c>
      <c r="C134" s="45">
        <v>0</v>
      </c>
      <c r="D134" s="34">
        <v>335001</v>
      </c>
      <c r="E134" s="35" t="s">
        <v>154</v>
      </c>
      <c r="F134" s="42">
        <f t="shared" si="6"/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</row>
    <row r="135" spans="1:18" ht="12.75" customHeight="1">
      <c r="A135" s="45">
        <v>0</v>
      </c>
      <c r="B135" s="45">
        <v>5537</v>
      </c>
      <c r="C135" s="45">
        <v>0</v>
      </c>
      <c r="D135" s="34">
        <v>336001</v>
      </c>
      <c r="E135" s="35" t="s">
        <v>155</v>
      </c>
      <c r="F135" s="42">
        <f t="shared" si="6"/>
        <v>5537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f>5270/2</f>
        <v>2635</v>
      </c>
      <c r="M135" s="129">
        <v>0</v>
      </c>
      <c r="N135" s="129">
        <f>2530/2</f>
        <v>1265</v>
      </c>
      <c r="O135" s="129">
        <f>3198/2</f>
        <v>1599</v>
      </c>
      <c r="P135" s="129">
        <f>76/2</f>
        <v>38</v>
      </c>
      <c r="Q135" s="129">
        <v>0</v>
      </c>
      <c r="R135" s="129">
        <v>0</v>
      </c>
    </row>
    <row r="136" spans="1:18" ht="12.75" hidden="1" customHeight="1">
      <c r="A136" s="45">
        <v>0</v>
      </c>
      <c r="B136" s="45">
        <v>0</v>
      </c>
      <c r="C136" s="45">
        <v>0</v>
      </c>
      <c r="D136" s="34">
        <v>336002</v>
      </c>
      <c r="E136" s="35" t="s">
        <v>156</v>
      </c>
      <c r="F136" s="42">
        <f t="shared" si="6"/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</row>
    <row r="137" spans="1:18" ht="12.75" hidden="1" customHeight="1">
      <c r="A137" s="45">
        <v>0</v>
      </c>
      <c r="B137" s="45">
        <v>0</v>
      </c>
      <c r="C137" s="45">
        <v>0</v>
      </c>
      <c r="D137" s="34">
        <v>336003</v>
      </c>
      <c r="E137" s="35" t="s">
        <v>157</v>
      </c>
      <c r="F137" s="42">
        <f t="shared" si="6"/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</row>
    <row r="138" spans="1:18" ht="12.75" hidden="1" customHeight="1">
      <c r="A138" s="45">
        <v>0</v>
      </c>
      <c r="B138" s="45">
        <v>0</v>
      </c>
      <c r="C138" s="45">
        <v>0</v>
      </c>
      <c r="D138" s="34">
        <v>336006</v>
      </c>
      <c r="E138" s="35" t="s">
        <v>158</v>
      </c>
      <c r="F138" s="42">
        <f t="shared" si="6"/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</row>
    <row r="139" spans="1:18" ht="12.75" hidden="1" customHeight="1">
      <c r="A139" s="45">
        <v>0</v>
      </c>
      <c r="B139" s="45">
        <v>0</v>
      </c>
      <c r="C139" s="45">
        <v>0</v>
      </c>
      <c r="D139" s="34">
        <v>337001</v>
      </c>
      <c r="E139" s="35" t="s">
        <v>159</v>
      </c>
      <c r="F139" s="42">
        <f t="shared" si="6"/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</row>
    <row r="140" spans="1:18" ht="12.75" hidden="1" customHeight="1">
      <c r="A140" s="45">
        <v>0</v>
      </c>
      <c r="B140" s="45">
        <v>0</v>
      </c>
      <c r="C140" s="45">
        <v>0</v>
      </c>
      <c r="D140" s="34">
        <v>338001</v>
      </c>
      <c r="E140" s="35" t="s">
        <v>160</v>
      </c>
      <c r="F140" s="42">
        <f t="shared" si="6"/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</row>
    <row r="141" spans="1:18" ht="12.75" hidden="1" customHeight="1">
      <c r="A141" s="45">
        <v>0</v>
      </c>
      <c r="B141" s="45">
        <v>0</v>
      </c>
      <c r="C141" s="45">
        <v>0</v>
      </c>
      <c r="D141" s="34">
        <v>339001</v>
      </c>
      <c r="E141" s="35" t="s">
        <v>161</v>
      </c>
      <c r="F141" s="42">
        <f t="shared" si="6"/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</row>
    <row r="142" spans="1:18" ht="12.75" hidden="1" customHeight="1">
      <c r="A142" s="45">
        <v>0</v>
      </c>
      <c r="B142" s="45">
        <v>0</v>
      </c>
      <c r="C142" s="45">
        <v>0</v>
      </c>
      <c r="D142" s="34">
        <v>339002</v>
      </c>
      <c r="E142" s="35" t="s">
        <v>162</v>
      </c>
      <c r="F142" s="42">
        <f t="shared" si="6"/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</row>
    <row r="143" spans="1:18" ht="12.75" hidden="1" customHeight="1">
      <c r="A143" s="45">
        <v>0</v>
      </c>
      <c r="B143" s="45">
        <v>0</v>
      </c>
      <c r="C143" s="45">
        <v>0</v>
      </c>
      <c r="D143" s="34">
        <v>339003</v>
      </c>
      <c r="E143" s="35" t="s">
        <v>163</v>
      </c>
      <c r="F143" s="42">
        <f t="shared" si="6"/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</row>
    <row r="144" spans="1:18" ht="12.75" hidden="1" customHeight="1">
      <c r="A144" s="45">
        <v>0</v>
      </c>
      <c r="B144" s="45">
        <v>0</v>
      </c>
      <c r="C144" s="45">
        <v>0</v>
      </c>
      <c r="D144" s="34">
        <v>341001</v>
      </c>
      <c r="E144" s="35" t="s">
        <v>164</v>
      </c>
      <c r="F144" s="42">
        <f t="shared" si="6"/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</row>
    <row r="145" spans="1:18" ht="12.75" hidden="1" customHeight="1">
      <c r="A145" s="45">
        <v>0</v>
      </c>
      <c r="B145" s="45">
        <v>0</v>
      </c>
      <c r="C145" s="45">
        <v>0</v>
      </c>
      <c r="D145" s="34">
        <v>342001</v>
      </c>
      <c r="E145" s="35" t="s">
        <v>165</v>
      </c>
      <c r="F145" s="42">
        <f t="shared" si="6"/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</row>
    <row r="146" spans="1:18" ht="12.75" hidden="1" customHeight="1">
      <c r="A146" s="45">
        <v>0</v>
      </c>
      <c r="B146" s="45">
        <v>0</v>
      </c>
      <c r="C146" s="45">
        <v>0</v>
      </c>
      <c r="D146" s="34">
        <v>343001</v>
      </c>
      <c r="E146" s="35" t="s">
        <v>166</v>
      </c>
      <c r="F146" s="42">
        <f t="shared" si="6"/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</row>
    <row r="147" spans="1:18" ht="12.75" hidden="1" customHeight="1">
      <c r="A147" s="45">
        <v>0</v>
      </c>
      <c r="B147" s="45">
        <v>0</v>
      </c>
      <c r="C147" s="45">
        <v>0</v>
      </c>
      <c r="D147" s="34">
        <v>344001</v>
      </c>
      <c r="E147" s="35" t="s">
        <v>167</v>
      </c>
      <c r="F147" s="42">
        <f t="shared" si="6"/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</row>
    <row r="148" spans="1:18" ht="12.75" hidden="1" customHeight="1">
      <c r="A148" s="45">
        <v>0</v>
      </c>
      <c r="B148" s="45">
        <v>0</v>
      </c>
      <c r="C148" s="45">
        <v>0</v>
      </c>
      <c r="D148" s="34">
        <v>345001</v>
      </c>
      <c r="E148" s="35" t="s">
        <v>168</v>
      </c>
      <c r="F148" s="42">
        <f t="shared" si="6"/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</row>
    <row r="149" spans="1:18" ht="12.75" hidden="1" customHeight="1">
      <c r="A149" s="45">
        <v>0</v>
      </c>
      <c r="B149" s="45">
        <v>0</v>
      </c>
      <c r="C149" s="45">
        <v>0</v>
      </c>
      <c r="D149" s="34">
        <v>345002</v>
      </c>
      <c r="E149" s="35" t="s">
        <v>169</v>
      </c>
      <c r="F149" s="42">
        <f t="shared" si="6"/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</row>
    <row r="150" spans="1:18" ht="12.75" hidden="1" customHeight="1">
      <c r="A150" s="45">
        <v>0</v>
      </c>
      <c r="B150" s="45">
        <v>0</v>
      </c>
      <c r="C150" s="45">
        <v>0</v>
      </c>
      <c r="D150" s="34">
        <v>345003</v>
      </c>
      <c r="E150" s="35" t="s">
        <v>170</v>
      </c>
      <c r="F150" s="42">
        <f t="shared" si="6"/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</row>
    <row r="151" spans="1:18" ht="12.75" hidden="1" customHeight="1">
      <c r="A151" s="45">
        <v>0</v>
      </c>
      <c r="B151" s="45">
        <v>0</v>
      </c>
      <c r="C151" s="45">
        <v>0</v>
      </c>
      <c r="D151" s="34">
        <v>345004</v>
      </c>
      <c r="E151" s="35" t="s">
        <v>171</v>
      </c>
      <c r="F151" s="42">
        <f t="shared" si="6"/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</row>
    <row r="152" spans="1:18" ht="12.75" hidden="1" customHeight="1">
      <c r="A152" s="45">
        <v>0</v>
      </c>
      <c r="B152" s="45">
        <v>0</v>
      </c>
      <c r="C152" s="45">
        <v>0</v>
      </c>
      <c r="D152" s="34">
        <v>346001</v>
      </c>
      <c r="E152" s="35" t="s">
        <v>172</v>
      </c>
      <c r="F152" s="42">
        <f t="shared" si="6"/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</row>
    <row r="153" spans="1:18" ht="12.75" hidden="1" customHeight="1">
      <c r="A153" s="45">
        <v>0</v>
      </c>
      <c r="B153" s="45">
        <v>0</v>
      </c>
      <c r="C153" s="45">
        <v>0</v>
      </c>
      <c r="D153" s="34">
        <v>347001</v>
      </c>
      <c r="E153" s="35" t="s">
        <v>173</v>
      </c>
      <c r="F153" s="42">
        <f t="shared" si="6"/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</row>
    <row r="154" spans="1:18" ht="12.75" hidden="1" customHeight="1">
      <c r="A154" s="45">
        <v>0</v>
      </c>
      <c r="B154" s="45">
        <v>0</v>
      </c>
      <c r="C154" s="45">
        <v>0</v>
      </c>
      <c r="D154" s="34">
        <v>348001</v>
      </c>
      <c r="E154" s="35" t="s">
        <v>174</v>
      </c>
      <c r="F154" s="42">
        <f t="shared" si="6"/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</row>
    <row r="155" spans="1:18" ht="12.75" hidden="1" customHeight="1">
      <c r="A155" s="45">
        <v>0</v>
      </c>
      <c r="B155" s="45">
        <v>0</v>
      </c>
      <c r="C155" s="45">
        <v>0</v>
      </c>
      <c r="D155" s="34">
        <v>349001</v>
      </c>
      <c r="E155" s="35" t="s">
        <v>175</v>
      </c>
      <c r="F155" s="42">
        <f t="shared" si="6"/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</row>
    <row r="156" spans="1:18" ht="12.75" hidden="1" customHeight="1">
      <c r="A156" s="45">
        <v>0</v>
      </c>
      <c r="B156" s="45">
        <v>0</v>
      </c>
      <c r="C156" s="45">
        <v>0</v>
      </c>
      <c r="D156" s="34">
        <v>351001</v>
      </c>
      <c r="E156" s="35" t="s">
        <v>176</v>
      </c>
      <c r="F156" s="42">
        <f t="shared" si="6"/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</row>
    <row r="157" spans="1:18" ht="12.75" hidden="1" customHeight="1">
      <c r="A157" s="45">
        <v>0</v>
      </c>
      <c r="B157" s="45">
        <v>0</v>
      </c>
      <c r="C157" s="45">
        <v>0</v>
      </c>
      <c r="D157" s="34">
        <v>352001</v>
      </c>
      <c r="E157" s="35" t="s">
        <v>177</v>
      </c>
      <c r="F157" s="42">
        <f t="shared" si="6"/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</row>
    <row r="158" spans="1:18" ht="12.75" hidden="1" customHeight="1">
      <c r="A158" s="45">
        <v>0</v>
      </c>
      <c r="B158" s="45">
        <v>0</v>
      </c>
      <c r="C158" s="45">
        <v>0</v>
      </c>
      <c r="D158" s="34">
        <v>352002</v>
      </c>
      <c r="E158" s="35" t="s">
        <v>178</v>
      </c>
      <c r="F158" s="42">
        <f t="shared" si="6"/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</row>
    <row r="159" spans="1:18" ht="12.75" hidden="1" customHeight="1">
      <c r="A159" s="45">
        <v>0</v>
      </c>
      <c r="B159" s="45">
        <v>0</v>
      </c>
      <c r="C159" s="45">
        <v>0</v>
      </c>
      <c r="D159" s="34">
        <v>353001</v>
      </c>
      <c r="E159" s="35" t="s">
        <v>179</v>
      </c>
      <c r="F159" s="42">
        <f t="shared" si="6"/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</row>
    <row r="160" spans="1:18" ht="12.75" hidden="1" customHeight="1">
      <c r="A160" s="45">
        <v>0</v>
      </c>
      <c r="B160" s="45">
        <v>0</v>
      </c>
      <c r="C160" s="45">
        <v>0</v>
      </c>
      <c r="D160" s="34">
        <v>354001</v>
      </c>
      <c r="E160" s="35" t="s">
        <v>180</v>
      </c>
      <c r="F160" s="42">
        <f t="shared" si="6"/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</row>
    <row r="161" spans="1:18" ht="12.75" hidden="1" customHeight="1">
      <c r="A161" s="45">
        <v>0</v>
      </c>
      <c r="B161" s="45">
        <v>0</v>
      </c>
      <c r="C161" s="45">
        <v>0</v>
      </c>
      <c r="D161" s="34">
        <v>355001</v>
      </c>
      <c r="E161" s="35" t="s">
        <v>181</v>
      </c>
      <c r="F161" s="42">
        <f t="shared" si="6"/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</row>
    <row r="162" spans="1:18" ht="12.75" hidden="1" customHeight="1">
      <c r="A162" s="45">
        <v>0</v>
      </c>
      <c r="B162" s="45">
        <v>0</v>
      </c>
      <c r="C162" s="45">
        <v>0</v>
      </c>
      <c r="D162" s="34">
        <v>355002</v>
      </c>
      <c r="E162" s="35" t="s">
        <v>182</v>
      </c>
      <c r="F162" s="42">
        <f t="shared" si="6"/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</row>
    <row r="163" spans="1:18" ht="12.75" hidden="1" customHeight="1">
      <c r="A163" s="45">
        <v>0</v>
      </c>
      <c r="B163" s="45">
        <v>0</v>
      </c>
      <c r="C163" s="45">
        <v>0</v>
      </c>
      <c r="D163" s="34">
        <v>355003</v>
      </c>
      <c r="E163" s="35" t="s">
        <v>183</v>
      </c>
      <c r="F163" s="42">
        <f t="shared" si="6"/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</row>
    <row r="164" spans="1:18" ht="12.75" hidden="1" customHeight="1">
      <c r="A164" s="45">
        <v>0</v>
      </c>
      <c r="B164" s="45">
        <v>0</v>
      </c>
      <c r="C164" s="45">
        <v>0</v>
      </c>
      <c r="D164" s="34">
        <v>356001</v>
      </c>
      <c r="E164" s="35" t="s">
        <v>184</v>
      </c>
      <c r="F164" s="42">
        <f t="shared" si="6"/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</row>
    <row r="165" spans="1:18" ht="12.75" hidden="1" customHeight="1">
      <c r="A165" s="45">
        <v>0</v>
      </c>
      <c r="B165" s="45">
        <v>0</v>
      </c>
      <c r="C165" s="45">
        <v>0</v>
      </c>
      <c r="D165" s="34">
        <v>357001</v>
      </c>
      <c r="E165" s="35" t="s">
        <v>185</v>
      </c>
      <c r="F165" s="42">
        <f t="shared" si="6"/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</row>
    <row r="166" spans="1:18" ht="12.75" hidden="1" customHeight="1">
      <c r="A166" s="45">
        <v>0</v>
      </c>
      <c r="B166" s="45">
        <v>0</v>
      </c>
      <c r="C166" s="45">
        <v>0</v>
      </c>
      <c r="D166" s="34">
        <v>357002</v>
      </c>
      <c r="E166" s="35" t="s">
        <v>186</v>
      </c>
      <c r="F166" s="42">
        <f t="shared" si="6"/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</row>
    <row r="167" spans="1:18" ht="12.75" hidden="1" customHeight="1">
      <c r="A167" s="45">
        <v>0</v>
      </c>
      <c r="B167" s="45">
        <v>0</v>
      </c>
      <c r="C167" s="45">
        <v>0</v>
      </c>
      <c r="D167" s="34">
        <v>357003</v>
      </c>
      <c r="E167" s="35" t="s">
        <v>187</v>
      </c>
      <c r="F167" s="42">
        <f t="shared" si="6"/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</row>
    <row r="168" spans="1:18" ht="12.75" hidden="1" customHeight="1">
      <c r="A168" s="45">
        <v>0</v>
      </c>
      <c r="B168" s="45">
        <v>0</v>
      </c>
      <c r="C168" s="45">
        <v>0</v>
      </c>
      <c r="D168" s="34">
        <v>358001</v>
      </c>
      <c r="E168" s="35" t="s">
        <v>188</v>
      </c>
      <c r="F168" s="42">
        <f t="shared" ref="F168:F178" si="7">A168+B168+C168</f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</row>
    <row r="169" spans="1:18" ht="12.75" hidden="1" customHeight="1">
      <c r="A169" s="45">
        <v>0</v>
      </c>
      <c r="B169" s="45">
        <v>0</v>
      </c>
      <c r="C169" s="45">
        <v>0</v>
      </c>
      <c r="D169" s="34">
        <v>359001</v>
      </c>
      <c r="E169" s="35" t="s">
        <v>189</v>
      </c>
      <c r="F169" s="42">
        <f t="shared" si="7"/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</row>
    <row r="170" spans="1:18" ht="12.75" hidden="1" customHeight="1">
      <c r="A170" s="45">
        <v>0</v>
      </c>
      <c r="B170" s="45">
        <v>0</v>
      </c>
      <c r="C170" s="45">
        <v>0</v>
      </c>
      <c r="D170" s="34">
        <v>361001</v>
      </c>
      <c r="E170" s="35" t="s">
        <v>190</v>
      </c>
      <c r="F170" s="42">
        <f t="shared" si="7"/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</row>
    <row r="171" spans="1:18" ht="12.75" hidden="1" customHeight="1">
      <c r="A171" s="45">
        <v>0</v>
      </c>
      <c r="B171" s="45">
        <v>0</v>
      </c>
      <c r="C171" s="45">
        <v>0</v>
      </c>
      <c r="D171" s="34">
        <v>361002</v>
      </c>
      <c r="E171" s="35" t="s">
        <v>191</v>
      </c>
      <c r="F171" s="42">
        <f t="shared" si="7"/>
        <v>0</v>
      </c>
      <c r="G171" s="148">
        <v>0</v>
      </c>
      <c r="H171" s="148">
        <v>0</v>
      </c>
      <c r="I171" s="148">
        <v>0</v>
      </c>
      <c r="J171" s="148">
        <v>0</v>
      </c>
      <c r="K171" s="148">
        <v>0</v>
      </c>
      <c r="L171" s="148">
        <v>0</v>
      </c>
      <c r="M171" s="146">
        <v>0</v>
      </c>
      <c r="N171" s="146">
        <v>0</v>
      </c>
      <c r="O171" s="146">
        <v>0</v>
      </c>
      <c r="P171" s="146">
        <v>0</v>
      </c>
      <c r="Q171" s="146">
        <v>0</v>
      </c>
      <c r="R171" s="146">
        <v>0</v>
      </c>
    </row>
    <row r="172" spans="1:18" ht="12.75" customHeight="1">
      <c r="A172" s="45">
        <v>23356</v>
      </c>
      <c r="B172" s="45">
        <v>3206</v>
      </c>
      <c r="C172" s="45">
        <v>0</v>
      </c>
      <c r="D172" s="34">
        <v>362001</v>
      </c>
      <c r="E172" s="35" t="s">
        <v>192</v>
      </c>
      <c r="F172" s="42">
        <f t="shared" si="7"/>
        <v>26562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f>604/2</f>
        <v>302</v>
      </c>
      <c r="M172" s="129">
        <v>0</v>
      </c>
      <c r="N172" s="129">
        <v>0</v>
      </c>
      <c r="O172" s="129">
        <f>1038/2</f>
        <v>519</v>
      </c>
      <c r="P172" s="129">
        <f>3548/2+23356</f>
        <v>25130</v>
      </c>
      <c r="Q172" s="129">
        <f>1222/2</f>
        <v>611</v>
      </c>
      <c r="R172" s="129">
        <v>0</v>
      </c>
    </row>
    <row r="173" spans="1:18" ht="12.75" hidden="1" customHeight="1">
      <c r="A173" s="45">
        <v>0</v>
      </c>
      <c r="B173" s="45">
        <v>0</v>
      </c>
      <c r="C173" s="45">
        <v>0</v>
      </c>
      <c r="D173" s="34">
        <v>363001</v>
      </c>
      <c r="E173" s="35" t="s">
        <v>193</v>
      </c>
      <c r="F173" s="42">
        <f t="shared" si="7"/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</row>
    <row r="174" spans="1:18" ht="12.75" hidden="1" customHeight="1">
      <c r="A174" s="45">
        <v>0</v>
      </c>
      <c r="B174" s="45">
        <v>0</v>
      </c>
      <c r="C174" s="45">
        <v>0</v>
      </c>
      <c r="D174" s="34">
        <v>364001</v>
      </c>
      <c r="E174" s="35" t="s">
        <v>194</v>
      </c>
      <c r="F174" s="42">
        <f t="shared" si="7"/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</row>
    <row r="175" spans="1:18" ht="12.75" hidden="1" customHeight="1">
      <c r="A175" s="45">
        <v>0</v>
      </c>
      <c r="B175" s="45">
        <v>0</v>
      </c>
      <c r="C175" s="45">
        <v>0</v>
      </c>
      <c r="D175" s="34">
        <v>366001</v>
      </c>
      <c r="E175" s="35" t="s">
        <v>195</v>
      </c>
      <c r="F175" s="42">
        <f t="shared" si="7"/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</row>
    <row r="176" spans="1:18" ht="12.75" hidden="1" customHeight="1">
      <c r="A176" s="45">
        <v>0</v>
      </c>
      <c r="B176" s="45">
        <v>0</v>
      </c>
      <c r="C176" s="45">
        <v>0</v>
      </c>
      <c r="D176" s="34">
        <v>369001</v>
      </c>
      <c r="E176" s="35" t="s">
        <v>196</v>
      </c>
      <c r="F176" s="42">
        <f t="shared" si="7"/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</row>
    <row r="177" spans="1:18" ht="12.75" hidden="1" customHeight="1">
      <c r="A177" s="45">
        <v>0</v>
      </c>
      <c r="B177" s="45">
        <v>0</v>
      </c>
      <c r="C177" s="45">
        <v>0</v>
      </c>
      <c r="D177" s="34">
        <v>371001</v>
      </c>
      <c r="E177" s="35" t="s">
        <v>197</v>
      </c>
      <c r="F177" s="42">
        <f t="shared" si="7"/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</row>
    <row r="178" spans="1:18" ht="12.75" customHeight="1">
      <c r="A178" s="45">
        <v>0</v>
      </c>
      <c r="B178" s="45">
        <v>900</v>
      </c>
      <c r="C178" s="45">
        <v>0</v>
      </c>
      <c r="D178" s="34">
        <v>372001</v>
      </c>
      <c r="E178" s="35" t="s">
        <v>198</v>
      </c>
      <c r="F178" s="42">
        <f t="shared" si="7"/>
        <v>900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f>300/2</f>
        <v>150</v>
      </c>
      <c r="M178" s="129">
        <v>0</v>
      </c>
      <c r="N178" s="129">
        <v>0</v>
      </c>
      <c r="O178" s="129">
        <v>0</v>
      </c>
      <c r="P178" s="129">
        <f>1500/2</f>
        <v>750</v>
      </c>
      <c r="Q178" s="129">
        <v>0</v>
      </c>
      <c r="R178" s="129">
        <v>0</v>
      </c>
    </row>
    <row r="179" spans="1:18" ht="12.75" hidden="1" customHeight="1">
      <c r="A179" s="45">
        <v>0</v>
      </c>
      <c r="B179" s="45">
        <v>0</v>
      </c>
      <c r="C179" s="45">
        <v>0</v>
      </c>
      <c r="D179" s="34">
        <v>372007</v>
      </c>
      <c r="E179" s="35" t="s">
        <v>199</v>
      </c>
      <c r="F179" s="42">
        <f t="shared" ref="F179:F211" si="8">A179+B179+C179</f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</row>
    <row r="180" spans="1:18" ht="12.75" hidden="1" customHeight="1">
      <c r="A180" s="45">
        <v>0</v>
      </c>
      <c r="B180" s="45">
        <v>0</v>
      </c>
      <c r="C180" s="45">
        <v>0</v>
      </c>
      <c r="D180" s="34">
        <v>373001</v>
      </c>
      <c r="E180" s="35" t="s">
        <v>200</v>
      </c>
      <c r="F180" s="42">
        <f t="shared" si="8"/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</row>
    <row r="181" spans="1:18" ht="12.75" hidden="1" customHeight="1">
      <c r="A181" s="45">
        <v>0</v>
      </c>
      <c r="B181" s="45">
        <v>0</v>
      </c>
      <c r="C181" s="45">
        <v>0</v>
      </c>
      <c r="D181" s="34">
        <v>374001</v>
      </c>
      <c r="E181" s="35" t="s">
        <v>201</v>
      </c>
      <c r="F181" s="42">
        <f t="shared" si="8"/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</row>
    <row r="182" spans="1:18" ht="12.75" customHeight="1">
      <c r="A182" s="45">
        <v>10800</v>
      </c>
      <c r="B182" s="45">
        <v>4000</v>
      </c>
      <c r="C182" s="45">
        <v>0</v>
      </c>
      <c r="D182" s="39">
        <v>375001</v>
      </c>
      <c r="E182" s="35" t="s">
        <v>202</v>
      </c>
      <c r="F182" s="42">
        <f>A182+B182+C182</f>
        <v>14800</v>
      </c>
      <c r="G182" s="129">
        <v>0</v>
      </c>
      <c r="H182" s="129">
        <v>0</v>
      </c>
      <c r="I182" s="129">
        <v>0</v>
      </c>
      <c r="J182" s="129">
        <v>0</v>
      </c>
      <c r="K182" s="129">
        <v>900</v>
      </c>
      <c r="L182" s="129">
        <f>2190/2+4200</f>
        <v>5295</v>
      </c>
      <c r="M182" s="129">
        <f>85/2+600</f>
        <v>642.5</v>
      </c>
      <c r="N182" s="129">
        <f>1300/2+900</f>
        <v>1550</v>
      </c>
      <c r="O182" s="129">
        <f>1965/2+1200</f>
        <v>2182.5</v>
      </c>
      <c r="P182" s="129">
        <f>2460/2+3000</f>
        <v>4230</v>
      </c>
      <c r="Q182" s="129">
        <v>0</v>
      </c>
      <c r="R182" s="129">
        <v>0</v>
      </c>
    </row>
    <row r="183" spans="1:18" hidden="1">
      <c r="A183" s="45">
        <v>0</v>
      </c>
      <c r="B183" s="45">
        <v>0</v>
      </c>
      <c r="C183" s="45">
        <v>0</v>
      </c>
      <c r="D183" s="34">
        <v>376001</v>
      </c>
      <c r="E183" s="35" t="s">
        <v>203</v>
      </c>
      <c r="F183" s="42">
        <f t="shared" si="8"/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</row>
    <row r="184" spans="1:18" ht="12.75" hidden="1" customHeight="1">
      <c r="A184" s="45">
        <v>0</v>
      </c>
      <c r="B184" s="45">
        <v>0</v>
      </c>
      <c r="C184" s="45">
        <v>0</v>
      </c>
      <c r="D184" s="34">
        <v>377001</v>
      </c>
      <c r="E184" s="35" t="s">
        <v>204</v>
      </c>
      <c r="F184" s="42">
        <f t="shared" si="8"/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</row>
    <row r="185" spans="1:18" ht="12.75" hidden="1" customHeight="1">
      <c r="A185" s="45">
        <v>0</v>
      </c>
      <c r="B185" s="45">
        <v>0</v>
      </c>
      <c r="C185" s="45">
        <v>0</v>
      </c>
      <c r="D185" s="43">
        <v>378001</v>
      </c>
      <c r="E185" s="35" t="s">
        <v>205</v>
      </c>
      <c r="F185" s="42">
        <f t="shared" si="8"/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</row>
    <row r="186" spans="1:18" ht="12.75" hidden="1" customHeight="1">
      <c r="A186" s="45">
        <v>0</v>
      </c>
      <c r="B186" s="45">
        <v>0</v>
      </c>
      <c r="C186" s="45">
        <v>0</v>
      </c>
      <c r="D186" s="44">
        <v>379001</v>
      </c>
      <c r="E186" s="35" t="s">
        <v>206</v>
      </c>
      <c r="F186" s="42">
        <f t="shared" si="8"/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v>0</v>
      </c>
    </row>
    <row r="187" spans="1:18" ht="12.75" customHeight="1">
      <c r="A187" s="45">
        <v>2000</v>
      </c>
      <c r="B187" s="45">
        <v>0</v>
      </c>
      <c r="C187" s="45">
        <v>0</v>
      </c>
      <c r="D187" s="44">
        <v>381001</v>
      </c>
      <c r="E187" s="35" t="s">
        <v>207</v>
      </c>
      <c r="F187" s="42">
        <f t="shared" si="8"/>
        <v>2000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2000</v>
      </c>
      <c r="Q187" s="129">
        <v>0</v>
      </c>
      <c r="R187" s="129">
        <v>0</v>
      </c>
    </row>
    <row r="188" spans="1:18" ht="12.75" hidden="1" customHeight="1">
      <c r="A188" s="45">
        <v>0</v>
      </c>
      <c r="B188" s="45">
        <v>0</v>
      </c>
      <c r="C188" s="45">
        <v>0</v>
      </c>
      <c r="D188" s="44">
        <v>382001</v>
      </c>
      <c r="E188" s="35" t="s">
        <v>208</v>
      </c>
      <c r="F188" s="42">
        <f t="shared" si="8"/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</row>
    <row r="189" spans="1:18" ht="12.75" hidden="1" customHeight="1">
      <c r="A189" s="45">
        <v>0</v>
      </c>
      <c r="B189" s="45">
        <v>0</v>
      </c>
      <c r="C189" s="45">
        <v>0</v>
      </c>
      <c r="D189" s="34">
        <v>382002</v>
      </c>
      <c r="E189" s="35" t="s">
        <v>209</v>
      </c>
      <c r="F189" s="42">
        <f t="shared" si="8"/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</row>
    <row r="190" spans="1:18" ht="12.75" customHeight="1">
      <c r="A190" s="45">
        <v>128553</v>
      </c>
      <c r="B190" s="45">
        <v>7500</v>
      </c>
      <c r="C190" s="45">
        <v>0</v>
      </c>
      <c r="D190" s="34">
        <v>383001</v>
      </c>
      <c r="E190" s="35" t="s">
        <v>210</v>
      </c>
      <c r="F190" s="42">
        <f t="shared" si="8"/>
        <v>136053</v>
      </c>
      <c r="G190" s="129">
        <v>0</v>
      </c>
      <c r="H190" s="129">
        <v>0</v>
      </c>
      <c r="I190" s="129">
        <f>15000/2</f>
        <v>7500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128553</v>
      </c>
      <c r="Q190" s="129">
        <v>0</v>
      </c>
      <c r="R190" s="129">
        <v>0</v>
      </c>
    </row>
    <row r="191" spans="1:18" ht="12.75" hidden="1" customHeight="1">
      <c r="A191" s="45">
        <v>0</v>
      </c>
      <c r="B191" s="45">
        <v>0</v>
      </c>
      <c r="C191" s="45">
        <v>0</v>
      </c>
      <c r="D191" s="34">
        <v>384001</v>
      </c>
      <c r="E191" s="35" t="s">
        <v>211</v>
      </c>
      <c r="F191" s="42">
        <f t="shared" si="8"/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v>0</v>
      </c>
    </row>
    <row r="192" spans="1:18" ht="12.75" hidden="1" customHeight="1">
      <c r="A192" s="45">
        <v>0</v>
      </c>
      <c r="B192" s="45">
        <v>0</v>
      </c>
      <c r="C192" s="45">
        <v>0</v>
      </c>
      <c r="D192" s="34">
        <v>385001</v>
      </c>
      <c r="E192" s="35" t="s">
        <v>212</v>
      </c>
      <c r="F192" s="42">
        <f t="shared" si="8"/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v>0</v>
      </c>
    </row>
    <row r="193" spans="1:18" ht="12.75" hidden="1" customHeight="1">
      <c r="A193" s="45">
        <v>0</v>
      </c>
      <c r="B193" s="45">
        <v>0</v>
      </c>
      <c r="C193" s="45">
        <v>0</v>
      </c>
      <c r="D193" s="34">
        <v>391001</v>
      </c>
      <c r="E193" s="35" t="s">
        <v>213</v>
      </c>
      <c r="F193" s="42">
        <f t="shared" si="8"/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v>0</v>
      </c>
    </row>
    <row r="194" spans="1:18" ht="12.75" hidden="1" customHeight="1">
      <c r="A194" s="45">
        <v>0</v>
      </c>
      <c r="B194" s="45">
        <v>0</v>
      </c>
      <c r="C194" s="45">
        <v>0</v>
      </c>
      <c r="D194" s="34">
        <v>392001</v>
      </c>
      <c r="E194" s="35" t="s">
        <v>214</v>
      </c>
      <c r="F194" s="42">
        <f t="shared" si="8"/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v>0</v>
      </c>
    </row>
    <row r="195" spans="1:18" ht="12.75" hidden="1" customHeight="1">
      <c r="A195" s="45">
        <v>0</v>
      </c>
      <c r="B195" s="45">
        <v>0</v>
      </c>
      <c r="C195" s="45">
        <v>0</v>
      </c>
      <c r="D195" s="34">
        <v>392002</v>
      </c>
      <c r="E195" s="35" t="s">
        <v>215</v>
      </c>
      <c r="F195" s="42">
        <f t="shared" si="8"/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v>0</v>
      </c>
    </row>
    <row r="196" spans="1:18" ht="12.75" hidden="1" customHeight="1">
      <c r="A196" s="45">
        <v>0</v>
      </c>
      <c r="B196" s="45">
        <v>0</v>
      </c>
      <c r="C196" s="45">
        <v>0</v>
      </c>
      <c r="D196" s="34">
        <v>392003</v>
      </c>
      <c r="E196" s="35" t="s">
        <v>216</v>
      </c>
      <c r="F196" s="42">
        <f t="shared" si="8"/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v>0</v>
      </c>
    </row>
    <row r="197" spans="1:18" ht="12.75" hidden="1" customHeight="1">
      <c r="A197" s="45">
        <v>0</v>
      </c>
      <c r="B197" s="45">
        <v>0</v>
      </c>
      <c r="C197" s="45">
        <v>0</v>
      </c>
      <c r="D197" s="34">
        <v>392004</v>
      </c>
      <c r="E197" s="35" t="s">
        <v>217</v>
      </c>
      <c r="F197" s="42">
        <f t="shared" si="8"/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</row>
    <row r="198" spans="1:18" ht="12.75" hidden="1" customHeight="1">
      <c r="A198" s="45">
        <v>0</v>
      </c>
      <c r="B198" s="45">
        <v>0</v>
      </c>
      <c r="C198" s="45">
        <v>0</v>
      </c>
      <c r="D198" s="34">
        <v>392005</v>
      </c>
      <c r="E198" s="35" t="s">
        <v>218</v>
      </c>
      <c r="F198" s="42">
        <f t="shared" si="8"/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</row>
    <row r="199" spans="1:18" ht="12.75" hidden="1" customHeight="1">
      <c r="A199" s="45">
        <v>0</v>
      </c>
      <c r="B199" s="45">
        <v>0</v>
      </c>
      <c r="C199" s="45">
        <v>0</v>
      </c>
      <c r="D199" s="34">
        <v>392006</v>
      </c>
      <c r="E199" s="35" t="s">
        <v>219</v>
      </c>
      <c r="F199" s="42">
        <f t="shared" si="8"/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</row>
    <row r="200" spans="1:18" ht="12.75" hidden="1" customHeight="1">
      <c r="A200" s="45">
        <v>0</v>
      </c>
      <c r="B200" s="45">
        <v>0</v>
      </c>
      <c r="C200" s="45">
        <v>0</v>
      </c>
      <c r="D200" s="34">
        <v>393001</v>
      </c>
      <c r="E200" s="35" t="s">
        <v>220</v>
      </c>
      <c r="F200" s="42">
        <f t="shared" si="8"/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</row>
    <row r="201" spans="1:18" ht="12.75" hidden="1" customHeight="1">
      <c r="A201" s="45">
        <v>0</v>
      </c>
      <c r="B201" s="45">
        <v>0</v>
      </c>
      <c r="C201" s="45">
        <v>0</v>
      </c>
      <c r="D201" s="34">
        <v>394001</v>
      </c>
      <c r="E201" s="35" t="s">
        <v>221</v>
      </c>
      <c r="F201" s="42">
        <f t="shared" si="8"/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</row>
    <row r="202" spans="1:18" ht="12.75" hidden="1" customHeight="1">
      <c r="A202" s="45">
        <v>0</v>
      </c>
      <c r="B202" s="45">
        <v>0</v>
      </c>
      <c r="C202" s="45">
        <v>0</v>
      </c>
      <c r="D202" s="34">
        <v>395001</v>
      </c>
      <c r="E202" s="35" t="s">
        <v>222</v>
      </c>
      <c r="F202" s="42">
        <f t="shared" si="8"/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</row>
    <row r="203" spans="1:18" ht="12.75" hidden="1" customHeight="1">
      <c r="A203" s="45">
        <v>0</v>
      </c>
      <c r="B203" s="45">
        <v>0</v>
      </c>
      <c r="C203" s="45">
        <v>0</v>
      </c>
      <c r="D203" s="34">
        <v>396001</v>
      </c>
      <c r="E203" s="35" t="s">
        <v>223</v>
      </c>
      <c r="F203" s="42">
        <f t="shared" si="8"/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</row>
    <row r="204" spans="1:18" ht="12.75" hidden="1" customHeight="1">
      <c r="A204" s="45">
        <v>0</v>
      </c>
      <c r="B204" s="45">
        <v>0</v>
      </c>
      <c r="C204" s="45">
        <v>0</v>
      </c>
      <c r="D204" s="34">
        <v>397001</v>
      </c>
      <c r="E204" s="35" t="s">
        <v>224</v>
      </c>
      <c r="F204" s="42">
        <f t="shared" si="8"/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</row>
    <row r="205" spans="1:18" ht="12.75" hidden="1" customHeight="1">
      <c r="A205" s="45">
        <v>0</v>
      </c>
      <c r="B205" s="45">
        <v>0</v>
      </c>
      <c r="C205" s="45">
        <v>0</v>
      </c>
      <c r="D205" s="34">
        <v>398001</v>
      </c>
      <c r="E205" s="35" t="s">
        <v>225</v>
      </c>
      <c r="F205" s="42">
        <f t="shared" si="8"/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v>0</v>
      </c>
    </row>
    <row r="206" spans="1:18" ht="12.75" hidden="1" customHeight="1">
      <c r="A206" s="45">
        <v>0</v>
      </c>
      <c r="B206" s="45">
        <v>0</v>
      </c>
      <c r="C206" s="45">
        <v>0</v>
      </c>
      <c r="D206" s="34">
        <v>399001</v>
      </c>
      <c r="E206" s="35" t="s">
        <v>226</v>
      </c>
      <c r="F206" s="42">
        <f t="shared" si="8"/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</row>
    <row r="207" spans="1:18" ht="12.75" hidden="1" customHeight="1">
      <c r="A207" s="45">
        <v>0</v>
      </c>
      <c r="B207" s="45">
        <v>0</v>
      </c>
      <c r="C207" s="45">
        <v>0</v>
      </c>
      <c r="D207" s="34">
        <v>399002</v>
      </c>
      <c r="E207" s="35" t="s">
        <v>227</v>
      </c>
      <c r="F207" s="42">
        <f t="shared" si="8"/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</row>
    <row r="208" spans="1:18" ht="12.75" hidden="1" customHeight="1">
      <c r="A208" s="45">
        <v>0</v>
      </c>
      <c r="B208" s="45">
        <v>0</v>
      </c>
      <c r="C208" s="45">
        <v>0</v>
      </c>
      <c r="D208" s="34">
        <v>399003</v>
      </c>
      <c r="E208" s="35" t="s">
        <v>228</v>
      </c>
      <c r="F208" s="42">
        <f t="shared" si="8"/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</row>
    <row r="209" spans="1:18" ht="12.75" hidden="1" customHeight="1">
      <c r="A209" s="45">
        <v>0</v>
      </c>
      <c r="B209" s="45">
        <v>0</v>
      </c>
      <c r="C209" s="45">
        <v>0</v>
      </c>
      <c r="D209" s="34">
        <v>399004</v>
      </c>
      <c r="E209" s="35" t="s">
        <v>229</v>
      </c>
      <c r="F209" s="42">
        <f t="shared" si="8"/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</row>
    <row r="210" spans="1:18" ht="12.75" hidden="1" customHeight="1">
      <c r="A210" s="45">
        <v>0</v>
      </c>
      <c r="B210" s="45">
        <v>0</v>
      </c>
      <c r="C210" s="45">
        <v>0</v>
      </c>
      <c r="D210" s="34">
        <v>399005</v>
      </c>
      <c r="E210" s="35" t="s">
        <v>230</v>
      </c>
      <c r="F210" s="42">
        <f t="shared" si="8"/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</row>
    <row r="211" spans="1:18" ht="12.75" hidden="1" customHeight="1">
      <c r="A211" s="45">
        <v>0</v>
      </c>
      <c r="B211" s="45">
        <v>0</v>
      </c>
      <c r="C211" s="45">
        <v>0</v>
      </c>
      <c r="D211" s="34">
        <v>399006</v>
      </c>
      <c r="E211" s="35" t="s">
        <v>231</v>
      </c>
      <c r="F211" s="42">
        <f t="shared" si="8"/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</row>
    <row r="212" spans="1:18" ht="12.75" customHeight="1">
      <c r="A212" s="42">
        <f>A213</f>
        <v>0</v>
      </c>
      <c r="B212" s="42">
        <v>0</v>
      </c>
      <c r="C212" s="42">
        <v>0</v>
      </c>
      <c r="D212" s="32">
        <v>4000</v>
      </c>
      <c r="E212" s="38" t="s">
        <v>232</v>
      </c>
      <c r="F212" s="42">
        <f>SUM(F213)</f>
        <v>0</v>
      </c>
      <c r="G212" s="109">
        <f>SUM(G213)</f>
        <v>0</v>
      </c>
      <c r="H212" s="109">
        <f t="shared" ref="H212:R212" si="9">SUM(H213)</f>
        <v>0</v>
      </c>
      <c r="I212" s="109">
        <f t="shared" si="9"/>
        <v>0</v>
      </c>
      <c r="J212" s="109">
        <f t="shared" si="9"/>
        <v>0</v>
      </c>
      <c r="K212" s="109">
        <f t="shared" si="9"/>
        <v>0</v>
      </c>
      <c r="L212" s="109">
        <f t="shared" si="9"/>
        <v>0</v>
      </c>
      <c r="M212" s="109">
        <f t="shared" si="9"/>
        <v>0</v>
      </c>
      <c r="N212" s="109">
        <f t="shared" si="9"/>
        <v>0</v>
      </c>
      <c r="O212" s="109">
        <f t="shared" si="9"/>
        <v>0</v>
      </c>
      <c r="P212" s="109">
        <f t="shared" si="9"/>
        <v>0</v>
      </c>
      <c r="Q212" s="109">
        <f t="shared" si="9"/>
        <v>0</v>
      </c>
      <c r="R212" s="109">
        <f t="shared" si="9"/>
        <v>0</v>
      </c>
    </row>
    <row r="213" spans="1:18" ht="12.75" hidden="1" customHeight="1">
      <c r="A213" s="45">
        <f>SUM(A214)</f>
        <v>0</v>
      </c>
      <c r="B213" s="45">
        <v>0</v>
      </c>
      <c r="C213" s="45">
        <v>0</v>
      </c>
      <c r="D213" s="34">
        <v>442001</v>
      </c>
      <c r="E213" s="35" t="s">
        <v>233</v>
      </c>
      <c r="F213" s="42">
        <f>A213+B213+C213</f>
        <v>0</v>
      </c>
      <c r="G213" s="109">
        <v>0</v>
      </c>
      <c r="H213" s="109">
        <v>0</v>
      </c>
      <c r="I213" s="109">
        <v>0</v>
      </c>
      <c r="J213" s="109">
        <v>0</v>
      </c>
      <c r="K213" s="109">
        <v>0</v>
      </c>
      <c r="L213" s="109">
        <v>0</v>
      </c>
      <c r="M213" s="109">
        <v>0</v>
      </c>
      <c r="N213" s="109">
        <v>0</v>
      </c>
      <c r="O213" s="109">
        <v>0</v>
      </c>
      <c r="P213" s="109">
        <v>0</v>
      </c>
      <c r="Q213" s="109">
        <v>0</v>
      </c>
      <c r="R213" s="109">
        <v>0</v>
      </c>
    </row>
    <row r="214" spans="1:18" ht="12.75" customHeight="1">
      <c r="A214" s="42">
        <f>SUM(A215:A247)</f>
        <v>0</v>
      </c>
      <c r="B214" s="42">
        <v>0</v>
      </c>
      <c r="C214" s="42">
        <v>0</v>
      </c>
      <c r="D214" s="32">
        <v>5000</v>
      </c>
      <c r="E214" s="38" t="s">
        <v>234</v>
      </c>
      <c r="F214" s="42">
        <f>SUM(F215:F247)</f>
        <v>0</v>
      </c>
      <c r="G214" s="109">
        <f>SUM(G215:G247)</f>
        <v>0</v>
      </c>
      <c r="H214" s="109">
        <f t="shared" ref="H214:R214" si="10">SUM(H215:H247)</f>
        <v>0</v>
      </c>
      <c r="I214" s="109">
        <f t="shared" si="10"/>
        <v>0</v>
      </c>
      <c r="J214" s="109">
        <f t="shared" si="10"/>
        <v>0</v>
      </c>
      <c r="K214" s="109">
        <f t="shared" si="10"/>
        <v>0</v>
      </c>
      <c r="L214" s="109">
        <f t="shared" si="10"/>
        <v>0</v>
      </c>
      <c r="M214" s="109">
        <f t="shared" si="10"/>
        <v>0</v>
      </c>
      <c r="N214" s="109">
        <f t="shared" si="10"/>
        <v>0</v>
      </c>
      <c r="O214" s="109">
        <f t="shared" si="10"/>
        <v>0</v>
      </c>
      <c r="P214" s="109">
        <f t="shared" si="10"/>
        <v>0</v>
      </c>
      <c r="Q214" s="109">
        <f t="shared" si="10"/>
        <v>0</v>
      </c>
      <c r="R214" s="109">
        <f t="shared" si="10"/>
        <v>0</v>
      </c>
    </row>
    <row r="215" spans="1:18" ht="12.75" hidden="1" customHeight="1">
      <c r="A215" s="45">
        <f>SUM(A216:A247)</f>
        <v>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42">
        <f>A215+B215+C215</f>
        <v>0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09">
        <v>0</v>
      </c>
      <c r="N215" s="109">
        <v>0</v>
      </c>
      <c r="O215" s="109">
        <v>0</v>
      </c>
      <c r="P215" s="109">
        <v>0</v>
      </c>
      <c r="Q215" s="109">
        <v>0</v>
      </c>
      <c r="R215" s="109"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42">
        <f>A216+B216+C216</f>
        <v>0</v>
      </c>
      <c r="G216" s="109">
        <v>0</v>
      </c>
      <c r="H216" s="109">
        <v>0</v>
      </c>
      <c r="I216" s="109">
        <v>0</v>
      </c>
      <c r="J216" s="109">
        <v>0</v>
      </c>
      <c r="K216" s="109">
        <v>0</v>
      </c>
      <c r="L216" s="109">
        <v>0</v>
      </c>
      <c r="M216" s="109">
        <v>0</v>
      </c>
      <c r="N216" s="109">
        <v>0</v>
      </c>
      <c r="O216" s="109">
        <v>0</v>
      </c>
      <c r="P216" s="109">
        <v>0</v>
      </c>
      <c r="Q216" s="109">
        <v>0</v>
      </c>
      <c r="R216" s="109"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42">
        <f t="shared" ref="F217:F247" si="11">A217+B217+C217</f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09">
        <v>0</v>
      </c>
      <c r="O217" s="109">
        <v>0</v>
      </c>
      <c r="P217" s="109">
        <v>0</v>
      </c>
      <c r="Q217" s="109">
        <v>0</v>
      </c>
      <c r="R217" s="109"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42">
        <f t="shared" si="11"/>
        <v>0</v>
      </c>
      <c r="G218" s="109">
        <v>0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>
        <v>0</v>
      </c>
      <c r="N218" s="109">
        <v>0</v>
      </c>
      <c r="O218" s="109">
        <v>0</v>
      </c>
      <c r="P218" s="109">
        <v>0</v>
      </c>
      <c r="Q218" s="109">
        <v>0</v>
      </c>
      <c r="R218" s="109">
        <v>0</v>
      </c>
    </row>
    <row r="219" spans="1:18" ht="12.75" hidden="1" customHeight="1">
      <c r="A219" s="45">
        <v>0</v>
      </c>
      <c r="B219" s="45">
        <v>0</v>
      </c>
      <c r="C219" s="45">
        <v>0</v>
      </c>
      <c r="D219" s="34">
        <v>515001</v>
      </c>
      <c r="E219" s="35" t="s">
        <v>239</v>
      </c>
      <c r="F219" s="42">
        <f t="shared" si="11"/>
        <v>0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</v>
      </c>
      <c r="O219" s="109">
        <v>0</v>
      </c>
      <c r="P219" s="109">
        <v>0</v>
      </c>
      <c r="Q219" s="109">
        <v>0</v>
      </c>
      <c r="R219" s="109">
        <v>0</v>
      </c>
    </row>
    <row r="220" spans="1:18" ht="12.75" hidden="1" customHeight="1">
      <c r="A220" s="45">
        <v>0</v>
      </c>
      <c r="B220" s="45">
        <v>0</v>
      </c>
      <c r="C220" s="45">
        <v>0</v>
      </c>
      <c r="D220" s="34">
        <v>519001</v>
      </c>
      <c r="E220" s="35" t="s">
        <v>240</v>
      </c>
      <c r="F220" s="42">
        <f t="shared" si="11"/>
        <v>0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09">
        <v>0</v>
      </c>
      <c r="N220" s="109">
        <v>0</v>
      </c>
      <c r="O220" s="109">
        <v>0</v>
      </c>
      <c r="P220" s="109">
        <v>0</v>
      </c>
      <c r="Q220" s="109">
        <v>0</v>
      </c>
      <c r="R220" s="109"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42">
        <f t="shared" si="11"/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42">
        <f t="shared" si="11"/>
        <v>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09">
        <v>0</v>
      </c>
      <c r="O222" s="109">
        <v>0</v>
      </c>
      <c r="P222" s="109">
        <v>0</v>
      </c>
      <c r="Q222" s="109">
        <v>0</v>
      </c>
      <c r="R222" s="109"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42">
        <f t="shared" si="11"/>
        <v>0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0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42">
        <f t="shared" si="11"/>
        <v>0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42">
        <f t="shared" si="11"/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42">
        <f t="shared" si="11"/>
        <v>0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42">
        <f t="shared" si="11"/>
        <v>0</v>
      </c>
      <c r="G227" s="109">
        <v>0</v>
      </c>
      <c r="H227" s="109">
        <v>0</v>
      </c>
      <c r="I227" s="109">
        <v>0</v>
      </c>
      <c r="J227" s="109">
        <v>0</v>
      </c>
      <c r="K227" s="109">
        <v>0</v>
      </c>
      <c r="L227" s="109">
        <v>0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42">
        <f t="shared" si="11"/>
        <v>0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</v>
      </c>
      <c r="R228" s="109"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42">
        <f t="shared" si="11"/>
        <v>0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42">
        <f t="shared" si="11"/>
        <v>0</v>
      </c>
      <c r="G230" s="109">
        <v>0</v>
      </c>
      <c r="H230" s="109">
        <v>0</v>
      </c>
      <c r="I230" s="109">
        <v>0</v>
      </c>
      <c r="J230" s="109">
        <v>0</v>
      </c>
      <c r="K230" s="109">
        <v>0</v>
      </c>
      <c r="L230" s="109">
        <v>0</v>
      </c>
      <c r="M230" s="109">
        <v>0</v>
      </c>
      <c r="N230" s="109">
        <v>0</v>
      </c>
      <c r="O230" s="109">
        <v>0</v>
      </c>
      <c r="P230" s="109">
        <v>0</v>
      </c>
      <c r="Q230" s="109">
        <v>0</v>
      </c>
      <c r="R230" s="109"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42">
        <f t="shared" si="11"/>
        <v>0</v>
      </c>
      <c r="G231" s="109">
        <v>0</v>
      </c>
      <c r="H231" s="109">
        <v>0</v>
      </c>
      <c r="I231" s="109">
        <v>0</v>
      </c>
      <c r="J231" s="109">
        <v>0</v>
      </c>
      <c r="K231" s="109">
        <v>0</v>
      </c>
      <c r="L231" s="109">
        <v>0</v>
      </c>
      <c r="M231" s="109">
        <v>0</v>
      </c>
      <c r="N231" s="109">
        <v>0</v>
      </c>
      <c r="O231" s="109">
        <v>0</v>
      </c>
      <c r="P231" s="109">
        <v>0</v>
      </c>
      <c r="Q231" s="109">
        <v>0</v>
      </c>
      <c r="R231" s="109"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42">
        <f t="shared" si="11"/>
        <v>0</v>
      </c>
      <c r="G232" s="109">
        <v>0</v>
      </c>
      <c r="H232" s="109">
        <v>0</v>
      </c>
      <c r="I232" s="109">
        <v>0</v>
      </c>
      <c r="J232" s="109">
        <v>0</v>
      </c>
      <c r="K232" s="109">
        <v>0</v>
      </c>
      <c r="L232" s="109">
        <v>0</v>
      </c>
      <c r="M232" s="109">
        <v>0</v>
      </c>
      <c r="N232" s="109">
        <v>0</v>
      </c>
      <c r="O232" s="109">
        <v>0</v>
      </c>
      <c r="P232" s="109">
        <v>0</v>
      </c>
      <c r="Q232" s="109">
        <v>0</v>
      </c>
      <c r="R232" s="109"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42">
        <f t="shared" si="11"/>
        <v>0</v>
      </c>
      <c r="G233" s="109">
        <v>0</v>
      </c>
      <c r="H233" s="109">
        <v>0</v>
      </c>
      <c r="I233" s="109">
        <v>0</v>
      </c>
      <c r="J233" s="109">
        <v>0</v>
      </c>
      <c r="K233" s="109">
        <v>0</v>
      </c>
      <c r="L233" s="109">
        <v>0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42">
        <f t="shared" si="11"/>
        <v>0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09">
        <v>0</v>
      </c>
      <c r="O234" s="109">
        <v>0</v>
      </c>
      <c r="P234" s="109">
        <v>0</v>
      </c>
      <c r="Q234" s="109">
        <v>0</v>
      </c>
      <c r="R234" s="109"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42">
        <f t="shared" si="11"/>
        <v>0</v>
      </c>
      <c r="G235" s="109">
        <v>0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09">
        <v>0</v>
      </c>
      <c r="N235" s="109">
        <v>0</v>
      </c>
      <c r="O235" s="109">
        <v>0</v>
      </c>
      <c r="P235" s="109">
        <v>0</v>
      </c>
      <c r="Q235" s="109">
        <v>0</v>
      </c>
      <c r="R235" s="109"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42">
        <f t="shared" si="11"/>
        <v>0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</v>
      </c>
      <c r="Q236" s="109">
        <v>0</v>
      </c>
      <c r="R236" s="109"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42">
        <f t="shared" si="11"/>
        <v>0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09">
        <v>0</v>
      </c>
      <c r="N237" s="109">
        <v>0</v>
      </c>
      <c r="O237" s="109">
        <v>0</v>
      </c>
      <c r="P237" s="109">
        <v>0</v>
      </c>
      <c r="Q237" s="109">
        <v>0</v>
      </c>
      <c r="R237" s="109"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42">
        <f t="shared" si="11"/>
        <v>0</v>
      </c>
      <c r="G238" s="109">
        <v>0</v>
      </c>
      <c r="H238" s="109">
        <v>0</v>
      </c>
      <c r="I238" s="109">
        <v>0</v>
      </c>
      <c r="J238" s="109">
        <v>0</v>
      </c>
      <c r="K238" s="109">
        <v>0</v>
      </c>
      <c r="L238" s="109">
        <v>0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42">
        <f t="shared" si="11"/>
        <v>0</v>
      </c>
      <c r="G239" s="109">
        <v>0</v>
      </c>
      <c r="H239" s="109">
        <v>0</v>
      </c>
      <c r="I239" s="109">
        <v>0</v>
      </c>
      <c r="J239" s="109">
        <v>0</v>
      </c>
      <c r="K239" s="109">
        <v>0</v>
      </c>
      <c r="L239" s="109">
        <v>0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42">
        <f t="shared" si="11"/>
        <v>0</v>
      </c>
      <c r="G240" s="109">
        <v>0</v>
      </c>
      <c r="H240" s="109">
        <v>0</v>
      </c>
      <c r="I240" s="109">
        <v>0</v>
      </c>
      <c r="J240" s="109">
        <v>0</v>
      </c>
      <c r="K240" s="109">
        <v>0</v>
      </c>
      <c r="L240" s="109">
        <v>0</v>
      </c>
      <c r="M240" s="109">
        <v>0</v>
      </c>
      <c r="N240" s="109">
        <v>0</v>
      </c>
      <c r="O240" s="109">
        <v>0</v>
      </c>
      <c r="P240" s="109">
        <v>0</v>
      </c>
      <c r="Q240" s="109">
        <v>0</v>
      </c>
      <c r="R240" s="109">
        <v>0</v>
      </c>
    </row>
    <row r="241" spans="1:18" ht="12.75" hidden="1" customHeight="1">
      <c r="A241" s="45">
        <v>0</v>
      </c>
      <c r="B241" s="45">
        <v>0</v>
      </c>
      <c r="C241" s="45">
        <v>0</v>
      </c>
      <c r="D241" s="34">
        <v>569001</v>
      </c>
      <c r="E241" s="35" t="s">
        <v>261</v>
      </c>
      <c r="F241" s="42">
        <f t="shared" si="11"/>
        <v>0</v>
      </c>
      <c r="G241" s="109">
        <v>0</v>
      </c>
      <c r="H241" s="109">
        <v>0</v>
      </c>
      <c r="I241" s="109">
        <v>0</v>
      </c>
      <c r="J241" s="109">
        <v>0</v>
      </c>
      <c r="K241" s="109">
        <v>0</v>
      </c>
      <c r="L241" s="109">
        <v>0</v>
      </c>
      <c r="M241" s="109">
        <v>0</v>
      </c>
      <c r="N241" s="109">
        <v>0</v>
      </c>
      <c r="O241" s="109">
        <v>0</v>
      </c>
      <c r="P241" s="109">
        <v>0</v>
      </c>
      <c r="Q241" s="109">
        <v>0</v>
      </c>
      <c r="R241" s="109"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42">
        <f t="shared" si="11"/>
        <v>0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09">
        <v>0</v>
      </c>
      <c r="N242" s="109">
        <v>0</v>
      </c>
      <c r="O242" s="109">
        <v>0</v>
      </c>
      <c r="P242" s="109">
        <v>0</v>
      </c>
      <c r="Q242" s="109">
        <v>0</v>
      </c>
      <c r="R242" s="109"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42">
        <f t="shared" si="11"/>
        <v>0</v>
      </c>
      <c r="G243" s="109">
        <v>0</v>
      </c>
      <c r="H243" s="109">
        <v>0</v>
      </c>
      <c r="I243" s="109">
        <v>0</v>
      </c>
      <c r="J243" s="109">
        <v>0</v>
      </c>
      <c r="K243" s="109">
        <v>0</v>
      </c>
      <c r="L243" s="109">
        <v>0</v>
      </c>
      <c r="M243" s="109">
        <v>0</v>
      </c>
      <c r="N243" s="109">
        <v>0</v>
      </c>
      <c r="O243" s="109">
        <v>0</v>
      </c>
      <c r="P243" s="109">
        <v>0</v>
      </c>
      <c r="Q243" s="109">
        <v>0</v>
      </c>
      <c r="R243" s="109"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42">
        <f t="shared" si="11"/>
        <v>0</v>
      </c>
      <c r="G244" s="109">
        <v>0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09">
        <v>0</v>
      </c>
      <c r="O244" s="109">
        <v>0</v>
      </c>
      <c r="P244" s="109">
        <v>0</v>
      </c>
      <c r="Q244" s="109">
        <v>0</v>
      </c>
      <c r="R244" s="109"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42">
        <f t="shared" si="11"/>
        <v>0</v>
      </c>
      <c r="G245" s="109">
        <v>0</v>
      </c>
      <c r="H245" s="109">
        <v>0</v>
      </c>
      <c r="I245" s="109">
        <v>0</v>
      </c>
      <c r="J245" s="109">
        <v>0</v>
      </c>
      <c r="K245" s="109">
        <v>0</v>
      </c>
      <c r="L245" s="109">
        <v>0</v>
      </c>
      <c r="M245" s="109">
        <v>0</v>
      </c>
      <c r="N245" s="109">
        <v>0</v>
      </c>
      <c r="O245" s="109">
        <v>0</v>
      </c>
      <c r="P245" s="109">
        <v>0</v>
      </c>
      <c r="Q245" s="109">
        <v>0</v>
      </c>
      <c r="R245" s="109"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42">
        <f t="shared" si="11"/>
        <v>0</v>
      </c>
      <c r="G246" s="109">
        <v>0</v>
      </c>
      <c r="H246" s="109">
        <v>0</v>
      </c>
      <c r="I246" s="109">
        <v>0</v>
      </c>
      <c r="J246" s="109">
        <v>0</v>
      </c>
      <c r="K246" s="109">
        <v>0</v>
      </c>
      <c r="L246" s="109">
        <v>0</v>
      </c>
      <c r="M246" s="109">
        <v>0</v>
      </c>
      <c r="N246" s="109">
        <v>0</v>
      </c>
      <c r="O246" s="109">
        <v>0</v>
      </c>
      <c r="P246" s="109">
        <v>0</v>
      </c>
      <c r="Q246" s="109">
        <v>0</v>
      </c>
      <c r="R246" s="109"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42">
        <f t="shared" si="11"/>
        <v>0</v>
      </c>
      <c r="G247" s="109">
        <v>0</v>
      </c>
      <c r="H247" s="109">
        <v>0</v>
      </c>
      <c r="I247" s="109">
        <v>0</v>
      </c>
      <c r="J247" s="109">
        <v>0</v>
      </c>
      <c r="K247" s="109">
        <v>0</v>
      </c>
      <c r="L247" s="109">
        <v>0</v>
      </c>
      <c r="M247" s="109">
        <v>0</v>
      </c>
      <c r="N247" s="109">
        <v>0</v>
      </c>
      <c r="O247" s="109">
        <v>0</v>
      </c>
      <c r="P247" s="109">
        <v>0</v>
      </c>
      <c r="Q247" s="109">
        <v>0</v>
      </c>
      <c r="R247" s="109">
        <v>0</v>
      </c>
    </row>
    <row r="248" spans="1:18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A12+A31+A101+A212+A214</f>
        <v>1110462</v>
      </c>
      <c r="B249" s="42">
        <f>B12+B31+B101+B212+B214</f>
        <v>49505.07</v>
      </c>
      <c r="C249" s="42">
        <f>C12+C31+C101+C212+C214</f>
        <v>0</v>
      </c>
      <c r="D249" s="42"/>
      <c r="E249" s="42"/>
      <c r="F249" s="42">
        <f>F12+F31+F101+F212+F214</f>
        <v>1159967.07</v>
      </c>
      <c r="G249" s="42">
        <f ca="1">G12+G31+G101+G212+G214</f>
        <v>0</v>
      </c>
      <c r="H249" s="42">
        <f t="shared" ref="H249:R249" si="12">H12+H31+H101+H212+H214</f>
        <v>212.02</v>
      </c>
      <c r="I249" s="42">
        <f t="shared" si="12"/>
        <v>24886.93</v>
      </c>
      <c r="J249" s="42">
        <f t="shared" si="12"/>
        <v>1260</v>
      </c>
      <c r="K249" s="42">
        <f t="shared" si="12"/>
        <v>4935.12</v>
      </c>
      <c r="L249" s="42">
        <f t="shared" si="12"/>
        <v>172779</v>
      </c>
      <c r="M249" s="42">
        <f t="shared" si="12"/>
        <v>85122.5</v>
      </c>
      <c r="N249" s="42">
        <f t="shared" si="12"/>
        <v>454322.5</v>
      </c>
      <c r="O249" s="42">
        <f t="shared" si="12"/>
        <v>12654.5</v>
      </c>
      <c r="P249" s="42">
        <f t="shared" si="12"/>
        <v>254127</v>
      </c>
      <c r="Q249" s="42">
        <f t="shared" si="12"/>
        <v>8896.5</v>
      </c>
      <c r="R249" s="42">
        <f t="shared" si="12"/>
        <v>145800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</sheetData>
  <mergeCells count="5">
    <mergeCell ref="O1:Q2"/>
    <mergeCell ref="A3:R3"/>
    <mergeCell ref="A5:R5"/>
    <mergeCell ref="A6:R6"/>
    <mergeCell ref="C9:L9"/>
  </mergeCells>
  <pageMargins left="0.74803149606299213" right="0.15748031496062992" top="0.74803149606299213" bottom="0.74803149606299213" header="0.31496062992125984" footer="0.31496062992125984"/>
  <pageSetup scale="57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28"/>
  <sheetViews>
    <sheetView view="pageBreakPreview" zoomScaleNormal="100" zoomScaleSheetLayoutView="100" workbookViewId="0">
      <selection activeCell="A7" sqref="A7:R7"/>
    </sheetView>
  </sheetViews>
  <sheetFormatPr baseColWidth="10" defaultRowHeight="12.75"/>
  <cols>
    <col min="2" max="2" width="38.85546875" customWidth="1"/>
    <col min="3" max="3" width="10.85546875" customWidth="1"/>
    <col min="4" max="4" width="10.42578125" customWidth="1"/>
    <col min="5" max="5" width="28" customWidth="1"/>
    <col min="6" max="6" width="14.85546875" customWidth="1"/>
    <col min="7" max="18" width="11.7109375" customWidth="1"/>
  </cols>
  <sheetData>
    <row r="1" spans="1:18" ht="28.5" customHeight="1">
      <c r="L1" s="1"/>
      <c r="M1" s="1"/>
      <c r="N1" s="1"/>
      <c r="O1" s="169"/>
      <c r="P1" s="169"/>
      <c r="Q1" s="169"/>
    </row>
    <row r="2" spans="1:18" ht="28.5" customHeight="1">
      <c r="F2" s="25"/>
      <c r="L2" s="1"/>
      <c r="M2" s="1"/>
      <c r="N2" s="1"/>
      <c r="O2" s="169"/>
      <c r="P2" s="169"/>
      <c r="Q2" s="169"/>
    </row>
    <row r="3" spans="1:18" ht="28.5" customHeight="1"/>
    <row r="4" spans="1:18" ht="18">
      <c r="A4" s="170" t="s">
        <v>268</v>
      </c>
      <c r="B4" s="170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</row>
    <row r="5" spans="1:18" ht="15.75" customHeight="1">
      <c r="A5" s="170" t="s">
        <v>624</v>
      </c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</row>
    <row r="6" spans="1:18" ht="18">
      <c r="A6" s="170" t="s">
        <v>659</v>
      </c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0"/>
      <c r="O6" s="170"/>
      <c r="P6" s="170"/>
      <c r="Q6" s="170"/>
      <c r="R6" s="170"/>
    </row>
    <row r="7" spans="1:18" ht="18">
      <c r="A7" s="170" t="s">
        <v>29</v>
      </c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  <c r="P7" s="170"/>
      <c r="Q7" s="170"/>
      <c r="R7" s="170"/>
    </row>
    <row r="8" spans="1:18" s="1" customFormat="1" ht="11.25">
      <c r="A8" s="7"/>
      <c r="B8" s="7"/>
      <c r="C8" s="7"/>
      <c r="D8" s="7"/>
      <c r="E8" s="7"/>
      <c r="F8" s="7"/>
    </row>
    <row r="10" spans="1:18" s="3" customFormat="1" ht="36" customHeight="1">
      <c r="A10" s="23" t="s">
        <v>30</v>
      </c>
      <c r="B10" s="23" t="s">
        <v>31</v>
      </c>
      <c r="C10" s="23" t="s">
        <v>514</v>
      </c>
      <c r="D10" s="23" t="s">
        <v>515</v>
      </c>
      <c r="E10" s="23" t="s">
        <v>516</v>
      </c>
      <c r="F10" s="23" t="s">
        <v>0</v>
      </c>
      <c r="G10" s="24" t="s">
        <v>1</v>
      </c>
      <c r="H10" s="24" t="s">
        <v>2</v>
      </c>
      <c r="I10" s="24" t="s">
        <v>3</v>
      </c>
      <c r="J10" s="24" t="s">
        <v>4</v>
      </c>
      <c r="K10" s="24" t="s">
        <v>5</v>
      </c>
      <c r="L10" s="24" t="s">
        <v>6</v>
      </c>
      <c r="M10" s="24" t="s">
        <v>7</v>
      </c>
      <c r="N10" s="24" t="s">
        <v>8</v>
      </c>
      <c r="O10" s="24" t="s">
        <v>9</v>
      </c>
      <c r="P10" s="24" t="s">
        <v>10</v>
      </c>
      <c r="Q10" s="24" t="s">
        <v>11</v>
      </c>
      <c r="R10" s="24" t="s">
        <v>12</v>
      </c>
    </row>
    <row r="11" spans="1:18" s="3" customFormat="1" ht="12.75" customHeight="1">
      <c r="A11" s="112"/>
      <c r="B11" s="112"/>
      <c r="C11" s="112"/>
      <c r="D11" s="112"/>
      <c r="E11" s="112"/>
      <c r="F11" s="112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</row>
    <row r="12" spans="1:18">
      <c r="A12" s="123">
        <v>2000</v>
      </c>
      <c r="B12" s="120" t="s">
        <v>53</v>
      </c>
      <c r="C12" s="120"/>
      <c r="D12" s="120"/>
      <c r="E12" s="120"/>
      <c r="F12" s="42">
        <f>SUM(F13:F81)</f>
        <v>2443707</v>
      </c>
      <c r="G12" s="56">
        <f>SUM(G13:G81)</f>
        <v>0</v>
      </c>
      <c r="H12" s="56">
        <f t="shared" ref="H12:R12" si="0">SUM(H13:H81)</f>
        <v>96526</v>
      </c>
      <c r="I12" s="56">
        <f t="shared" si="0"/>
        <v>670919</v>
      </c>
      <c r="J12" s="56">
        <f t="shared" si="0"/>
        <v>173853</v>
      </c>
      <c r="K12" s="56">
        <f t="shared" si="0"/>
        <v>326587</v>
      </c>
      <c r="L12" s="56">
        <f t="shared" si="0"/>
        <v>262078</v>
      </c>
      <c r="M12" s="56">
        <f t="shared" si="0"/>
        <v>57918</v>
      </c>
      <c r="N12" s="56">
        <f t="shared" si="0"/>
        <v>202113</v>
      </c>
      <c r="O12" s="56">
        <f t="shared" si="0"/>
        <v>304176</v>
      </c>
      <c r="P12" s="56">
        <f t="shared" si="0"/>
        <v>168380</v>
      </c>
      <c r="Q12" s="56">
        <f t="shared" si="0"/>
        <v>181157</v>
      </c>
      <c r="R12" s="56">
        <f t="shared" si="0"/>
        <v>0</v>
      </c>
    </row>
    <row r="13" spans="1:18" s="150" customFormat="1">
      <c r="A13" s="149">
        <v>211001</v>
      </c>
      <c r="B13" s="141" t="s">
        <v>54</v>
      </c>
      <c r="C13" s="141" t="s">
        <v>517</v>
      </c>
      <c r="D13" s="141" t="s">
        <v>518</v>
      </c>
      <c r="E13" s="151" t="s">
        <v>546</v>
      </c>
      <c r="F13" s="118">
        <f>SUM(G13:R13)</f>
        <v>135886</v>
      </c>
      <c r="G13" s="139">
        <f>'Consolidado Ppto del Paaas x Pr'!G32</f>
        <v>0</v>
      </c>
      <c r="H13" s="139">
        <f>'Consolidado Ppto del Paaas x Pr'!H32</f>
        <v>1612</v>
      </c>
      <c r="I13" s="139">
        <f>'Consolidado Ppto del Paaas x Pr'!I32</f>
        <v>5055</v>
      </c>
      <c r="J13" s="139">
        <f>'Consolidado Ppto del Paaas x Pr'!J32</f>
        <v>1053</v>
      </c>
      <c r="K13" s="139">
        <f>'Consolidado Ppto del Paaas x Pr'!K32</f>
        <v>12393</v>
      </c>
      <c r="L13" s="139">
        <f>'Consolidado Ppto del Paaas x Pr'!L32</f>
        <v>85038</v>
      </c>
      <c r="M13" s="139">
        <f>'Consolidado Ppto del Paaas x Pr'!M32</f>
        <v>1789</v>
      </c>
      <c r="N13" s="139">
        <f>'Consolidado Ppto del Paaas x Pr'!N32</f>
        <v>22451</v>
      </c>
      <c r="O13" s="139">
        <f>'Consolidado Ppto del Paaas x Pr'!O32</f>
        <v>6000</v>
      </c>
      <c r="P13" s="139">
        <f>'Consolidado Ppto del Paaas x Pr'!P32</f>
        <v>495</v>
      </c>
      <c r="Q13" s="139">
        <f>'Consolidado Ppto del Paaas x Pr'!Q32</f>
        <v>0</v>
      </c>
      <c r="R13" s="139">
        <f>'Consolidado Ppto del Paaas x Pr'!R32</f>
        <v>0</v>
      </c>
    </row>
    <row r="14" spans="1:18" s="150" customFormat="1">
      <c r="A14" s="149">
        <v>211002</v>
      </c>
      <c r="B14" s="141" t="s">
        <v>55</v>
      </c>
      <c r="C14" s="141" t="s">
        <v>517</v>
      </c>
      <c r="D14" s="141" t="s">
        <v>518</v>
      </c>
      <c r="E14" s="151" t="s">
        <v>547</v>
      </c>
      <c r="F14" s="118">
        <f t="shared" ref="F14:F78" si="1">SUM(G14:R14)</f>
        <v>56372</v>
      </c>
      <c r="G14" s="139">
        <f>'Consolidado Ppto del Paaas x Pr'!G33</f>
        <v>0</v>
      </c>
      <c r="H14" s="139">
        <f>'Consolidado Ppto del Paaas x Pr'!H33</f>
        <v>6000</v>
      </c>
      <c r="I14" s="139">
        <f>'Consolidado Ppto del Paaas x Pr'!I33</f>
        <v>5000</v>
      </c>
      <c r="J14" s="139">
        <f>'Consolidado Ppto del Paaas x Pr'!J33</f>
        <v>6500</v>
      </c>
      <c r="K14" s="139">
        <f>'Consolidado Ppto del Paaas x Pr'!K33</f>
        <v>5000</v>
      </c>
      <c r="L14" s="139">
        <f>'Consolidado Ppto del Paaas x Pr'!L33</f>
        <v>5000</v>
      </c>
      <c r="M14" s="139">
        <f>'Consolidado Ppto del Paaas x Pr'!M33</f>
        <v>6500</v>
      </c>
      <c r="N14" s="139">
        <f>'Consolidado Ppto del Paaas x Pr'!N33</f>
        <v>5000</v>
      </c>
      <c r="O14" s="139">
        <f>'Consolidado Ppto del Paaas x Pr'!O33</f>
        <v>5000</v>
      </c>
      <c r="P14" s="139">
        <f>'Consolidado Ppto del Paaas x Pr'!P33</f>
        <v>7372</v>
      </c>
      <c r="Q14" s="139">
        <f>'Consolidado Ppto del Paaas x Pr'!Q33</f>
        <v>5000</v>
      </c>
      <c r="R14" s="139">
        <f>'Consolidado Ppto del Paaas x Pr'!R33</f>
        <v>0</v>
      </c>
    </row>
    <row r="15" spans="1:18" s="150" customFormat="1">
      <c r="A15" s="39">
        <v>211003</v>
      </c>
      <c r="B15" s="138" t="s">
        <v>520</v>
      </c>
      <c r="C15" s="141" t="s">
        <v>517</v>
      </c>
      <c r="D15" s="141" t="s">
        <v>518</v>
      </c>
      <c r="E15" s="151" t="s">
        <v>612</v>
      </c>
      <c r="F15" s="118">
        <f t="shared" si="1"/>
        <v>0</v>
      </c>
      <c r="G15" s="139">
        <f>'Consolidado Ppto del Paaas x Pr'!G34</f>
        <v>0</v>
      </c>
      <c r="H15" s="139">
        <f>'Consolidado Ppto del Paaas x Pr'!H34</f>
        <v>0</v>
      </c>
      <c r="I15" s="139">
        <f>'Consolidado Ppto del Paaas x Pr'!I34</f>
        <v>0</v>
      </c>
      <c r="J15" s="139">
        <f>'Consolidado Ppto del Paaas x Pr'!J34</f>
        <v>0</v>
      </c>
      <c r="K15" s="139">
        <f>'Consolidado Ppto del Paaas x Pr'!K34</f>
        <v>0</v>
      </c>
      <c r="L15" s="139">
        <f>'Consolidado Ppto del Paaas x Pr'!L34</f>
        <v>0</v>
      </c>
      <c r="M15" s="139">
        <f>'Consolidado Ppto del Paaas x Pr'!M34</f>
        <v>0</v>
      </c>
      <c r="N15" s="139">
        <f>'Consolidado Ppto del Paaas x Pr'!N34</f>
        <v>0</v>
      </c>
      <c r="O15" s="139">
        <f>'Consolidado Ppto del Paaas x Pr'!O34</f>
        <v>0</v>
      </c>
      <c r="P15" s="139">
        <f>'Consolidado Ppto del Paaas x Pr'!P34</f>
        <v>0</v>
      </c>
      <c r="Q15" s="139">
        <f>'Consolidado Ppto del Paaas x Pr'!Q34</f>
        <v>0</v>
      </c>
      <c r="R15" s="139">
        <f>'Consolidado Ppto del Paaas x Pr'!R34</f>
        <v>0</v>
      </c>
    </row>
    <row r="16" spans="1:18" s="150" customFormat="1" hidden="1">
      <c r="A16" s="149">
        <v>212001</v>
      </c>
      <c r="B16" s="141" t="s">
        <v>56</v>
      </c>
      <c r="C16" s="141" t="s">
        <v>517</v>
      </c>
      <c r="D16" s="141" t="s">
        <v>518</v>
      </c>
      <c r="E16" s="151"/>
      <c r="F16" s="118">
        <f t="shared" si="1"/>
        <v>0</v>
      </c>
      <c r="G16" s="139">
        <f>'Consolidado Ppto del Paaas x Pr'!G35</f>
        <v>0</v>
      </c>
      <c r="H16" s="139">
        <f>'Consolidado Ppto del Paaas x Pr'!H35</f>
        <v>0</v>
      </c>
      <c r="I16" s="139">
        <f>'Consolidado Ppto del Paaas x Pr'!I35</f>
        <v>0</v>
      </c>
      <c r="J16" s="139">
        <f>'Consolidado Ppto del Paaas x Pr'!J35</f>
        <v>0</v>
      </c>
      <c r="K16" s="139">
        <f>'Consolidado Ppto del Paaas x Pr'!K35</f>
        <v>0</v>
      </c>
      <c r="L16" s="139">
        <f>'Consolidado Ppto del Paaas x Pr'!L35</f>
        <v>0</v>
      </c>
      <c r="M16" s="139">
        <f>'Consolidado Ppto del Paaas x Pr'!M35</f>
        <v>0</v>
      </c>
      <c r="N16" s="139">
        <f>'Consolidado Ppto del Paaas x Pr'!N35</f>
        <v>0</v>
      </c>
      <c r="O16" s="139">
        <f>'Consolidado Ppto del Paaas x Pr'!O35</f>
        <v>0</v>
      </c>
      <c r="P16" s="139">
        <f>'Consolidado Ppto del Paaas x Pr'!P35</f>
        <v>0</v>
      </c>
      <c r="Q16" s="139">
        <f>'Consolidado Ppto del Paaas x Pr'!Q35</f>
        <v>0</v>
      </c>
      <c r="R16" s="139">
        <f>'Consolidado Ppto del Paaas x Pr'!R35</f>
        <v>0</v>
      </c>
    </row>
    <row r="17" spans="1:18" s="150" customFormat="1" hidden="1">
      <c r="A17" s="149">
        <v>212002</v>
      </c>
      <c r="B17" s="141" t="s">
        <v>57</v>
      </c>
      <c r="C17" s="141" t="s">
        <v>517</v>
      </c>
      <c r="D17" s="141" t="s">
        <v>518</v>
      </c>
      <c r="E17" s="151"/>
      <c r="F17" s="118">
        <f t="shared" si="1"/>
        <v>0</v>
      </c>
      <c r="G17" s="139">
        <f>'Consolidado Ppto del Paaas x Pr'!G36</f>
        <v>0</v>
      </c>
      <c r="H17" s="139">
        <f>'Consolidado Ppto del Paaas x Pr'!H36</f>
        <v>0</v>
      </c>
      <c r="I17" s="139">
        <f>'Consolidado Ppto del Paaas x Pr'!I36</f>
        <v>0</v>
      </c>
      <c r="J17" s="139">
        <f>'Consolidado Ppto del Paaas x Pr'!J36</f>
        <v>0</v>
      </c>
      <c r="K17" s="139">
        <f>'Consolidado Ppto del Paaas x Pr'!K36</f>
        <v>0</v>
      </c>
      <c r="L17" s="139">
        <f>'Consolidado Ppto del Paaas x Pr'!L36</f>
        <v>0</v>
      </c>
      <c r="M17" s="139">
        <f>'Consolidado Ppto del Paaas x Pr'!M36</f>
        <v>0</v>
      </c>
      <c r="N17" s="139">
        <f>'Consolidado Ppto del Paaas x Pr'!N36</f>
        <v>0</v>
      </c>
      <c r="O17" s="139">
        <f>'Consolidado Ppto del Paaas x Pr'!O36</f>
        <v>0</v>
      </c>
      <c r="P17" s="139">
        <f>'Consolidado Ppto del Paaas x Pr'!P36</f>
        <v>0</v>
      </c>
      <c r="Q17" s="139">
        <f>'Consolidado Ppto del Paaas x Pr'!Q36</f>
        <v>0</v>
      </c>
      <c r="R17" s="139">
        <f>'Consolidado Ppto del Paaas x Pr'!R36</f>
        <v>0</v>
      </c>
    </row>
    <row r="18" spans="1:18" s="150" customFormat="1" hidden="1">
      <c r="A18" s="149">
        <v>213001</v>
      </c>
      <c r="B18" s="141" t="s">
        <v>58</v>
      </c>
      <c r="C18" s="141" t="s">
        <v>517</v>
      </c>
      <c r="D18" s="141" t="s">
        <v>518</v>
      </c>
      <c r="E18" s="151"/>
      <c r="F18" s="118">
        <f t="shared" si="1"/>
        <v>0</v>
      </c>
      <c r="G18" s="139">
        <f>'Consolidado Ppto del Paaas x Pr'!G37</f>
        <v>0</v>
      </c>
      <c r="H18" s="139">
        <f>'Consolidado Ppto del Paaas x Pr'!H37</f>
        <v>0</v>
      </c>
      <c r="I18" s="139">
        <f>'Consolidado Ppto del Paaas x Pr'!I37</f>
        <v>0</v>
      </c>
      <c r="J18" s="139">
        <f>'Consolidado Ppto del Paaas x Pr'!J37</f>
        <v>0</v>
      </c>
      <c r="K18" s="139">
        <f>'Consolidado Ppto del Paaas x Pr'!K37</f>
        <v>0</v>
      </c>
      <c r="L18" s="139">
        <f>'Consolidado Ppto del Paaas x Pr'!L37</f>
        <v>0</v>
      </c>
      <c r="M18" s="139">
        <f>'Consolidado Ppto del Paaas x Pr'!M37</f>
        <v>0</v>
      </c>
      <c r="N18" s="139">
        <f>'Consolidado Ppto del Paaas x Pr'!N37</f>
        <v>0</v>
      </c>
      <c r="O18" s="139">
        <f>'Consolidado Ppto del Paaas x Pr'!O37</f>
        <v>0</v>
      </c>
      <c r="P18" s="139">
        <f>'Consolidado Ppto del Paaas x Pr'!P37</f>
        <v>0</v>
      </c>
      <c r="Q18" s="139">
        <f>'Consolidado Ppto del Paaas x Pr'!Q37</f>
        <v>0</v>
      </c>
      <c r="R18" s="139">
        <f>'Consolidado Ppto del Paaas x Pr'!R37</f>
        <v>0</v>
      </c>
    </row>
    <row r="19" spans="1:18" s="150" customFormat="1">
      <c r="A19" s="149">
        <v>214001</v>
      </c>
      <c r="B19" s="141" t="s">
        <v>59</v>
      </c>
      <c r="C19" s="141" t="s">
        <v>517</v>
      </c>
      <c r="D19" s="141" t="s">
        <v>518</v>
      </c>
      <c r="E19" s="151" t="s">
        <v>548</v>
      </c>
      <c r="F19" s="118">
        <f t="shared" si="1"/>
        <v>237036</v>
      </c>
      <c r="G19" s="139">
        <f>'Consolidado Ppto del Paaas x Pr'!G38</f>
        <v>0</v>
      </c>
      <c r="H19" s="139">
        <f>'Consolidado Ppto del Paaas x Pr'!H38</f>
        <v>8036</v>
      </c>
      <c r="I19" s="139">
        <f>'Consolidado Ppto del Paaas x Pr'!I38</f>
        <v>9538</v>
      </c>
      <c r="J19" s="139">
        <f>'Consolidado Ppto del Paaas x Pr'!J38</f>
        <v>9725</v>
      </c>
      <c r="K19" s="139">
        <f>'Consolidado Ppto del Paaas x Pr'!K38</f>
        <v>20760</v>
      </c>
      <c r="L19" s="139">
        <f>'Consolidado Ppto del Paaas x Pr'!L38</f>
        <v>118848</v>
      </c>
      <c r="M19" s="139">
        <f>'Consolidado Ppto del Paaas x Pr'!M38</f>
        <v>13520</v>
      </c>
      <c r="N19" s="139">
        <f>'Consolidado Ppto del Paaas x Pr'!N38</f>
        <v>41736</v>
      </c>
      <c r="O19" s="139">
        <f>'Consolidado Ppto del Paaas x Pr'!O38</f>
        <v>12000</v>
      </c>
      <c r="P19" s="139">
        <f>'Consolidado Ppto del Paaas x Pr'!P38</f>
        <v>1373</v>
      </c>
      <c r="Q19" s="139">
        <f>'Consolidado Ppto del Paaas x Pr'!Q38</f>
        <v>1500</v>
      </c>
      <c r="R19" s="139">
        <f>'Consolidado Ppto del Paaas x Pr'!R38</f>
        <v>0</v>
      </c>
    </row>
    <row r="20" spans="1:18" s="150" customFormat="1" hidden="1">
      <c r="A20" s="149">
        <v>214002</v>
      </c>
      <c r="B20" s="141" t="s">
        <v>60</v>
      </c>
      <c r="C20" s="141" t="s">
        <v>517</v>
      </c>
      <c r="D20" s="141" t="s">
        <v>518</v>
      </c>
      <c r="E20" s="151"/>
      <c r="F20" s="118">
        <f t="shared" si="1"/>
        <v>0</v>
      </c>
      <c r="G20" s="139">
        <f>'Consolidado Ppto del Paaas x Pr'!G39</f>
        <v>0</v>
      </c>
      <c r="H20" s="139">
        <f>'Consolidado Ppto del Paaas x Pr'!H39</f>
        <v>0</v>
      </c>
      <c r="I20" s="139">
        <f>'Consolidado Ppto del Paaas x Pr'!I39</f>
        <v>0</v>
      </c>
      <c r="J20" s="139">
        <f>'Consolidado Ppto del Paaas x Pr'!J39</f>
        <v>0</v>
      </c>
      <c r="K20" s="139">
        <f>'Consolidado Ppto del Paaas x Pr'!K39</f>
        <v>0</v>
      </c>
      <c r="L20" s="139">
        <f>'Consolidado Ppto del Paaas x Pr'!L39</f>
        <v>0</v>
      </c>
      <c r="M20" s="139">
        <f>'Consolidado Ppto del Paaas x Pr'!M39</f>
        <v>0</v>
      </c>
      <c r="N20" s="139">
        <f>'Consolidado Ppto del Paaas x Pr'!N39</f>
        <v>0</v>
      </c>
      <c r="O20" s="139">
        <f>'Consolidado Ppto del Paaas x Pr'!O39</f>
        <v>0</v>
      </c>
      <c r="P20" s="139">
        <f>'Consolidado Ppto del Paaas x Pr'!P39</f>
        <v>0</v>
      </c>
      <c r="Q20" s="139">
        <f>'Consolidado Ppto del Paaas x Pr'!Q39</f>
        <v>0</v>
      </c>
      <c r="R20" s="139">
        <f>'Consolidado Ppto del Paaas x Pr'!R39</f>
        <v>0</v>
      </c>
    </row>
    <row r="21" spans="1:18" s="150" customFormat="1">
      <c r="A21" s="149">
        <v>215001</v>
      </c>
      <c r="B21" s="141" t="s">
        <v>61</v>
      </c>
      <c r="C21" s="141" t="s">
        <v>517</v>
      </c>
      <c r="D21" s="141" t="s">
        <v>518</v>
      </c>
      <c r="E21" s="151" t="s">
        <v>549</v>
      </c>
      <c r="F21" s="118">
        <f t="shared" si="1"/>
        <v>112738</v>
      </c>
      <c r="G21" s="139">
        <f>'Consolidado Ppto del Paaas x Pr'!G40</f>
        <v>0</v>
      </c>
      <c r="H21" s="139">
        <f>'Consolidado Ppto del Paaas x Pr'!H40</f>
        <v>12000</v>
      </c>
      <c r="I21" s="139">
        <f>'Consolidado Ppto del Paaas x Pr'!I40</f>
        <v>29200</v>
      </c>
      <c r="J21" s="139">
        <f>'Consolidado Ppto del Paaas x Pr'!J40</f>
        <v>0</v>
      </c>
      <c r="K21" s="139">
        <f>'Consolidado Ppto del Paaas x Pr'!K40</f>
        <v>0</v>
      </c>
      <c r="L21" s="139">
        <f>'Consolidado Ppto del Paaas x Pr'!L40</f>
        <v>4200</v>
      </c>
      <c r="M21" s="139">
        <f>'Consolidado Ppto del Paaas x Pr'!M40</f>
        <v>1500</v>
      </c>
      <c r="N21" s="139">
        <f>'Consolidado Ppto del Paaas x Pr'!N40</f>
        <v>10000</v>
      </c>
      <c r="O21" s="139">
        <f>'Consolidado Ppto del Paaas x Pr'!O40</f>
        <v>30000</v>
      </c>
      <c r="P21" s="139">
        <f>'Consolidado Ppto del Paaas x Pr'!P40</f>
        <v>24000</v>
      </c>
      <c r="Q21" s="139">
        <f>'Consolidado Ppto del Paaas x Pr'!Q40</f>
        <v>1838</v>
      </c>
      <c r="R21" s="139">
        <f>'Consolidado Ppto del Paaas x Pr'!R40</f>
        <v>0</v>
      </c>
    </row>
    <row r="22" spans="1:18" s="150" customFormat="1">
      <c r="A22" s="152">
        <v>216001</v>
      </c>
      <c r="B22" s="143" t="s">
        <v>62</v>
      </c>
      <c r="C22" s="141" t="s">
        <v>517</v>
      </c>
      <c r="D22" s="141" t="s">
        <v>518</v>
      </c>
      <c r="E22" s="151" t="s">
        <v>550</v>
      </c>
      <c r="F22" s="118">
        <f t="shared" si="1"/>
        <v>1500</v>
      </c>
      <c r="G22" s="139">
        <f>'Consolidado Ppto del Paaas x Pr'!G41</f>
        <v>0</v>
      </c>
      <c r="H22" s="139">
        <f>'Consolidado Ppto del Paaas x Pr'!H41</f>
        <v>0</v>
      </c>
      <c r="I22" s="139">
        <f>'Consolidado Ppto del Paaas x Pr'!I41</f>
        <v>0</v>
      </c>
      <c r="J22" s="139">
        <f>'Consolidado Ppto del Paaas x Pr'!J41</f>
        <v>1500</v>
      </c>
      <c r="K22" s="139">
        <f>'Consolidado Ppto del Paaas x Pr'!K41</f>
        <v>0</v>
      </c>
      <c r="L22" s="139">
        <f>'Consolidado Ppto del Paaas x Pr'!L41</f>
        <v>0</v>
      </c>
      <c r="M22" s="139">
        <f>'Consolidado Ppto del Paaas x Pr'!M41</f>
        <v>0</v>
      </c>
      <c r="N22" s="139">
        <f>'Consolidado Ppto del Paaas x Pr'!N41</f>
        <v>0</v>
      </c>
      <c r="O22" s="139">
        <f>'Consolidado Ppto del Paaas x Pr'!O41</f>
        <v>0</v>
      </c>
      <c r="P22" s="139">
        <f>'Consolidado Ppto del Paaas x Pr'!P41</f>
        <v>0</v>
      </c>
      <c r="Q22" s="139">
        <f>'Consolidado Ppto del Paaas x Pr'!Q41</f>
        <v>0</v>
      </c>
      <c r="R22" s="139">
        <f>'Consolidado Ppto del Paaas x Pr'!R41</f>
        <v>0</v>
      </c>
    </row>
    <row r="23" spans="1:18" s="150" customFormat="1">
      <c r="A23" s="149">
        <v>217001</v>
      </c>
      <c r="B23" s="141" t="s">
        <v>63</v>
      </c>
      <c r="C23" s="141" t="s">
        <v>517</v>
      </c>
      <c r="D23" s="141" t="s">
        <v>518</v>
      </c>
      <c r="E23" s="151" t="s">
        <v>551</v>
      </c>
      <c r="F23" s="118">
        <f t="shared" si="1"/>
        <v>259001</v>
      </c>
      <c r="G23" s="139">
        <f>'Consolidado Ppto del Paaas x Pr'!G42</f>
        <v>0</v>
      </c>
      <c r="H23" s="139">
        <f>'Consolidado Ppto del Paaas x Pr'!H42</f>
        <v>24014</v>
      </c>
      <c r="I23" s="139">
        <f>'Consolidado Ppto del Paaas x Pr'!I42</f>
        <v>17722</v>
      </c>
      <c r="J23" s="139">
        <f>'Consolidado Ppto del Paaas x Pr'!J42</f>
        <v>6768</v>
      </c>
      <c r="K23" s="139">
        <f>'Consolidado Ppto del Paaas x Pr'!K42</f>
        <v>80912</v>
      </c>
      <c r="L23" s="139">
        <f>'Consolidado Ppto del Paaas x Pr'!L42</f>
        <v>11355</v>
      </c>
      <c r="M23" s="139">
        <f>'Consolidado Ppto del Paaas x Pr'!M42</f>
        <v>2625</v>
      </c>
      <c r="N23" s="139">
        <f>'Consolidado Ppto del Paaas x Pr'!N42</f>
        <v>41782</v>
      </c>
      <c r="O23" s="139">
        <f>'Consolidado Ppto del Paaas x Pr'!O42</f>
        <v>40000</v>
      </c>
      <c r="P23" s="139">
        <f>'Consolidado Ppto del Paaas x Pr'!P42</f>
        <v>33823</v>
      </c>
      <c r="Q23" s="139">
        <f>'Consolidado Ppto del Paaas x Pr'!Q42</f>
        <v>0</v>
      </c>
      <c r="R23" s="139">
        <f>'Consolidado Ppto del Paaas x Pr'!R42</f>
        <v>0</v>
      </c>
    </row>
    <row r="24" spans="1:18" s="150" customFormat="1" hidden="1">
      <c r="A24" s="149">
        <v>218001</v>
      </c>
      <c r="B24" s="141" t="s">
        <v>64</v>
      </c>
      <c r="C24" s="141" t="s">
        <v>517</v>
      </c>
      <c r="D24" s="141" t="s">
        <v>518</v>
      </c>
      <c r="E24" s="151"/>
      <c r="F24" s="118">
        <f t="shared" si="1"/>
        <v>0</v>
      </c>
      <c r="G24" s="139">
        <f>'Consolidado Ppto del Paaas x Pr'!G43</f>
        <v>0</v>
      </c>
      <c r="H24" s="139">
        <f>'Consolidado Ppto del Paaas x Pr'!H43</f>
        <v>0</v>
      </c>
      <c r="I24" s="139">
        <f>'Consolidado Ppto del Paaas x Pr'!I43</f>
        <v>0</v>
      </c>
      <c r="J24" s="139">
        <f>'Consolidado Ppto del Paaas x Pr'!J43</f>
        <v>0</v>
      </c>
      <c r="K24" s="139">
        <f>'Consolidado Ppto del Paaas x Pr'!K43</f>
        <v>0</v>
      </c>
      <c r="L24" s="139">
        <f>'Consolidado Ppto del Paaas x Pr'!L43</f>
        <v>0</v>
      </c>
      <c r="M24" s="139">
        <f>'Consolidado Ppto del Paaas x Pr'!M43</f>
        <v>0</v>
      </c>
      <c r="N24" s="139">
        <f>'Consolidado Ppto del Paaas x Pr'!N43</f>
        <v>0</v>
      </c>
      <c r="O24" s="139">
        <f>'Consolidado Ppto del Paaas x Pr'!O43</f>
        <v>0</v>
      </c>
      <c r="P24" s="139">
        <f>'Consolidado Ppto del Paaas x Pr'!P43</f>
        <v>0</v>
      </c>
      <c r="Q24" s="139">
        <f>'Consolidado Ppto del Paaas x Pr'!Q43</f>
        <v>0</v>
      </c>
      <c r="R24" s="139">
        <f>'Consolidado Ppto del Paaas x Pr'!R43</f>
        <v>0</v>
      </c>
    </row>
    <row r="25" spans="1:18" s="150" customFormat="1" hidden="1">
      <c r="A25" s="149">
        <v>218002</v>
      </c>
      <c r="B25" s="141" t="s">
        <v>65</v>
      </c>
      <c r="C25" s="141" t="s">
        <v>517</v>
      </c>
      <c r="D25" s="141" t="s">
        <v>518</v>
      </c>
      <c r="E25" s="151"/>
      <c r="F25" s="118">
        <f t="shared" si="1"/>
        <v>0</v>
      </c>
      <c r="G25" s="139">
        <f>'Consolidado Ppto del Paaas x Pr'!G44</f>
        <v>0</v>
      </c>
      <c r="H25" s="139">
        <f>'Consolidado Ppto del Paaas x Pr'!H44</f>
        <v>0</v>
      </c>
      <c r="I25" s="139">
        <f>'Consolidado Ppto del Paaas x Pr'!I44</f>
        <v>0</v>
      </c>
      <c r="J25" s="139">
        <f>'Consolidado Ppto del Paaas x Pr'!J44</f>
        <v>0</v>
      </c>
      <c r="K25" s="139">
        <f>'Consolidado Ppto del Paaas x Pr'!K44</f>
        <v>0</v>
      </c>
      <c r="L25" s="139">
        <f>'Consolidado Ppto del Paaas x Pr'!L44</f>
        <v>0</v>
      </c>
      <c r="M25" s="139">
        <f>'Consolidado Ppto del Paaas x Pr'!M44</f>
        <v>0</v>
      </c>
      <c r="N25" s="139">
        <f>'Consolidado Ppto del Paaas x Pr'!N44</f>
        <v>0</v>
      </c>
      <c r="O25" s="139">
        <f>'Consolidado Ppto del Paaas x Pr'!O44</f>
        <v>0</v>
      </c>
      <c r="P25" s="139">
        <f>'Consolidado Ppto del Paaas x Pr'!P44</f>
        <v>0</v>
      </c>
      <c r="Q25" s="139">
        <f>'Consolidado Ppto del Paaas x Pr'!Q44</f>
        <v>0</v>
      </c>
      <c r="R25" s="139">
        <f>'Consolidado Ppto del Paaas x Pr'!R44</f>
        <v>0</v>
      </c>
    </row>
    <row r="26" spans="1:18" s="150" customFormat="1">
      <c r="A26" s="149">
        <v>221001</v>
      </c>
      <c r="B26" s="141" t="s">
        <v>66</v>
      </c>
      <c r="C26" s="141" t="s">
        <v>517</v>
      </c>
      <c r="D26" s="141" t="s">
        <v>518</v>
      </c>
      <c r="E26" s="151" t="s">
        <v>552</v>
      </c>
      <c r="F26" s="118">
        <f t="shared" si="1"/>
        <v>208788</v>
      </c>
      <c r="G26" s="139">
        <f>'Consolidado Ppto del Paaas x Pr'!G45</f>
        <v>0</v>
      </c>
      <c r="H26" s="139">
        <f>'Consolidado Ppto del Paaas x Pr'!H45</f>
        <v>113</v>
      </c>
      <c r="I26" s="139">
        <f>'Consolidado Ppto del Paaas x Pr'!I45</f>
        <v>1594</v>
      </c>
      <c r="J26" s="139">
        <f>'Consolidado Ppto del Paaas x Pr'!J45</f>
        <v>8300</v>
      </c>
      <c r="K26" s="139">
        <f>'Consolidado Ppto del Paaas x Pr'!K45</f>
        <v>38750</v>
      </c>
      <c r="L26" s="139">
        <f>'Consolidado Ppto del Paaas x Pr'!L45</f>
        <v>1113</v>
      </c>
      <c r="M26" s="139">
        <f>'Consolidado Ppto del Paaas x Pr'!M45</f>
        <v>1000</v>
      </c>
      <c r="N26" s="139">
        <f>'Consolidado Ppto del Paaas x Pr'!N45</f>
        <v>4486</v>
      </c>
      <c r="O26" s="139">
        <f>'Consolidado Ppto del Paaas x Pr'!O45</f>
        <v>24600</v>
      </c>
      <c r="P26" s="139">
        <f>'Consolidado Ppto del Paaas x Pr'!P45</f>
        <v>11832</v>
      </c>
      <c r="Q26" s="139">
        <f>'Consolidado Ppto del Paaas x Pr'!Q45</f>
        <v>117000</v>
      </c>
      <c r="R26" s="139">
        <f>'Consolidado Ppto del Paaas x Pr'!R45</f>
        <v>0</v>
      </c>
    </row>
    <row r="27" spans="1:18" s="150" customFormat="1" hidden="1">
      <c r="A27" s="149">
        <v>221002</v>
      </c>
      <c r="B27" s="141" t="s">
        <v>67</v>
      </c>
      <c r="C27" s="141" t="s">
        <v>517</v>
      </c>
      <c r="D27" s="141" t="s">
        <v>518</v>
      </c>
      <c r="E27" s="151"/>
      <c r="F27" s="118">
        <f t="shared" si="1"/>
        <v>0</v>
      </c>
      <c r="G27" s="139">
        <f>'Consolidado Ppto del Paaas x Pr'!G46</f>
        <v>0</v>
      </c>
      <c r="H27" s="139">
        <f>'Consolidado Ppto del Paaas x Pr'!H46</f>
        <v>0</v>
      </c>
      <c r="I27" s="139">
        <f>'Consolidado Ppto del Paaas x Pr'!I46</f>
        <v>0</v>
      </c>
      <c r="J27" s="139">
        <f>'Consolidado Ppto del Paaas x Pr'!J46</f>
        <v>0</v>
      </c>
      <c r="K27" s="139">
        <f>'Consolidado Ppto del Paaas x Pr'!K46</f>
        <v>0</v>
      </c>
      <c r="L27" s="139">
        <f>'Consolidado Ppto del Paaas x Pr'!L46</f>
        <v>0</v>
      </c>
      <c r="M27" s="139">
        <f>'Consolidado Ppto del Paaas x Pr'!M46</f>
        <v>0</v>
      </c>
      <c r="N27" s="139">
        <f>'Consolidado Ppto del Paaas x Pr'!N46</f>
        <v>0</v>
      </c>
      <c r="O27" s="139">
        <f>'Consolidado Ppto del Paaas x Pr'!O46</f>
        <v>0</v>
      </c>
      <c r="P27" s="139">
        <f>'Consolidado Ppto del Paaas x Pr'!P46</f>
        <v>0</v>
      </c>
      <c r="Q27" s="139">
        <f>'Consolidado Ppto del Paaas x Pr'!Q46</f>
        <v>0</v>
      </c>
      <c r="R27" s="139">
        <f>'Consolidado Ppto del Paaas x Pr'!R46</f>
        <v>0</v>
      </c>
    </row>
    <row r="28" spans="1:18" s="150" customFormat="1" hidden="1">
      <c r="A28" s="149">
        <v>221006</v>
      </c>
      <c r="B28" s="141" t="s">
        <v>68</v>
      </c>
      <c r="C28" s="141" t="s">
        <v>517</v>
      </c>
      <c r="D28" s="141" t="s">
        <v>518</v>
      </c>
      <c r="E28" s="151"/>
      <c r="F28" s="118">
        <f t="shared" si="1"/>
        <v>0</v>
      </c>
      <c r="G28" s="139">
        <f>'Consolidado Ppto del Paaas x Pr'!G47</f>
        <v>0</v>
      </c>
      <c r="H28" s="139">
        <f>'Consolidado Ppto del Paaas x Pr'!H47</f>
        <v>0</v>
      </c>
      <c r="I28" s="139">
        <f>'Consolidado Ppto del Paaas x Pr'!I47</f>
        <v>0</v>
      </c>
      <c r="J28" s="139">
        <f>'Consolidado Ppto del Paaas x Pr'!J47</f>
        <v>0</v>
      </c>
      <c r="K28" s="139">
        <f>'Consolidado Ppto del Paaas x Pr'!K47</f>
        <v>0</v>
      </c>
      <c r="L28" s="139">
        <f>'Consolidado Ppto del Paaas x Pr'!L47</f>
        <v>0</v>
      </c>
      <c r="M28" s="139">
        <f>'Consolidado Ppto del Paaas x Pr'!M47</f>
        <v>0</v>
      </c>
      <c r="N28" s="139">
        <f>'Consolidado Ppto del Paaas x Pr'!N47</f>
        <v>0</v>
      </c>
      <c r="O28" s="139">
        <f>'Consolidado Ppto del Paaas x Pr'!O47</f>
        <v>0</v>
      </c>
      <c r="P28" s="139">
        <f>'Consolidado Ppto del Paaas x Pr'!P47</f>
        <v>0</v>
      </c>
      <c r="Q28" s="139">
        <f>'Consolidado Ppto del Paaas x Pr'!Q47</f>
        <v>0</v>
      </c>
      <c r="R28" s="139">
        <f>'Consolidado Ppto del Paaas x Pr'!R47</f>
        <v>0</v>
      </c>
    </row>
    <row r="29" spans="1:18" s="150" customFormat="1" hidden="1">
      <c r="A29" s="149">
        <v>221007</v>
      </c>
      <c r="B29" s="141" t="s">
        <v>523</v>
      </c>
      <c r="C29" s="141" t="s">
        <v>517</v>
      </c>
      <c r="D29" s="141" t="s">
        <v>518</v>
      </c>
      <c r="E29" s="151"/>
      <c r="F29" s="118">
        <f t="shared" si="1"/>
        <v>0</v>
      </c>
      <c r="G29" s="139">
        <f>'Consolidado Ppto del Paaas x Pr'!G48</f>
        <v>0</v>
      </c>
      <c r="H29" s="139">
        <f>'Consolidado Ppto del Paaas x Pr'!H48</f>
        <v>0</v>
      </c>
      <c r="I29" s="139">
        <f>'Consolidado Ppto del Paaas x Pr'!I48</f>
        <v>0</v>
      </c>
      <c r="J29" s="139">
        <f>'Consolidado Ppto del Paaas x Pr'!J48</f>
        <v>0</v>
      </c>
      <c r="K29" s="139">
        <f>'Consolidado Ppto del Paaas x Pr'!K48</f>
        <v>0</v>
      </c>
      <c r="L29" s="139">
        <f>'Consolidado Ppto del Paaas x Pr'!L48</f>
        <v>0</v>
      </c>
      <c r="M29" s="139">
        <f>'Consolidado Ppto del Paaas x Pr'!M48</f>
        <v>0</v>
      </c>
      <c r="N29" s="139">
        <f>'Consolidado Ppto del Paaas x Pr'!N48</f>
        <v>0</v>
      </c>
      <c r="O29" s="139">
        <f>'Consolidado Ppto del Paaas x Pr'!O48</f>
        <v>0</v>
      </c>
      <c r="P29" s="139">
        <f>'Consolidado Ppto del Paaas x Pr'!P48</f>
        <v>0</v>
      </c>
      <c r="Q29" s="139">
        <f>'Consolidado Ppto del Paaas x Pr'!Q48</f>
        <v>0</v>
      </c>
      <c r="R29" s="139">
        <f>'Consolidado Ppto del Paaas x Pr'!R48</f>
        <v>0</v>
      </c>
    </row>
    <row r="30" spans="1:18" s="150" customFormat="1" hidden="1">
      <c r="A30" s="149">
        <v>222001</v>
      </c>
      <c r="B30" s="141" t="s">
        <v>69</v>
      </c>
      <c r="C30" s="141" t="s">
        <v>517</v>
      </c>
      <c r="D30" s="141" t="s">
        <v>518</v>
      </c>
      <c r="E30" s="151"/>
      <c r="F30" s="118">
        <f t="shared" si="1"/>
        <v>0</v>
      </c>
      <c r="G30" s="139">
        <f>'Consolidado Ppto del Paaas x Pr'!G49</f>
        <v>0</v>
      </c>
      <c r="H30" s="139">
        <f>'Consolidado Ppto del Paaas x Pr'!H49</f>
        <v>0</v>
      </c>
      <c r="I30" s="139">
        <f>'Consolidado Ppto del Paaas x Pr'!I49</f>
        <v>0</v>
      </c>
      <c r="J30" s="139">
        <f>'Consolidado Ppto del Paaas x Pr'!J49</f>
        <v>0</v>
      </c>
      <c r="K30" s="139">
        <f>'Consolidado Ppto del Paaas x Pr'!K49</f>
        <v>0</v>
      </c>
      <c r="L30" s="139">
        <f>'Consolidado Ppto del Paaas x Pr'!L49</f>
        <v>0</v>
      </c>
      <c r="M30" s="139">
        <f>'Consolidado Ppto del Paaas x Pr'!M49</f>
        <v>0</v>
      </c>
      <c r="N30" s="139">
        <f>'Consolidado Ppto del Paaas x Pr'!N49</f>
        <v>0</v>
      </c>
      <c r="O30" s="139">
        <f>'Consolidado Ppto del Paaas x Pr'!O49</f>
        <v>0</v>
      </c>
      <c r="P30" s="139">
        <f>'Consolidado Ppto del Paaas x Pr'!P49</f>
        <v>0</v>
      </c>
      <c r="Q30" s="139">
        <f>'Consolidado Ppto del Paaas x Pr'!Q49</f>
        <v>0</v>
      </c>
      <c r="R30" s="139">
        <f>'Consolidado Ppto del Paaas x Pr'!R49</f>
        <v>0</v>
      </c>
    </row>
    <row r="31" spans="1:18" s="150" customFormat="1" hidden="1">
      <c r="A31" s="149">
        <v>223001</v>
      </c>
      <c r="B31" s="141" t="s">
        <v>70</v>
      </c>
      <c r="C31" s="141" t="s">
        <v>517</v>
      </c>
      <c r="D31" s="141" t="s">
        <v>518</v>
      </c>
      <c r="E31" s="151"/>
      <c r="F31" s="118">
        <f t="shared" si="1"/>
        <v>0</v>
      </c>
      <c r="G31" s="139">
        <f>'Consolidado Ppto del Paaas x Pr'!G50</f>
        <v>0</v>
      </c>
      <c r="H31" s="139">
        <f>'Consolidado Ppto del Paaas x Pr'!H50</f>
        <v>0</v>
      </c>
      <c r="I31" s="139">
        <f>'Consolidado Ppto del Paaas x Pr'!I50</f>
        <v>0</v>
      </c>
      <c r="J31" s="139">
        <f>'Consolidado Ppto del Paaas x Pr'!J50</f>
        <v>0</v>
      </c>
      <c r="K31" s="139">
        <f>'Consolidado Ppto del Paaas x Pr'!K50</f>
        <v>0</v>
      </c>
      <c r="L31" s="139">
        <f>'Consolidado Ppto del Paaas x Pr'!L50</f>
        <v>0</v>
      </c>
      <c r="M31" s="139">
        <f>'Consolidado Ppto del Paaas x Pr'!M50</f>
        <v>0</v>
      </c>
      <c r="N31" s="139">
        <f>'Consolidado Ppto del Paaas x Pr'!N50</f>
        <v>0</v>
      </c>
      <c r="O31" s="139">
        <f>'Consolidado Ppto del Paaas x Pr'!O50</f>
        <v>0</v>
      </c>
      <c r="P31" s="139">
        <f>'Consolidado Ppto del Paaas x Pr'!P50</f>
        <v>0</v>
      </c>
      <c r="Q31" s="139">
        <f>'Consolidado Ppto del Paaas x Pr'!Q50</f>
        <v>0</v>
      </c>
      <c r="R31" s="139">
        <f>'Consolidado Ppto del Paaas x Pr'!R50</f>
        <v>0</v>
      </c>
    </row>
    <row r="32" spans="1:18" s="150" customFormat="1">
      <c r="A32" s="149">
        <v>231001</v>
      </c>
      <c r="B32" s="141" t="s">
        <v>71</v>
      </c>
      <c r="C32" s="141" t="s">
        <v>517</v>
      </c>
      <c r="D32" s="141" t="s">
        <v>518</v>
      </c>
      <c r="E32" s="151" t="s">
        <v>553</v>
      </c>
      <c r="F32" s="118">
        <f t="shared" si="1"/>
        <v>96600</v>
      </c>
      <c r="G32" s="139">
        <f>'Consolidado Ppto del Paaas x Pr'!G51</f>
        <v>0</v>
      </c>
      <c r="H32" s="139">
        <f>'Consolidado Ppto del Paaas x Pr'!H51</f>
        <v>0</v>
      </c>
      <c r="I32" s="139">
        <f>'Consolidado Ppto del Paaas x Pr'!I51</f>
        <v>96600</v>
      </c>
      <c r="J32" s="139">
        <f>'Consolidado Ppto del Paaas x Pr'!J51</f>
        <v>0</v>
      </c>
      <c r="K32" s="139">
        <f>'Consolidado Ppto del Paaas x Pr'!K51</f>
        <v>0</v>
      </c>
      <c r="L32" s="139">
        <f>'Consolidado Ppto del Paaas x Pr'!L51</f>
        <v>0</v>
      </c>
      <c r="M32" s="139">
        <f>'Consolidado Ppto del Paaas x Pr'!M51</f>
        <v>0</v>
      </c>
      <c r="N32" s="139">
        <f>'Consolidado Ppto del Paaas x Pr'!N51</f>
        <v>0</v>
      </c>
      <c r="O32" s="139">
        <f>'Consolidado Ppto del Paaas x Pr'!O51</f>
        <v>0</v>
      </c>
      <c r="P32" s="139">
        <f>'Consolidado Ppto del Paaas x Pr'!P51</f>
        <v>0</v>
      </c>
      <c r="Q32" s="139">
        <f>'Consolidado Ppto del Paaas x Pr'!Q51</f>
        <v>0</v>
      </c>
      <c r="R32" s="139">
        <f>'Consolidado Ppto del Paaas x Pr'!R51</f>
        <v>0</v>
      </c>
    </row>
    <row r="33" spans="1:18" s="150" customFormat="1" hidden="1">
      <c r="A33" s="149">
        <v>231002</v>
      </c>
      <c r="B33" s="141" t="s">
        <v>72</v>
      </c>
      <c r="C33" s="141" t="s">
        <v>517</v>
      </c>
      <c r="D33" s="141" t="s">
        <v>518</v>
      </c>
      <c r="E33" s="151"/>
      <c r="F33" s="118">
        <f t="shared" si="1"/>
        <v>0</v>
      </c>
      <c r="G33" s="139">
        <f>'Consolidado Ppto del Paaas x Pr'!G52</f>
        <v>0</v>
      </c>
      <c r="H33" s="139">
        <f>'Consolidado Ppto del Paaas x Pr'!H52</f>
        <v>0</v>
      </c>
      <c r="I33" s="139">
        <f>'Consolidado Ppto del Paaas x Pr'!I52</f>
        <v>0</v>
      </c>
      <c r="J33" s="139">
        <f>'Consolidado Ppto del Paaas x Pr'!J52</f>
        <v>0</v>
      </c>
      <c r="K33" s="139">
        <f>'Consolidado Ppto del Paaas x Pr'!K52</f>
        <v>0</v>
      </c>
      <c r="L33" s="139">
        <f>'Consolidado Ppto del Paaas x Pr'!L52</f>
        <v>0</v>
      </c>
      <c r="M33" s="139">
        <f>'Consolidado Ppto del Paaas x Pr'!M52</f>
        <v>0</v>
      </c>
      <c r="N33" s="139">
        <f>'Consolidado Ppto del Paaas x Pr'!N52</f>
        <v>0</v>
      </c>
      <c r="O33" s="139">
        <f>'Consolidado Ppto del Paaas x Pr'!O52</f>
        <v>0</v>
      </c>
      <c r="P33" s="139">
        <f>'Consolidado Ppto del Paaas x Pr'!P52</f>
        <v>0</v>
      </c>
      <c r="Q33" s="139">
        <f>'Consolidado Ppto del Paaas x Pr'!Q52</f>
        <v>0</v>
      </c>
      <c r="R33" s="139">
        <f>'Consolidado Ppto del Paaas x Pr'!R52</f>
        <v>0</v>
      </c>
    </row>
    <row r="34" spans="1:18" s="150" customFormat="1" hidden="1">
      <c r="A34" s="149">
        <v>231003</v>
      </c>
      <c r="B34" s="141" t="s">
        <v>73</v>
      </c>
      <c r="C34" s="141" t="s">
        <v>517</v>
      </c>
      <c r="D34" s="141" t="s">
        <v>518</v>
      </c>
      <c r="E34" s="151"/>
      <c r="F34" s="118">
        <f t="shared" si="1"/>
        <v>0</v>
      </c>
      <c r="G34" s="139">
        <f>'Consolidado Ppto del Paaas x Pr'!G53</f>
        <v>0</v>
      </c>
      <c r="H34" s="139">
        <f>'Consolidado Ppto del Paaas x Pr'!H53</f>
        <v>0</v>
      </c>
      <c r="I34" s="139">
        <f>'Consolidado Ppto del Paaas x Pr'!I53</f>
        <v>0</v>
      </c>
      <c r="J34" s="139">
        <f>'Consolidado Ppto del Paaas x Pr'!J53</f>
        <v>0</v>
      </c>
      <c r="K34" s="139">
        <f>'Consolidado Ppto del Paaas x Pr'!K53</f>
        <v>0</v>
      </c>
      <c r="L34" s="139">
        <f>'Consolidado Ppto del Paaas x Pr'!L53</f>
        <v>0</v>
      </c>
      <c r="M34" s="139">
        <f>'Consolidado Ppto del Paaas x Pr'!M53</f>
        <v>0</v>
      </c>
      <c r="N34" s="139">
        <f>'Consolidado Ppto del Paaas x Pr'!N53</f>
        <v>0</v>
      </c>
      <c r="O34" s="139">
        <f>'Consolidado Ppto del Paaas x Pr'!O53</f>
        <v>0</v>
      </c>
      <c r="P34" s="139">
        <f>'Consolidado Ppto del Paaas x Pr'!P53</f>
        <v>0</v>
      </c>
      <c r="Q34" s="139">
        <f>'Consolidado Ppto del Paaas x Pr'!Q53</f>
        <v>0</v>
      </c>
      <c r="R34" s="139">
        <f>'Consolidado Ppto del Paaas x Pr'!R53</f>
        <v>0</v>
      </c>
    </row>
    <row r="35" spans="1:18" s="150" customFormat="1" hidden="1">
      <c r="A35" s="149">
        <v>231004</v>
      </c>
      <c r="B35" s="141" t="s">
        <v>74</v>
      </c>
      <c r="C35" s="141" t="s">
        <v>517</v>
      </c>
      <c r="D35" s="141" t="s">
        <v>518</v>
      </c>
      <c r="E35" s="151"/>
      <c r="F35" s="118">
        <f t="shared" si="1"/>
        <v>0</v>
      </c>
      <c r="G35" s="139">
        <f>'Consolidado Ppto del Paaas x Pr'!G54</f>
        <v>0</v>
      </c>
      <c r="H35" s="139">
        <f>'Consolidado Ppto del Paaas x Pr'!H54</f>
        <v>0</v>
      </c>
      <c r="I35" s="139">
        <f>'Consolidado Ppto del Paaas x Pr'!I54</f>
        <v>0</v>
      </c>
      <c r="J35" s="139">
        <f>'Consolidado Ppto del Paaas x Pr'!J54</f>
        <v>0</v>
      </c>
      <c r="K35" s="139">
        <f>'Consolidado Ppto del Paaas x Pr'!K54</f>
        <v>0</v>
      </c>
      <c r="L35" s="139">
        <f>'Consolidado Ppto del Paaas x Pr'!L54</f>
        <v>0</v>
      </c>
      <c r="M35" s="139">
        <f>'Consolidado Ppto del Paaas x Pr'!M54</f>
        <v>0</v>
      </c>
      <c r="N35" s="139">
        <f>'Consolidado Ppto del Paaas x Pr'!N54</f>
        <v>0</v>
      </c>
      <c r="O35" s="139">
        <f>'Consolidado Ppto del Paaas x Pr'!O54</f>
        <v>0</v>
      </c>
      <c r="P35" s="139">
        <f>'Consolidado Ppto del Paaas x Pr'!P54</f>
        <v>0</v>
      </c>
      <c r="Q35" s="139">
        <f>'Consolidado Ppto del Paaas x Pr'!Q54</f>
        <v>0</v>
      </c>
      <c r="R35" s="139">
        <f>'Consolidado Ppto del Paaas x Pr'!R54</f>
        <v>0</v>
      </c>
    </row>
    <row r="36" spans="1:18" s="150" customFormat="1" hidden="1">
      <c r="A36" s="149">
        <v>232001</v>
      </c>
      <c r="B36" s="141" t="s">
        <v>75</v>
      </c>
      <c r="C36" s="141" t="s">
        <v>517</v>
      </c>
      <c r="D36" s="141" t="s">
        <v>518</v>
      </c>
      <c r="E36" s="151"/>
      <c r="F36" s="118">
        <f t="shared" si="1"/>
        <v>0</v>
      </c>
      <c r="G36" s="139">
        <f>'Consolidado Ppto del Paaas x Pr'!G55</f>
        <v>0</v>
      </c>
      <c r="H36" s="139">
        <f>'Consolidado Ppto del Paaas x Pr'!H55</f>
        <v>0</v>
      </c>
      <c r="I36" s="139">
        <f>'Consolidado Ppto del Paaas x Pr'!I55</f>
        <v>0</v>
      </c>
      <c r="J36" s="139">
        <f>'Consolidado Ppto del Paaas x Pr'!J55</f>
        <v>0</v>
      </c>
      <c r="K36" s="139">
        <f>'Consolidado Ppto del Paaas x Pr'!K55</f>
        <v>0</v>
      </c>
      <c r="L36" s="139">
        <f>'Consolidado Ppto del Paaas x Pr'!L55</f>
        <v>0</v>
      </c>
      <c r="M36" s="139">
        <f>'Consolidado Ppto del Paaas x Pr'!M55</f>
        <v>0</v>
      </c>
      <c r="N36" s="139">
        <f>'Consolidado Ppto del Paaas x Pr'!N55</f>
        <v>0</v>
      </c>
      <c r="O36" s="139">
        <f>'Consolidado Ppto del Paaas x Pr'!O55</f>
        <v>0</v>
      </c>
      <c r="P36" s="139">
        <f>'Consolidado Ppto del Paaas x Pr'!P55</f>
        <v>0</v>
      </c>
      <c r="Q36" s="139">
        <f>'Consolidado Ppto del Paaas x Pr'!Q55</f>
        <v>0</v>
      </c>
      <c r="R36" s="139">
        <f>'Consolidado Ppto del Paaas x Pr'!R55</f>
        <v>0</v>
      </c>
    </row>
    <row r="37" spans="1:18" s="150" customFormat="1" hidden="1">
      <c r="A37" s="149">
        <v>233001</v>
      </c>
      <c r="B37" s="141" t="s">
        <v>76</v>
      </c>
      <c r="C37" s="141" t="s">
        <v>517</v>
      </c>
      <c r="D37" s="141" t="s">
        <v>518</v>
      </c>
      <c r="E37" s="151"/>
      <c r="F37" s="118">
        <f t="shared" si="1"/>
        <v>0</v>
      </c>
      <c r="G37" s="139">
        <f>'Consolidado Ppto del Paaas x Pr'!G56</f>
        <v>0</v>
      </c>
      <c r="H37" s="139">
        <f>'Consolidado Ppto del Paaas x Pr'!H56</f>
        <v>0</v>
      </c>
      <c r="I37" s="139">
        <f>'Consolidado Ppto del Paaas x Pr'!I56</f>
        <v>0</v>
      </c>
      <c r="J37" s="139">
        <f>'Consolidado Ppto del Paaas x Pr'!J56</f>
        <v>0</v>
      </c>
      <c r="K37" s="139">
        <f>'Consolidado Ppto del Paaas x Pr'!K56</f>
        <v>0</v>
      </c>
      <c r="L37" s="139">
        <f>'Consolidado Ppto del Paaas x Pr'!L56</f>
        <v>0</v>
      </c>
      <c r="M37" s="139">
        <f>'Consolidado Ppto del Paaas x Pr'!M56</f>
        <v>0</v>
      </c>
      <c r="N37" s="139">
        <f>'Consolidado Ppto del Paaas x Pr'!N56</f>
        <v>0</v>
      </c>
      <c r="O37" s="139">
        <f>'Consolidado Ppto del Paaas x Pr'!O56</f>
        <v>0</v>
      </c>
      <c r="P37" s="139">
        <f>'Consolidado Ppto del Paaas x Pr'!P56</f>
        <v>0</v>
      </c>
      <c r="Q37" s="139">
        <f>'Consolidado Ppto del Paaas x Pr'!Q56</f>
        <v>0</v>
      </c>
      <c r="R37" s="139">
        <f>'Consolidado Ppto del Paaas x Pr'!R56</f>
        <v>0</v>
      </c>
    </row>
    <row r="38" spans="1:18" s="150" customFormat="1" hidden="1">
      <c r="A38" s="149">
        <v>234001</v>
      </c>
      <c r="B38" s="141" t="s">
        <v>77</v>
      </c>
      <c r="C38" s="141" t="s">
        <v>517</v>
      </c>
      <c r="D38" s="141" t="s">
        <v>518</v>
      </c>
      <c r="E38" s="151"/>
      <c r="F38" s="118">
        <f t="shared" si="1"/>
        <v>0</v>
      </c>
      <c r="G38" s="139">
        <f>'Consolidado Ppto del Paaas x Pr'!G57</f>
        <v>0</v>
      </c>
      <c r="H38" s="139">
        <f>'Consolidado Ppto del Paaas x Pr'!H57</f>
        <v>0</v>
      </c>
      <c r="I38" s="139">
        <f>'Consolidado Ppto del Paaas x Pr'!I57</f>
        <v>0</v>
      </c>
      <c r="J38" s="139">
        <f>'Consolidado Ppto del Paaas x Pr'!J57</f>
        <v>0</v>
      </c>
      <c r="K38" s="139">
        <f>'Consolidado Ppto del Paaas x Pr'!K57</f>
        <v>0</v>
      </c>
      <c r="L38" s="139">
        <f>'Consolidado Ppto del Paaas x Pr'!L57</f>
        <v>0</v>
      </c>
      <c r="M38" s="139">
        <f>'Consolidado Ppto del Paaas x Pr'!M57</f>
        <v>0</v>
      </c>
      <c r="N38" s="139">
        <f>'Consolidado Ppto del Paaas x Pr'!N57</f>
        <v>0</v>
      </c>
      <c r="O38" s="139">
        <f>'Consolidado Ppto del Paaas x Pr'!O57</f>
        <v>0</v>
      </c>
      <c r="P38" s="139">
        <f>'Consolidado Ppto del Paaas x Pr'!P57</f>
        <v>0</v>
      </c>
      <c r="Q38" s="139">
        <f>'Consolidado Ppto del Paaas x Pr'!Q57</f>
        <v>0</v>
      </c>
      <c r="R38" s="139">
        <f>'Consolidado Ppto del Paaas x Pr'!R57</f>
        <v>0</v>
      </c>
    </row>
    <row r="39" spans="1:18" s="150" customFormat="1" hidden="1">
      <c r="A39" s="149">
        <v>235001</v>
      </c>
      <c r="B39" s="141" t="s">
        <v>78</v>
      </c>
      <c r="C39" s="141" t="s">
        <v>517</v>
      </c>
      <c r="D39" s="141" t="s">
        <v>518</v>
      </c>
      <c r="E39" s="151"/>
      <c r="F39" s="118">
        <f t="shared" si="1"/>
        <v>0</v>
      </c>
      <c r="G39" s="139">
        <f>'Consolidado Ppto del Paaas x Pr'!G58</f>
        <v>0</v>
      </c>
      <c r="H39" s="139">
        <f>'Consolidado Ppto del Paaas x Pr'!H58</f>
        <v>0</v>
      </c>
      <c r="I39" s="139">
        <f>'Consolidado Ppto del Paaas x Pr'!I58</f>
        <v>0</v>
      </c>
      <c r="J39" s="139">
        <f>'Consolidado Ppto del Paaas x Pr'!J58</f>
        <v>0</v>
      </c>
      <c r="K39" s="139">
        <f>'Consolidado Ppto del Paaas x Pr'!K58</f>
        <v>0</v>
      </c>
      <c r="L39" s="139">
        <f>'Consolidado Ppto del Paaas x Pr'!L58</f>
        <v>0</v>
      </c>
      <c r="M39" s="139">
        <f>'Consolidado Ppto del Paaas x Pr'!M58</f>
        <v>0</v>
      </c>
      <c r="N39" s="139">
        <f>'Consolidado Ppto del Paaas x Pr'!N58</f>
        <v>0</v>
      </c>
      <c r="O39" s="139">
        <f>'Consolidado Ppto del Paaas x Pr'!O58</f>
        <v>0</v>
      </c>
      <c r="P39" s="139">
        <f>'Consolidado Ppto del Paaas x Pr'!P58</f>
        <v>0</v>
      </c>
      <c r="Q39" s="139">
        <f>'Consolidado Ppto del Paaas x Pr'!Q58</f>
        <v>0</v>
      </c>
      <c r="R39" s="139">
        <f>'Consolidado Ppto del Paaas x Pr'!R58</f>
        <v>0</v>
      </c>
    </row>
    <row r="40" spans="1:18" s="150" customFormat="1" ht="14.25" hidden="1" customHeight="1">
      <c r="A40" s="149">
        <v>236001</v>
      </c>
      <c r="B40" s="141" t="s">
        <v>79</v>
      </c>
      <c r="C40" s="141" t="s">
        <v>517</v>
      </c>
      <c r="D40" s="141" t="s">
        <v>518</v>
      </c>
      <c r="E40" s="151" t="s">
        <v>619</v>
      </c>
      <c r="F40" s="118">
        <f t="shared" si="1"/>
        <v>0</v>
      </c>
      <c r="G40" s="139">
        <f>'Consolidado Ppto del Paaas x Pr'!G59</f>
        <v>0</v>
      </c>
      <c r="H40" s="139">
        <f>'Consolidado Ppto del Paaas x Pr'!H59</f>
        <v>0</v>
      </c>
      <c r="I40" s="139">
        <f>'Consolidado Ppto del Paaas x Pr'!I59</f>
        <v>0</v>
      </c>
      <c r="J40" s="139">
        <f>'Consolidado Ppto del Paaas x Pr'!J59</f>
        <v>0</v>
      </c>
      <c r="K40" s="139">
        <f>'Consolidado Ppto del Paaas x Pr'!K59</f>
        <v>0</v>
      </c>
      <c r="L40" s="139">
        <f>'Consolidado Ppto del Paaas x Pr'!L59</f>
        <v>0</v>
      </c>
      <c r="M40" s="139">
        <f>'Consolidado Ppto del Paaas x Pr'!M59</f>
        <v>0</v>
      </c>
      <c r="N40" s="139">
        <f>'Consolidado Ppto del Paaas x Pr'!N59</f>
        <v>0</v>
      </c>
      <c r="O40" s="139">
        <f>'Consolidado Ppto del Paaas x Pr'!O59</f>
        <v>0</v>
      </c>
      <c r="P40" s="139">
        <f>'Consolidado Ppto del Paaas x Pr'!P59</f>
        <v>0</v>
      </c>
      <c r="Q40" s="139">
        <f>'Consolidado Ppto del Paaas x Pr'!Q59</f>
        <v>0</v>
      </c>
      <c r="R40" s="139">
        <f>'Consolidado Ppto del Paaas x Pr'!R59</f>
        <v>0</v>
      </c>
    </row>
    <row r="41" spans="1:18" s="150" customFormat="1" hidden="1">
      <c r="A41" s="149">
        <v>237001</v>
      </c>
      <c r="B41" s="141" t="s">
        <v>80</v>
      </c>
      <c r="C41" s="141" t="s">
        <v>517</v>
      </c>
      <c r="D41" s="141" t="s">
        <v>518</v>
      </c>
      <c r="E41" s="151"/>
      <c r="F41" s="118">
        <f t="shared" si="1"/>
        <v>1055</v>
      </c>
      <c r="G41" s="139">
        <f>'Consolidado Ppto del Paaas x Pr'!G60</f>
        <v>0</v>
      </c>
      <c r="H41" s="139">
        <f>'Consolidado Ppto del Paaas x Pr'!H60</f>
        <v>0</v>
      </c>
      <c r="I41" s="139">
        <f>'Consolidado Ppto del Paaas x Pr'!I60</f>
        <v>0</v>
      </c>
      <c r="J41" s="139">
        <f>'Consolidado Ppto del Paaas x Pr'!J60</f>
        <v>0</v>
      </c>
      <c r="K41" s="139">
        <f>'Consolidado Ppto del Paaas x Pr'!K60</f>
        <v>1055</v>
      </c>
      <c r="L41" s="139">
        <f>'Consolidado Ppto del Paaas x Pr'!L60</f>
        <v>0</v>
      </c>
      <c r="M41" s="139">
        <f>'Consolidado Ppto del Paaas x Pr'!M60</f>
        <v>0</v>
      </c>
      <c r="N41" s="139">
        <f>'Consolidado Ppto del Paaas x Pr'!N60</f>
        <v>0</v>
      </c>
      <c r="O41" s="139">
        <f>'Consolidado Ppto del Paaas x Pr'!O60</f>
        <v>0</v>
      </c>
      <c r="P41" s="139">
        <f>'Consolidado Ppto del Paaas x Pr'!P60</f>
        <v>0</v>
      </c>
      <c r="Q41" s="139">
        <f>'Consolidado Ppto del Paaas x Pr'!Q60</f>
        <v>0</v>
      </c>
      <c r="R41" s="139">
        <f>'Consolidado Ppto del Paaas x Pr'!R60</f>
        <v>0</v>
      </c>
    </row>
    <row r="42" spans="1:18" s="150" customFormat="1" hidden="1">
      <c r="A42" s="149">
        <v>238001</v>
      </c>
      <c r="B42" s="141" t="s">
        <v>81</v>
      </c>
      <c r="C42" s="141" t="s">
        <v>517</v>
      </c>
      <c r="D42" s="141" t="s">
        <v>518</v>
      </c>
      <c r="E42" s="151"/>
      <c r="F42" s="118">
        <f t="shared" si="1"/>
        <v>0</v>
      </c>
      <c r="G42" s="139">
        <f>'Consolidado Ppto del Paaas x Pr'!G61</f>
        <v>0</v>
      </c>
      <c r="H42" s="139">
        <f>'Consolidado Ppto del Paaas x Pr'!H61</f>
        <v>0</v>
      </c>
      <c r="I42" s="139">
        <f>'Consolidado Ppto del Paaas x Pr'!I61</f>
        <v>0</v>
      </c>
      <c r="J42" s="139">
        <f>'Consolidado Ppto del Paaas x Pr'!J61</f>
        <v>0</v>
      </c>
      <c r="K42" s="139">
        <f>'Consolidado Ppto del Paaas x Pr'!K61</f>
        <v>0</v>
      </c>
      <c r="L42" s="139">
        <f>'Consolidado Ppto del Paaas x Pr'!L61</f>
        <v>0</v>
      </c>
      <c r="M42" s="139">
        <f>'Consolidado Ppto del Paaas x Pr'!M61</f>
        <v>0</v>
      </c>
      <c r="N42" s="139">
        <f>'Consolidado Ppto del Paaas x Pr'!N61</f>
        <v>0</v>
      </c>
      <c r="O42" s="139">
        <f>'Consolidado Ppto del Paaas x Pr'!O61</f>
        <v>0</v>
      </c>
      <c r="P42" s="139">
        <f>'Consolidado Ppto del Paaas x Pr'!P61</f>
        <v>0</v>
      </c>
      <c r="Q42" s="139">
        <f>'Consolidado Ppto del Paaas x Pr'!Q61</f>
        <v>0</v>
      </c>
      <c r="R42" s="139">
        <f>'Consolidado Ppto del Paaas x Pr'!R61</f>
        <v>0</v>
      </c>
    </row>
    <row r="43" spans="1:18" s="150" customFormat="1">
      <c r="A43" s="149">
        <v>239001</v>
      </c>
      <c r="B43" s="141" t="s">
        <v>82</v>
      </c>
      <c r="C43" s="141" t="s">
        <v>517</v>
      </c>
      <c r="D43" s="141" t="s">
        <v>518</v>
      </c>
      <c r="E43" s="151" t="s">
        <v>654</v>
      </c>
      <c r="F43" s="118">
        <f t="shared" si="1"/>
        <v>0</v>
      </c>
      <c r="G43" s="139">
        <f>'Consolidado Ppto del Paaas x Pr'!G62</f>
        <v>0</v>
      </c>
      <c r="H43" s="139">
        <f>'Consolidado Ppto del Paaas x Pr'!H62</f>
        <v>0</v>
      </c>
      <c r="I43" s="139">
        <f>'Consolidado Ppto del Paaas x Pr'!I62</f>
        <v>0</v>
      </c>
      <c r="J43" s="139">
        <f>'Consolidado Ppto del Paaas x Pr'!J62</f>
        <v>0</v>
      </c>
      <c r="K43" s="139">
        <f>'Consolidado Ppto del Paaas x Pr'!K62</f>
        <v>0</v>
      </c>
      <c r="L43" s="139">
        <f>'Consolidado Ppto del Paaas x Pr'!L62</f>
        <v>0</v>
      </c>
      <c r="M43" s="139">
        <f>'Consolidado Ppto del Paaas x Pr'!M62</f>
        <v>0</v>
      </c>
      <c r="N43" s="139">
        <f>'Consolidado Ppto del Paaas x Pr'!N62</f>
        <v>0</v>
      </c>
      <c r="O43" s="139">
        <f>'Consolidado Ppto del Paaas x Pr'!O62</f>
        <v>0</v>
      </c>
      <c r="P43" s="139">
        <f>'Consolidado Ppto del Paaas x Pr'!P62</f>
        <v>0</v>
      </c>
      <c r="Q43" s="139">
        <f>'Consolidado Ppto del Paaas x Pr'!Q62</f>
        <v>0</v>
      </c>
      <c r="R43" s="139">
        <f>'Consolidado Ppto del Paaas x Pr'!R62</f>
        <v>0</v>
      </c>
    </row>
    <row r="44" spans="1:18" s="150" customFormat="1" hidden="1">
      <c r="A44" s="149">
        <v>241001</v>
      </c>
      <c r="B44" s="141" t="s">
        <v>83</v>
      </c>
      <c r="C44" s="141" t="s">
        <v>517</v>
      </c>
      <c r="D44" s="141" t="s">
        <v>518</v>
      </c>
      <c r="E44" s="151" t="s">
        <v>554</v>
      </c>
      <c r="F44" s="118">
        <f t="shared" si="1"/>
        <v>0</v>
      </c>
      <c r="G44" s="139">
        <f>'Consolidado Ppto del Paaas x Pr'!G63</f>
        <v>0</v>
      </c>
      <c r="H44" s="139">
        <f>'Consolidado Ppto del Paaas x Pr'!H63</f>
        <v>0</v>
      </c>
      <c r="I44" s="139">
        <f>'Consolidado Ppto del Paaas x Pr'!I63</f>
        <v>0</v>
      </c>
      <c r="J44" s="139">
        <f>'Consolidado Ppto del Paaas x Pr'!J63</f>
        <v>0</v>
      </c>
      <c r="K44" s="139">
        <f>'Consolidado Ppto del Paaas x Pr'!K63</f>
        <v>0</v>
      </c>
      <c r="L44" s="139">
        <f>'Consolidado Ppto del Paaas x Pr'!L63</f>
        <v>0</v>
      </c>
      <c r="M44" s="139">
        <f>'Consolidado Ppto del Paaas x Pr'!M63</f>
        <v>0</v>
      </c>
      <c r="N44" s="139">
        <f>'Consolidado Ppto del Paaas x Pr'!N63</f>
        <v>0</v>
      </c>
      <c r="O44" s="139">
        <f>'Consolidado Ppto del Paaas x Pr'!O63</f>
        <v>0</v>
      </c>
      <c r="P44" s="139">
        <f>'Consolidado Ppto del Paaas x Pr'!P63</f>
        <v>0</v>
      </c>
      <c r="Q44" s="139">
        <f>'Consolidado Ppto del Paaas x Pr'!Q63</f>
        <v>0</v>
      </c>
      <c r="R44" s="139">
        <f>'Consolidado Ppto del Paaas x Pr'!R63</f>
        <v>0</v>
      </c>
    </row>
    <row r="45" spans="1:18" s="150" customFormat="1">
      <c r="A45" s="149">
        <v>242001</v>
      </c>
      <c r="B45" s="141" t="s">
        <v>84</v>
      </c>
      <c r="C45" s="141" t="s">
        <v>517</v>
      </c>
      <c r="D45" s="141" t="s">
        <v>518</v>
      </c>
      <c r="E45" s="151" t="s">
        <v>555</v>
      </c>
      <c r="F45" s="118">
        <f t="shared" si="1"/>
        <v>1000</v>
      </c>
      <c r="G45" s="139">
        <f>'Consolidado Ppto del Paaas x Pr'!G64</f>
        <v>0</v>
      </c>
      <c r="H45" s="139">
        <f>'Consolidado Ppto del Paaas x Pr'!H64</f>
        <v>0</v>
      </c>
      <c r="I45" s="139">
        <f>'Consolidado Ppto del Paaas x Pr'!I64</f>
        <v>1000</v>
      </c>
      <c r="J45" s="139">
        <f>'Consolidado Ppto del Paaas x Pr'!J64</f>
        <v>0</v>
      </c>
      <c r="K45" s="139">
        <f>'Consolidado Ppto del Paaas x Pr'!K64</f>
        <v>0</v>
      </c>
      <c r="L45" s="139">
        <f>'Consolidado Ppto del Paaas x Pr'!L64</f>
        <v>0</v>
      </c>
      <c r="M45" s="139">
        <f>'Consolidado Ppto del Paaas x Pr'!M64</f>
        <v>0</v>
      </c>
      <c r="N45" s="139">
        <f>'Consolidado Ppto del Paaas x Pr'!N64</f>
        <v>0</v>
      </c>
      <c r="O45" s="139">
        <f>'Consolidado Ppto del Paaas x Pr'!O64</f>
        <v>0</v>
      </c>
      <c r="P45" s="139">
        <f>'Consolidado Ppto del Paaas x Pr'!P64</f>
        <v>0</v>
      </c>
      <c r="Q45" s="139">
        <f>'Consolidado Ppto del Paaas x Pr'!Q64</f>
        <v>0</v>
      </c>
      <c r="R45" s="139">
        <f>'Consolidado Ppto del Paaas x Pr'!R64</f>
        <v>0</v>
      </c>
    </row>
    <row r="46" spans="1:18" s="150" customFormat="1" hidden="1">
      <c r="A46" s="149">
        <v>243001</v>
      </c>
      <c r="B46" s="141" t="s">
        <v>85</v>
      </c>
      <c r="C46" s="141" t="s">
        <v>517</v>
      </c>
      <c r="D46" s="141" t="s">
        <v>518</v>
      </c>
      <c r="E46" s="151" t="s">
        <v>556</v>
      </c>
      <c r="F46" s="118">
        <f t="shared" si="1"/>
        <v>0</v>
      </c>
      <c r="G46" s="139">
        <f>'Consolidado Ppto del Paaas x Pr'!G65</f>
        <v>0</v>
      </c>
      <c r="H46" s="139">
        <f>'Consolidado Ppto del Paaas x Pr'!H65</f>
        <v>0</v>
      </c>
      <c r="I46" s="139">
        <f>'Consolidado Ppto del Paaas x Pr'!I65</f>
        <v>0</v>
      </c>
      <c r="J46" s="139">
        <f>'Consolidado Ppto del Paaas x Pr'!J65</f>
        <v>0</v>
      </c>
      <c r="K46" s="139">
        <f>'Consolidado Ppto del Paaas x Pr'!K65</f>
        <v>0</v>
      </c>
      <c r="L46" s="139">
        <f>'Consolidado Ppto del Paaas x Pr'!L65</f>
        <v>0</v>
      </c>
      <c r="M46" s="139">
        <f>'Consolidado Ppto del Paaas x Pr'!M65</f>
        <v>0</v>
      </c>
      <c r="N46" s="139">
        <f>'Consolidado Ppto del Paaas x Pr'!N65</f>
        <v>0</v>
      </c>
      <c r="O46" s="139">
        <f>'Consolidado Ppto del Paaas x Pr'!O65</f>
        <v>0</v>
      </c>
      <c r="P46" s="139">
        <f>'Consolidado Ppto del Paaas x Pr'!P65</f>
        <v>0</v>
      </c>
      <c r="Q46" s="139">
        <f>'Consolidado Ppto del Paaas x Pr'!Q65</f>
        <v>0</v>
      </c>
      <c r="R46" s="139">
        <f>'Consolidado Ppto del Paaas x Pr'!R65</f>
        <v>0</v>
      </c>
    </row>
    <row r="47" spans="1:18" s="150" customFormat="1">
      <c r="A47" s="149">
        <v>244001</v>
      </c>
      <c r="B47" s="141" t="s">
        <v>86</v>
      </c>
      <c r="C47" s="141" t="s">
        <v>517</v>
      </c>
      <c r="D47" s="141" t="s">
        <v>518</v>
      </c>
      <c r="E47" s="151" t="s">
        <v>557</v>
      </c>
      <c r="F47" s="118">
        <f t="shared" si="1"/>
        <v>6000</v>
      </c>
      <c r="G47" s="139">
        <f>'Consolidado Ppto del Paaas x Pr'!G66</f>
        <v>0</v>
      </c>
      <c r="H47" s="139">
        <f>'Consolidado Ppto del Paaas x Pr'!H66</f>
        <v>0</v>
      </c>
      <c r="I47" s="139">
        <f>'Consolidado Ppto del Paaas x Pr'!I66</f>
        <v>6000</v>
      </c>
      <c r="J47" s="139">
        <f>'Consolidado Ppto del Paaas x Pr'!J66</f>
        <v>0</v>
      </c>
      <c r="K47" s="139">
        <f>'Consolidado Ppto del Paaas x Pr'!K66</f>
        <v>0</v>
      </c>
      <c r="L47" s="139">
        <f>'Consolidado Ppto del Paaas x Pr'!L66</f>
        <v>0</v>
      </c>
      <c r="M47" s="139">
        <f>'Consolidado Ppto del Paaas x Pr'!M66</f>
        <v>0</v>
      </c>
      <c r="N47" s="139">
        <f>'Consolidado Ppto del Paaas x Pr'!N66</f>
        <v>0</v>
      </c>
      <c r="O47" s="139">
        <f>'Consolidado Ppto del Paaas x Pr'!O66</f>
        <v>0</v>
      </c>
      <c r="P47" s="139">
        <f>'Consolidado Ppto del Paaas x Pr'!P66</f>
        <v>0</v>
      </c>
      <c r="Q47" s="139">
        <f>'Consolidado Ppto del Paaas x Pr'!Q66</f>
        <v>0</v>
      </c>
      <c r="R47" s="139">
        <f>'Consolidado Ppto del Paaas x Pr'!R66</f>
        <v>0</v>
      </c>
    </row>
    <row r="48" spans="1:18" s="150" customFormat="1">
      <c r="A48" s="149">
        <v>245001</v>
      </c>
      <c r="B48" s="141" t="s">
        <v>87</v>
      </c>
      <c r="C48" s="141" t="s">
        <v>517</v>
      </c>
      <c r="D48" s="141" t="s">
        <v>518</v>
      </c>
      <c r="E48" s="151" t="s">
        <v>558</v>
      </c>
      <c r="F48" s="118">
        <f t="shared" si="1"/>
        <v>0</v>
      </c>
      <c r="G48" s="139">
        <f>'Consolidado Ppto del Paaas x Pr'!G67</f>
        <v>0</v>
      </c>
      <c r="H48" s="139">
        <f>'Consolidado Ppto del Paaas x Pr'!H67</f>
        <v>0</v>
      </c>
      <c r="I48" s="139">
        <f>'Consolidado Ppto del Paaas x Pr'!I67</f>
        <v>0</v>
      </c>
      <c r="J48" s="139">
        <f>'Consolidado Ppto del Paaas x Pr'!J67</f>
        <v>0</v>
      </c>
      <c r="K48" s="139">
        <f>'Consolidado Ppto del Paaas x Pr'!K67</f>
        <v>0</v>
      </c>
      <c r="L48" s="139">
        <f>'Consolidado Ppto del Paaas x Pr'!L67</f>
        <v>0</v>
      </c>
      <c r="M48" s="139">
        <f>'Consolidado Ppto del Paaas x Pr'!M67</f>
        <v>0</v>
      </c>
      <c r="N48" s="139">
        <f>'Consolidado Ppto del Paaas x Pr'!N67</f>
        <v>0</v>
      </c>
      <c r="O48" s="139">
        <f>'Consolidado Ppto del Paaas x Pr'!O67</f>
        <v>0</v>
      </c>
      <c r="P48" s="139">
        <f>'Consolidado Ppto del Paaas x Pr'!P67</f>
        <v>0</v>
      </c>
      <c r="Q48" s="139">
        <f>'Consolidado Ppto del Paaas x Pr'!Q67</f>
        <v>0</v>
      </c>
      <c r="R48" s="139">
        <f>'Consolidado Ppto del Paaas x Pr'!R67</f>
        <v>0</v>
      </c>
    </row>
    <row r="49" spans="1:18" s="150" customFormat="1">
      <c r="A49" s="149">
        <v>246001</v>
      </c>
      <c r="B49" s="141" t="s">
        <v>88</v>
      </c>
      <c r="C49" s="141" t="s">
        <v>517</v>
      </c>
      <c r="D49" s="141" t="s">
        <v>518</v>
      </c>
      <c r="E49" s="151" t="s">
        <v>559</v>
      </c>
      <c r="F49" s="118">
        <f t="shared" si="1"/>
        <v>126645</v>
      </c>
      <c r="G49" s="139">
        <f>'Consolidado Ppto del Paaas x Pr'!G68</f>
        <v>0</v>
      </c>
      <c r="H49" s="139">
        <f>'Consolidado Ppto del Paaas x Pr'!H68</f>
        <v>0</v>
      </c>
      <c r="I49" s="139">
        <f>'Consolidado Ppto del Paaas x Pr'!I68</f>
        <v>121145</v>
      </c>
      <c r="J49" s="139">
        <f>'Consolidado Ppto del Paaas x Pr'!J68</f>
        <v>0</v>
      </c>
      <c r="K49" s="139">
        <f>'Consolidado Ppto del Paaas x Pr'!K68</f>
        <v>5500</v>
      </c>
      <c r="L49" s="139">
        <f>'Consolidado Ppto del Paaas x Pr'!L68</f>
        <v>0</v>
      </c>
      <c r="M49" s="139">
        <f>'Consolidado Ppto del Paaas x Pr'!M68</f>
        <v>0</v>
      </c>
      <c r="N49" s="139">
        <f>'Consolidado Ppto del Paaas x Pr'!N68</f>
        <v>0</v>
      </c>
      <c r="O49" s="139">
        <f>'Consolidado Ppto del Paaas x Pr'!O68</f>
        <v>0</v>
      </c>
      <c r="P49" s="139">
        <f>'Consolidado Ppto del Paaas x Pr'!P68</f>
        <v>0</v>
      </c>
      <c r="Q49" s="139">
        <f>'Consolidado Ppto del Paaas x Pr'!Q68</f>
        <v>0</v>
      </c>
      <c r="R49" s="139">
        <f>'Consolidado Ppto del Paaas x Pr'!R68</f>
        <v>0</v>
      </c>
    </row>
    <row r="50" spans="1:18" s="150" customFormat="1">
      <c r="A50" s="149">
        <v>246002</v>
      </c>
      <c r="B50" s="141" t="s">
        <v>89</v>
      </c>
      <c r="C50" s="141" t="s">
        <v>517</v>
      </c>
      <c r="D50" s="141" t="s">
        <v>518</v>
      </c>
      <c r="E50" s="151" t="s">
        <v>560</v>
      </c>
      <c r="F50" s="118">
        <f t="shared" si="1"/>
        <v>3560</v>
      </c>
      <c r="G50" s="139">
        <f>'Consolidado Ppto del Paaas x Pr'!G69</f>
        <v>0</v>
      </c>
      <c r="H50" s="139">
        <f>'Consolidado Ppto del Paaas x Pr'!H69</f>
        <v>0</v>
      </c>
      <c r="I50" s="139">
        <f>'Consolidado Ppto del Paaas x Pr'!I69</f>
        <v>0</v>
      </c>
      <c r="J50" s="139">
        <f>'Consolidado Ppto del Paaas x Pr'!J69</f>
        <v>0</v>
      </c>
      <c r="K50" s="139">
        <f>'Consolidado Ppto del Paaas x Pr'!K69</f>
        <v>0</v>
      </c>
      <c r="L50" s="139">
        <f>'Consolidado Ppto del Paaas x Pr'!L69</f>
        <v>3560</v>
      </c>
      <c r="M50" s="139">
        <f>'Consolidado Ppto del Paaas x Pr'!M69</f>
        <v>0</v>
      </c>
      <c r="N50" s="139">
        <f>'Consolidado Ppto del Paaas x Pr'!N69</f>
        <v>0</v>
      </c>
      <c r="O50" s="139">
        <f>'Consolidado Ppto del Paaas x Pr'!O69</f>
        <v>0</v>
      </c>
      <c r="P50" s="139">
        <f>'Consolidado Ppto del Paaas x Pr'!P69</f>
        <v>0</v>
      </c>
      <c r="Q50" s="139">
        <f>'Consolidado Ppto del Paaas x Pr'!Q69</f>
        <v>0</v>
      </c>
      <c r="R50" s="139">
        <f>'Consolidado Ppto del Paaas x Pr'!R69</f>
        <v>0</v>
      </c>
    </row>
    <row r="51" spans="1:18" s="150" customFormat="1">
      <c r="A51" s="149">
        <v>247001</v>
      </c>
      <c r="B51" s="141" t="s">
        <v>90</v>
      </c>
      <c r="C51" s="141" t="s">
        <v>517</v>
      </c>
      <c r="D51" s="141" t="s">
        <v>518</v>
      </c>
      <c r="E51" s="151" t="s">
        <v>561</v>
      </c>
      <c r="F51" s="118">
        <f t="shared" si="1"/>
        <v>78000</v>
      </c>
      <c r="G51" s="139">
        <f>'Consolidado Ppto del Paaas x Pr'!G70</f>
        <v>0</v>
      </c>
      <c r="H51" s="139">
        <f>'Consolidado Ppto del Paaas x Pr'!H70</f>
        <v>0</v>
      </c>
      <c r="I51" s="139">
        <f>'Consolidado Ppto del Paaas x Pr'!I70</f>
        <v>78000</v>
      </c>
      <c r="J51" s="139">
        <f>'Consolidado Ppto del Paaas x Pr'!J70</f>
        <v>0</v>
      </c>
      <c r="K51" s="139">
        <f>'Consolidado Ppto del Paaas x Pr'!K70</f>
        <v>0</v>
      </c>
      <c r="L51" s="139">
        <f>'Consolidado Ppto del Paaas x Pr'!L70</f>
        <v>0</v>
      </c>
      <c r="M51" s="139">
        <f>'Consolidado Ppto del Paaas x Pr'!M70</f>
        <v>0</v>
      </c>
      <c r="N51" s="139">
        <f>'Consolidado Ppto del Paaas x Pr'!N70</f>
        <v>0</v>
      </c>
      <c r="O51" s="139">
        <f>'Consolidado Ppto del Paaas x Pr'!O70</f>
        <v>0</v>
      </c>
      <c r="P51" s="139">
        <f>'Consolidado Ppto del Paaas x Pr'!P70</f>
        <v>0</v>
      </c>
      <c r="Q51" s="139">
        <f>'Consolidado Ppto del Paaas x Pr'!Q70</f>
        <v>0</v>
      </c>
      <c r="R51" s="139">
        <f>'Consolidado Ppto del Paaas x Pr'!R70</f>
        <v>0</v>
      </c>
    </row>
    <row r="52" spans="1:18" s="150" customFormat="1" hidden="1">
      <c r="A52" s="149">
        <v>248001</v>
      </c>
      <c r="B52" s="141" t="s">
        <v>91</v>
      </c>
      <c r="C52" s="141" t="s">
        <v>517</v>
      </c>
      <c r="D52" s="141" t="s">
        <v>518</v>
      </c>
      <c r="E52" s="151" t="s">
        <v>620</v>
      </c>
      <c r="F52" s="118">
        <f t="shared" si="1"/>
        <v>1000</v>
      </c>
      <c r="G52" s="139">
        <f>'Consolidado Ppto del Paaas x Pr'!G71</f>
        <v>0</v>
      </c>
      <c r="H52" s="139">
        <f>'Consolidado Ppto del Paaas x Pr'!H71</f>
        <v>0</v>
      </c>
      <c r="I52" s="139">
        <f>'Consolidado Ppto del Paaas x Pr'!I71</f>
        <v>1000</v>
      </c>
      <c r="J52" s="139">
        <f>'Consolidado Ppto del Paaas x Pr'!J71</f>
        <v>0</v>
      </c>
      <c r="K52" s="139">
        <f>'Consolidado Ppto del Paaas x Pr'!K71</f>
        <v>0</v>
      </c>
      <c r="L52" s="139">
        <f>'Consolidado Ppto del Paaas x Pr'!L71</f>
        <v>0</v>
      </c>
      <c r="M52" s="139">
        <f>'Consolidado Ppto del Paaas x Pr'!M71</f>
        <v>0</v>
      </c>
      <c r="N52" s="139">
        <f>'Consolidado Ppto del Paaas x Pr'!N71</f>
        <v>0</v>
      </c>
      <c r="O52" s="139">
        <f>'Consolidado Ppto del Paaas x Pr'!O71</f>
        <v>0</v>
      </c>
      <c r="P52" s="139">
        <f>'Consolidado Ppto del Paaas x Pr'!P71</f>
        <v>0</v>
      </c>
      <c r="Q52" s="139">
        <f>'Consolidado Ppto del Paaas x Pr'!Q71</f>
        <v>0</v>
      </c>
      <c r="R52" s="139">
        <f>'Consolidado Ppto del Paaas x Pr'!R71</f>
        <v>0</v>
      </c>
    </row>
    <row r="53" spans="1:18" s="150" customFormat="1">
      <c r="A53" s="149">
        <v>249001</v>
      </c>
      <c r="B53" s="141" t="s">
        <v>92</v>
      </c>
      <c r="C53" s="141" t="s">
        <v>517</v>
      </c>
      <c r="D53" s="141" t="s">
        <v>518</v>
      </c>
      <c r="E53" s="151" t="s">
        <v>561</v>
      </c>
      <c r="F53" s="118">
        <f t="shared" si="1"/>
        <v>74000</v>
      </c>
      <c r="G53" s="139">
        <f>'Consolidado Ppto del Paaas x Pr'!G72</f>
        <v>0</v>
      </c>
      <c r="H53" s="139">
        <f>'Consolidado Ppto del Paaas x Pr'!H72</f>
        <v>0</v>
      </c>
      <c r="I53" s="139">
        <f>'Consolidado Ppto del Paaas x Pr'!I72</f>
        <v>74000</v>
      </c>
      <c r="J53" s="139">
        <f>'Consolidado Ppto del Paaas x Pr'!J72</f>
        <v>0</v>
      </c>
      <c r="K53" s="139">
        <f>'Consolidado Ppto del Paaas x Pr'!K72</f>
        <v>0</v>
      </c>
      <c r="L53" s="139">
        <f>'Consolidado Ppto del Paaas x Pr'!L72</f>
        <v>0</v>
      </c>
      <c r="M53" s="139">
        <f>'Consolidado Ppto del Paaas x Pr'!M72</f>
        <v>0</v>
      </c>
      <c r="N53" s="139">
        <f>'Consolidado Ppto del Paaas x Pr'!N72</f>
        <v>0</v>
      </c>
      <c r="O53" s="139">
        <f>'Consolidado Ppto del Paaas x Pr'!O72</f>
        <v>0</v>
      </c>
      <c r="P53" s="139">
        <f>'Consolidado Ppto del Paaas x Pr'!P72</f>
        <v>0</v>
      </c>
      <c r="Q53" s="139">
        <f>'Consolidado Ppto del Paaas x Pr'!Q72</f>
        <v>0</v>
      </c>
      <c r="R53" s="139">
        <f>'Consolidado Ppto del Paaas x Pr'!R72</f>
        <v>0</v>
      </c>
    </row>
    <row r="54" spans="1:18" s="150" customFormat="1" hidden="1">
      <c r="A54" s="149">
        <v>251001</v>
      </c>
      <c r="B54" s="141" t="s">
        <v>93</v>
      </c>
      <c r="C54" s="141" t="s">
        <v>517</v>
      </c>
      <c r="D54" s="141" t="s">
        <v>518</v>
      </c>
      <c r="E54" s="151" t="s">
        <v>562</v>
      </c>
      <c r="F54" s="118">
        <f t="shared" si="1"/>
        <v>38500</v>
      </c>
      <c r="G54" s="139">
        <f>'Consolidado Ppto del Paaas x Pr'!G73</f>
        <v>0</v>
      </c>
      <c r="H54" s="139">
        <f>'Consolidado Ppto del Paaas x Pr'!H73</f>
        <v>0</v>
      </c>
      <c r="I54" s="139">
        <f>'Consolidado Ppto del Paaas x Pr'!I73</f>
        <v>0</v>
      </c>
      <c r="J54" s="139">
        <f>'Consolidado Ppto del Paaas x Pr'!J73</f>
        <v>0</v>
      </c>
      <c r="K54" s="139">
        <f>'Consolidado Ppto del Paaas x Pr'!K73</f>
        <v>38500</v>
      </c>
      <c r="L54" s="139">
        <f>'Consolidado Ppto del Paaas x Pr'!L73</f>
        <v>0</v>
      </c>
      <c r="M54" s="139">
        <f>'Consolidado Ppto del Paaas x Pr'!M73</f>
        <v>0</v>
      </c>
      <c r="N54" s="139">
        <f>'Consolidado Ppto del Paaas x Pr'!N73</f>
        <v>0</v>
      </c>
      <c r="O54" s="139">
        <f>'Consolidado Ppto del Paaas x Pr'!O73</f>
        <v>0</v>
      </c>
      <c r="P54" s="139">
        <f>'Consolidado Ppto del Paaas x Pr'!P73</f>
        <v>0</v>
      </c>
      <c r="Q54" s="139">
        <f>'Consolidado Ppto del Paaas x Pr'!Q73</f>
        <v>0</v>
      </c>
      <c r="R54" s="139">
        <f>'Consolidado Ppto del Paaas x Pr'!R73</f>
        <v>0</v>
      </c>
    </row>
    <row r="55" spans="1:18" s="150" customFormat="1">
      <c r="A55" s="149">
        <v>252001</v>
      </c>
      <c r="B55" s="141" t="s">
        <v>94</v>
      </c>
      <c r="C55" s="141" t="s">
        <v>517</v>
      </c>
      <c r="D55" s="141" t="s">
        <v>518</v>
      </c>
      <c r="E55" s="151" t="s">
        <v>563</v>
      </c>
      <c r="F55" s="118">
        <f t="shared" si="1"/>
        <v>66890</v>
      </c>
      <c r="G55" s="139">
        <f>'Consolidado Ppto del Paaas x Pr'!G74</f>
        <v>0</v>
      </c>
      <c r="H55" s="139">
        <f>'Consolidado Ppto del Paaas x Pr'!H74</f>
        <v>0</v>
      </c>
      <c r="I55" s="139">
        <f>'Consolidado Ppto del Paaas x Pr'!I74</f>
        <v>10800</v>
      </c>
      <c r="J55" s="139">
        <f>'Consolidado Ppto del Paaas x Pr'!J74</f>
        <v>16230</v>
      </c>
      <c r="K55" s="139">
        <f>'Consolidado Ppto del Paaas x Pr'!K74</f>
        <v>33380</v>
      </c>
      <c r="L55" s="139">
        <f>'Consolidado Ppto del Paaas x Pr'!L74</f>
        <v>0</v>
      </c>
      <c r="M55" s="139">
        <f>'Consolidado Ppto del Paaas x Pr'!M74</f>
        <v>6480</v>
      </c>
      <c r="N55" s="139">
        <f>'Consolidado Ppto del Paaas x Pr'!N74</f>
        <v>0</v>
      </c>
      <c r="O55" s="139">
        <f>'Consolidado Ppto del Paaas x Pr'!O74</f>
        <v>0</v>
      </c>
      <c r="P55" s="139">
        <f>'Consolidado Ppto del Paaas x Pr'!P74</f>
        <v>0</v>
      </c>
      <c r="Q55" s="139">
        <f>'Consolidado Ppto del Paaas x Pr'!Q74</f>
        <v>0</v>
      </c>
      <c r="R55" s="139">
        <f>'Consolidado Ppto del Paaas x Pr'!R74</f>
        <v>0</v>
      </c>
    </row>
    <row r="56" spans="1:18" s="150" customFormat="1">
      <c r="A56" s="149">
        <v>253001</v>
      </c>
      <c r="B56" s="141" t="s">
        <v>95</v>
      </c>
      <c r="C56" s="141" t="s">
        <v>517</v>
      </c>
      <c r="D56" s="141" t="s">
        <v>518</v>
      </c>
      <c r="E56" s="151" t="s">
        <v>564</v>
      </c>
      <c r="F56" s="118">
        <f t="shared" si="1"/>
        <v>60424</v>
      </c>
      <c r="G56" s="139">
        <f>'Consolidado Ppto del Paaas x Pr'!G75</f>
        <v>0</v>
      </c>
      <c r="H56" s="139">
        <f>'Consolidado Ppto del Paaas x Pr'!H75</f>
        <v>0</v>
      </c>
      <c r="I56" s="139">
        <f>'Consolidado Ppto del Paaas x Pr'!I75</f>
        <v>0</v>
      </c>
      <c r="J56" s="139">
        <f>'Consolidado Ppto del Paaas x Pr'!J75</f>
        <v>30212</v>
      </c>
      <c r="K56" s="139">
        <f>'Consolidado Ppto del Paaas x Pr'!K75</f>
        <v>0</v>
      </c>
      <c r="L56" s="139">
        <f>'Consolidado Ppto del Paaas x Pr'!L75</f>
        <v>0</v>
      </c>
      <c r="M56" s="139">
        <f>'Consolidado Ppto del Paaas x Pr'!M75</f>
        <v>0</v>
      </c>
      <c r="N56" s="139">
        <f>'Consolidado Ppto del Paaas x Pr'!N75</f>
        <v>0</v>
      </c>
      <c r="O56" s="139">
        <f>'Consolidado Ppto del Paaas x Pr'!O75</f>
        <v>0</v>
      </c>
      <c r="P56" s="139">
        <f>'Consolidado Ppto del Paaas x Pr'!P75</f>
        <v>30212</v>
      </c>
      <c r="Q56" s="139">
        <f>'Consolidado Ppto del Paaas x Pr'!Q75</f>
        <v>0</v>
      </c>
      <c r="R56" s="139">
        <f>'Consolidado Ppto del Paaas x Pr'!R75</f>
        <v>0</v>
      </c>
    </row>
    <row r="57" spans="1:18" s="150" customFormat="1" hidden="1">
      <c r="A57" s="149">
        <v>254001</v>
      </c>
      <c r="B57" s="141" t="s">
        <v>96</v>
      </c>
      <c r="C57" s="141" t="s">
        <v>517</v>
      </c>
      <c r="D57" s="141" t="s">
        <v>518</v>
      </c>
      <c r="E57" s="151" t="s">
        <v>564</v>
      </c>
      <c r="F57" s="118">
        <f t="shared" si="1"/>
        <v>0</v>
      </c>
      <c r="G57" s="139">
        <f>'Consolidado Ppto del Paaas x Pr'!G76</f>
        <v>0</v>
      </c>
      <c r="H57" s="139">
        <f>'Consolidado Ppto del Paaas x Pr'!H76</f>
        <v>0</v>
      </c>
      <c r="I57" s="139">
        <f>'Consolidado Ppto del Paaas x Pr'!I76</f>
        <v>0</v>
      </c>
      <c r="J57" s="139">
        <f>'Consolidado Ppto del Paaas x Pr'!J76</f>
        <v>0</v>
      </c>
      <c r="K57" s="139">
        <f>'Consolidado Ppto del Paaas x Pr'!K76</f>
        <v>0</v>
      </c>
      <c r="L57" s="139">
        <f>'Consolidado Ppto del Paaas x Pr'!L76</f>
        <v>0</v>
      </c>
      <c r="M57" s="139">
        <f>'Consolidado Ppto del Paaas x Pr'!M76</f>
        <v>0</v>
      </c>
      <c r="N57" s="139">
        <f>'Consolidado Ppto del Paaas x Pr'!N76</f>
        <v>0</v>
      </c>
      <c r="O57" s="139">
        <f>'Consolidado Ppto del Paaas x Pr'!O76</f>
        <v>0</v>
      </c>
      <c r="P57" s="139">
        <f>'Consolidado Ppto del Paaas x Pr'!P76</f>
        <v>0</v>
      </c>
      <c r="Q57" s="139">
        <f>'Consolidado Ppto del Paaas x Pr'!Q76</f>
        <v>0</v>
      </c>
      <c r="R57" s="139">
        <f>'Consolidado Ppto del Paaas x Pr'!R76</f>
        <v>0</v>
      </c>
    </row>
    <row r="58" spans="1:18" s="150" customFormat="1" hidden="1">
      <c r="A58" s="149">
        <v>255001</v>
      </c>
      <c r="B58" s="141" t="s">
        <v>97</v>
      </c>
      <c r="C58" s="141" t="s">
        <v>517</v>
      </c>
      <c r="D58" s="141" t="s">
        <v>518</v>
      </c>
      <c r="E58" s="151" t="s">
        <v>565</v>
      </c>
      <c r="F58" s="118">
        <f t="shared" si="1"/>
        <v>38000</v>
      </c>
      <c r="G58" s="139">
        <f>'Consolidado Ppto del Paaas x Pr'!G77</f>
        <v>0</v>
      </c>
      <c r="H58" s="139">
        <f>'Consolidado Ppto del Paaas x Pr'!H77</f>
        <v>0</v>
      </c>
      <c r="I58" s="139">
        <f>'Consolidado Ppto del Paaas x Pr'!I77</f>
        <v>0</v>
      </c>
      <c r="J58" s="139">
        <f>'Consolidado Ppto del Paaas x Pr'!J77</f>
        <v>0</v>
      </c>
      <c r="K58" s="139">
        <f>'Consolidado Ppto del Paaas x Pr'!K77</f>
        <v>38000</v>
      </c>
      <c r="L58" s="139">
        <f>'Consolidado Ppto del Paaas x Pr'!L77</f>
        <v>0</v>
      </c>
      <c r="M58" s="139">
        <f>'Consolidado Ppto del Paaas x Pr'!M77</f>
        <v>0</v>
      </c>
      <c r="N58" s="139">
        <f>'Consolidado Ppto del Paaas x Pr'!N77</f>
        <v>0</v>
      </c>
      <c r="O58" s="139">
        <f>'Consolidado Ppto del Paaas x Pr'!O77</f>
        <v>0</v>
      </c>
      <c r="P58" s="139">
        <f>'Consolidado Ppto del Paaas x Pr'!P77</f>
        <v>0</v>
      </c>
      <c r="Q58" s="139">
        <f>'Consolidado Ppto del Paaas x Pr'!Q77</f>
        <v>0</v>
      </c>
      <c r="R58" s="139">
        <f>'Consolidado Ppto del Paaas x Pr'!R77</f>
        <v>0</v>
      </c>
    </row>
    <row r="59" spans="1:18" s="150" customFormat="1">
      <c r="A59" s="149">
        <v>256001</v>
      </c>
      <c r="B59" s="141" t="s">
        <v>98</v>
      </c>
      <c r="C59" s="141" t="s">
        <v>517</v>
      </c>
      <c r="D59" s="141" t="s">
        <v>518</v>
      </c>
      <c r="E59" s="151" t="s">
        <v>561</v>
      </c>
      <c r="F59" s="118">
        <f t="shared" si="1"/>
        <v>23000</v>
      </c>
      <c r="G59" s="139">
        <f>'Consolidado Ppto del Paaas x Pr'!G78</f>
        <v>0</v>
      </c>
      <c r="H59" s="139">
        <f>'Consolidado Ppto del Paaas x Pr'!H78</f>
        <v>0</v>
      </c>
      <c r="I59" s="139">
        <f>'Consolidado Ppto del Paaas x Pr'!I78</f>
        <v>23000</v>
      </c>
      <c r="J59" s="139">
        <f>'Consolidado Ppto del Paaas x Pr'!J78</f>
        <v>0</v>
      </c>
      <c r="K59" s="139">
        <f>'Consolidado Ppto del Paaas x Pr'!K78</f>
        <v>0</v>
      </c>
      <c r="L59" s="139">
        <f>'Consolidado Ppto del Paaas x Pr'!L78</f>
        <v>0</v>
      </c>
      <c r="M59" s="139">
        <f>'Consolidado Ppto del Paaas x Pr'!M78</f>
        <v>0</v>
      </c>
      <c r="N59" s="139">
        <f>'Consolidado Ppto del Paaas x Pr'!N78</f>
        <v>0</v>
      </c>
      <c r="O59" s="139">
        <f>'Consolidado Ppto del Paaas x Pr'!O78</f>
        <v>0</v>
      </c>
      <c r="P59" s="139">
        <f>'Consolidado Ppto del Paaas x Pr'!P78</f>
        <v>0</v>
      </c>
      <c r="Q59" s="139">
        <f>'Consolidado Ppto del Paaas x Pr'!Q78</f>
        <v>0</v>
      </c>
      <c r="R59" s="139">
        <f>'Consolidado Ppto del Paaas x Pr'!R78</f>
        <v>0</v>
      </c>
    </row>
    <row r="60" spans="1:18" s="150" customFormat="1" hidden="1">
      <c r="A60" s="149">
        <v>259001</v>
      </c>
      <c r="B60" s="141" t="s">
        <v>99</v>
      </c>
      <c r="C60" s="141" t="s">
        <v>517</v>
      </c>
      <c r="D60" s="141" t="s">
        <v>518</v>
      </c>
      <c r="E60" s="151"/>
      <c r="F60" s="118">
        <f t="shared" si="1"/>
        <v>0</v>
      </c>
      <c r="G60" s="139">
        <f>'Consolidado Ppto del Paaas x Pr'!G79</f>
        <v>0</v>
      </c>
      <c r="H60" s="139">
        <f>'Consolidado Ppto del Paaas x Pr'!H79</f>
        <v>0</v>
      </c>
      <c r="I60" s="139">
        <f>'Consolidado Ppto del Paaas x Pr'!I79</f>
        <v>0</v>
      </c>
      <c r="J60" s="139">
        <f>'Consolidado Ppto del Paaas x Pr'!J79</f>
        <v>0</v>
      </c>
      <c r="K60" s="139">
        <f>'Consolidado Ppto del Paaas x Pr'!K79</f>
        <v>0</v>
      </c>
      <c r="L60" s="139">
        <f>'Consolidado Ppto del Paaas x Pr'!L79</f>
        <v>0</v>
      </c>
      <c r="M60" s="139">
        <f>'Consolidado Ppto del Paaas x Pr'!M79</f>
        <v>0</v>
      </c>
      <c r="N60" s="139">
        <f>'Consolidado Ppto del Paaas x Pr'!N79</f>
        <v>0</v>
      </c>
      <c r="O60" s="139">
        <f>'Consolidado Ppto del Paaas x Pr'!O79</f>
        <v>0</v>
      </c>
      <c r="P60" s="139">
        <f>'Consolidado Ppto del Paaas x Pr'!P79</f>
        <v>0</v>
      </c>
      <c r="Q60" s="139">
        <f>'Consolidado Ppto del Paaas x Pr'!Q79</f>
        <v>0</v>
      </c>
      <c r="R60" s="139">
        <f>'Consolidado Ppto del Paaas x Pr'!R79</f>
        <v>0</v>
      </c>
    </row>
    <row r="61" spans="1:18" s="150" customFormat="1">
      <c r="A61" s="149">
        <v>261001</v>
      </c>
      <c r="B61" s="141" t="s">
        <v>100</v>
      </c>
      <c r="C61" s="141" t="s">
        <v>517</v>
      </c>
      <c r="D61" s="141" t="s">
        <v>518</v>
      </c>
      <c r="E61" s="151" t="s">
        <v>566</v>
      </c>
      <c r="F61" s="118">
        <f t="shared" si="1"/>
        <v>457449</v>
      </c>
      <c r="G61" s="139">
        <f>'Consolidado Ppto del Paaas x Pr'!G80</f>
        <v>0</v>
      </c>
      <c r="H61" s="139">
        <f>'Consolidado Ppto del Paaas x Pr'!H80</f>
        <v>38725</v>
      </c>
      <c r="I61" s="139">
        <f>'Consolidado Ppto del Paaas x Pr'!I80</f>
        <v>32150</v>
      </c>
      <c r="J61" s="139">
        <f>'Consolidado Ppto del Paaas x Pr'!J80</f>
        <v>75565</v>
      </c>
      <c r="K61" s="139">
        <f>'Consolidado Ppto del Paaas x Pr'!K80</f>
        <v>49692</v>
      </c>
      <c r="L61" s="139">
        <f>'Consolidado Ppto del Paaas x Pr'!L80</f>
        <v>29074</v>
      </c>
      <c r="M61" s="139">
        <f>'Consolidado Ppto del Paaas x Pr'!M80</f>
        <v>24504</v>
      </c>
      <c r="N61" s="139">
        <f>'Consolidado Ppto del Paaas x Pr'!N80</f>
        <v>40508</v>
      </c>
      <c r="O61" s="139">
        <f>'Consolidado Ppto del Paaas x Pr'!O80</f>
        <v>55139</v>
      </c>
      <c r="P61" s="139">
        <f>'Consolidado Ppto del Paaas x Pr'!P80</f>
        <v>56273</v>
      </c>
      <c r="Q61" s="139">
        <f>'Consolidado Ppto del Paaas x Pr'!Q80</f>
        <v>55819</v>
      </c>
      <c r="R61" s="139">
        <f>'Consolidado Ppto del Paaas x Pr'!R80</f>
        <v>0</v>
      </c>
    </row>
    <row r="62" spans="1:18" s="150" customFormat="1" hidden="1">
      <c r="A62" s="149">
        <v>261002</v>
      </c>
      <c r="B62" s="141" t="s">
        <v>101</v>
      </c>
      <c r="C62" s="141" t="s">
        <v>517</v>
      </c>
      <c r="D62" s="141" t="s">
        <v>518</v>
      </c>
      <c r="E62" s="151"/>
      <c r="F62" s="118">
        <f t="shared" si="1"/>
        <v>0</v>
      </c>
      <c r="G62" s="139">
        <f>'Consolidado Ppto del Paaas x Pr'!G81</f>
        <v>0</v>
      </c>
      <c r="H62" s="139">
        <f>'Consolidado Ppto del Paaas x Pr'!H81</f>
        <v>0</v>
      </c>
      <c r="I62" s="139">
        <f>'Consolidado Ppto del Paaas x Pr'!I81</f>
        <v>0</v>
      </c>
      <c r="J62" s="139">
        <f>'Consolidado Ppto del Paaas x Pr'!J81</f>
        <v>0</v>
      </c>
      <c r="K62" s="139">
        <f>'Consolidado Ppto del Paaas x Pr'!K81</f>
        <v>0</v>
      </c>
      <c r="L62" s="139">
        <f>'Consolidado Ppto del Paaas x Pr'!L81</f>
        <v>0</v>
      </c>
      <c r="M62" s="139">
        <f>'Consolidado Ppto del Paaas x Pr'!M81</f>
        <v>0</v>
      </c>
      <c r="N62" s="139">
        <f>'Consolidado Ppto del Paaas x Pr'!N81</f>
        <v>0</v>
      </c>
      <c r="O62" s="139">
        <f>'Consolidado Ppto del Paaas x Pr'!O81</f>
        <v>0</v>
      </c>
      <c r="P62" s="139">
        <f>'Consolidado Ppto del Paaas x Pr'!P81</f>
        <v>0</v>
      </c>
      <c r="Q62" s="139">
        <f>'Consolidado Ppto del Paaas x Pr'!Q81</f>
        <v>0</v>
      </c>
      <c r="R62" s="139">
        <f>'Consolidado Ppto del Paaas x Pr'!R81</f>
        <v>0</v>
      </c>
    </row>
    <row r="63" spans="1:18" s="150" customFormat="1" hidden="1">
      <c r="A63" s="149">
        <v>261003</v>
      </c>
      <c r="B63" s="141" t="s">
        <v>102</v>
      </c>
      <c r="C63" s="141" t="s">
        <v>517</v>
      </c>
      <c r="D63" s="141" t="s">
        <v>518</v>
      </c>
      <c r="E63" s="151"/>
      <c r="F63" s="118">
        <f t="shared" si="1"/>
        <v>0</v>
      </c>
      <c r="G63" s="139">
        <f>'Consolidado Ppto del Paaas x Pr'!G82</f>
        <v>0</v>
      </c>
      <c r="H63" s="139">
        <f>'Consolidado Ppto del Paaas x Pr'!H82</f>
        <v>0</v>
      </c>
      <c r="I63" s="139">
        <f>'Consolidado Ppto del Paaas x Pr'!I82</f>
        <v>0</v>
      </c>
      <c r="J63" s="139">
        <f>'Consolidado Ppto del Paaas x Pr'!J82</f>
        <v>0</v>
      </c>
      <c r="K63" s="139">
        <f>'Consolidado Ppto del Paaas x Pr'!K82</f>
        <v>0</v>
      </c>
      <c r="L63" s="139">
        <f>'Consolidado Ppto del Paaas x Pr'!L82</f>
        <v>0</v>
      </c>
      <c r="M63" s="139">
        <f>'Consolidado Ppto del Paaas x Pr'!M82</f>
        <v>0</v>
      </c>
      <c r="N63" s="139">
        <f>'Consolidado Ppto del Paaas x Pr'!N82</f>
        <v>0</v>
      </c>
      <c r="O63" s="139">
        <f>'Consolidado Ppto del Paaas x Pr'!O82</f>
        <v>0</v>
      </c>
      <c r="P63" s="139">
        <f>'Consolidado Ppto del Paaas x Pr'!P82</f>
        <v>0</v>
      </c>
      <c r="Q63" s="139">
        <f>'Consolidado Ppto del Paaas x Pr'!Q82</f>
        <v>0</v>
      </c>
      <c r="R63" s="139">
        <f>'Consolidado Ppto del Paaas x Pr'!R82</f>
        <v>0</v>
      </c>
    </row>
    <row r="64" spans="1:18" s="150" customFormat="1" hidden="1">
      <c r="A64" s="149">
        <v>262001</v>
      </c>
      <c r="B64" s="141" t="s">
        <v>103</v>
      </c>
      <c r="C64" s="141" t="s">
        <v>517</v>
      </c>
      <c r="D64" s="141" t="s">
        <v>518</v>
      </c>
      <c r="E64" s="151"/>
      <c r="F64" s="118">
        <f t="shared" si="1"/>
        <v>0</v>
      </c>
      <c r="G64" s="139">
        <f>'Consolidado Ppto del Paaas x Pr'!G83</f>
        <v>0</v>
      </c>
      <c r="H64" s="139">
        <f>'Consolidado Ppto del Paaas x Pr'!H83</f>
        <v>0</v>
      </c>
      <c r="I64" s="139">
        <f>'Consolidado Ppto del Paaas x Pr'!I83</f>
        <v>0</v>
      </c>
      <c r="J64" s="139">
        <f>'Consolidado Ppto del Paaas x Pr'!J83</f>
        <v>0</v>
      </c>
      <c r="K64" s="139">
        <f>'Consolidado Ppto del Paaas x Pr'!K83</f>
        <v>0</v>
      </c>
      <c r="L64" s="139">
        <f>'Consolidado Ppto del Paaas x Pr'!L83</f>
        <v>0</v>
      </c>
      <c r="M64" s="139">
        <f>'Consolidado Ppto del Paaas x Pr'!M83</f>
        <v>0</v>
      </c>
      <c r="N64" s="139">
        <f>'Consolidado Ppto del Paaas x Pr'!N83</f>
        <v>0</v>
      </c>
      <c r="O64" s="139">
        <f>'Consolidado Ppto del Paaas x Pr'!O83</f>
        <v>0</v>
      </c>
      <c r="P64" s="139">
        <f>'Consolidado Ppto del Paaas x Pr'!P83</f>
        <v>0</v>
      </c>
      <c r="Q64" s="139">
        <f>'Consolidado Ppto del Paaas x Pr'!Q83</f>
        <v>0</v>
      </c>
      <c r="R64" s="139">
        <f>'Consolidado Ppto del Paaas x Pr'!R83</f>
        <v>0</v>
      </c>
    </row>
    <row r="65" spans="1:16384" s="150" customFormat="1">
      <c r="A65" s="149">
        <v>271001</v>
      </c>
      <c r="B65" s="141" t="s">
        <v>104</v>
      </c>
      <c r="C65" s="141" t="s">
        <v>517</v>
      </c>
      <c r="D65" s="141" t="s">
        <v>518</v>
      </c>
      <c r="E65" s="151" t="s">
        <v>567</v>
      </c>
      <c r="F65" s="118">
        <f t="shared" si="1"/>
        <v>158290</v>
      </c>
      <c r="G65" s="139">
        <f>'Consolidado Ppto del Paaas x Pr'!G84</f>
        <v>0</v>
      </c>
      <c r="H65" s="139">
        <f>'Consolidado Ppto del Paaas x Pr'!H84</f>
        <v>0</v>
      </c>
      <c r="I65" s="139">
        <f>'Consolidado Ppto del Paaas x Pr'!I84</f>
        <v>0</v>
      </c>
      <c r="J65" s="139">
        <f>'Consolidado Ppto del Paaas x Pr'!J84</f>
        <v>0</v>
      </c>
      <c r="K65" s="139">
        <f>'Consolidado Ppto del Paaas x Pr'!K84</f>
        <v>0</v>
      </c>
      <c r="L65" s="139">
        <f>'Consolidado Ppto del Paaas x Pr'!L84</f>
        <v>3890</v>
      </c>
      <c r="M65" s="139">
        <f>'Consolidado Ppto del Paaas x Pr'!M84</f>
        <v>0</v>
      </c>
      <c r="N65" s="139">
        <f>'Consolidado Ppto del Paaas x Pr'!N84</f>
        <v>30000</v>
      </c>
      <c r="O65" s="139">
        <f>'Consolidado Ppto del Paaas x Pr'!O84</f>
        <v>121400</v>
      </c>
      <c r="P65" s="139">
        <f>'Consolidado Ppto del Paaas x Pr'!P84</f>
        <v>3000</v>
      </c>
      <c r="Q65" s="139">
        <f>'Consolidado Ppto del Paaas x Pr'!Q84</f>
        <v>0</v>
      </c>
      <c r="R65" s="139">
        <f>'Consolidado Ppto del Paaas x Pr'!R84</f>
        <v>0</v>
      </c>
    </row>
    <row r="66" spans="1:16384" s="150" customFormat="1">
      <c r="A66" s="149">
        <v>272001</v>
      </c>
      <c r="B66" s="141" t="s">
        <v>105</v>
      </c>
      <c r="C66" s="141" t="s">
        <v>517</v>
      </c>
      <c r="D66" s="141" t="s">
        <v>518</v>
      </c>
      <c r="E66" s="151" t="s">
        <v>568</v>
      </c>
      <c r="F66" s="118">
        <f t="shared" si="1"/>
        <v>24934</v>
      </c>
      <c r="G66" s="139">
        <f>'Consolidado Ppto del Paaas x Pr'!G85</f>
        <v>0</v>
      </c>
      <c r="H66" s="139">
        <f>'Consolidado Ppto del Paaas x Pr'!H85</f>
        <v>6026</v>
      </c>
      <c r="I66" s="139">
        <f>'Consolidado Ppto del Paaas x Pr'!I85</f>
        <v>18908</v>
      </c>
      <c r="J66" s="139">
        <f>'Consolidado Ppto del Paaas x Pr'!J85</f>
        <v>0</v>
      </c>
      <c r="K66" s="139">
        <f>'Consolidado Ppto del Paaas x Pr'!K85</f>
        <v>0</v>
      </c>
      <c r="L66" s="139">
        <f>'Consolidado Ppto del Paaas x Pr'!L85</f>
        <v>0</v>
      </c>
      <c r="M66" s="139">
        <f>'Consolidado Ppto del Paaas x Pr'!M85</f>
        <v>0</v>
      </c>
      <c r="N66" s="139">
        <f>'Consolidado Ppto del Paaas x Pr'!N85</f>
        <v>0</v>
      </c>
      <c r="O66" s="139">
        <f>'Consolidado Ppto del Paaas x Pr'!O85</f>
        <v>0</v>
      </c>
      <c r="P66" s="139">
        <f>'Consolidado Ppto del Paaas x Pr'!P85</f>
        <v>0</v>
      </c>
      <c r="Q66" s="139">
        <f>'Consolidado Ppto del Paaas x Pr'!Q85</f>
        <v>0</v>
      </c>
      <c r="R66" s="139">
        <f>'Consolidado Ppto del Paaas x Pr'!R85</f>
        <v>0</v>
      </c>
    </row>
    <row r="67" spans="1:16384" s="150" customFormat="1" hidden="1">
      <c r="A67" s="149">
        <v>273001</v>
      </c>
      <c r="B67" s="141" t="s">
        <v>106</v>
      </c>
      <c r="C67" s="141" t="s">
        <v>517</v>
      </c>
      <c r="D67" s="141" t="s">
        <v>518</v>
      </c>
      <c r="E67" s="151" t="s">
        <v>569</v>
      </c>
      <c r="F67" s="118">
        <f t="shared" si="1"/>
        <v>20074</v>
      </c>
      <c r="G67" s="139">
        <f>'Consolidado Ppto del Paaas x Pr'!G86</f>
        <v>0</v>
      </c>
      <c r="H67" s="139">
        <f>'Consolidado Ppto del Paaas x Pr'!H86</f>
        <v>0</v>
      </c>
      <c r="I67" s="139">
        <f>'Consolidado Ppto del Paaas x Pr'!I86</f>
        <v>10037</v>
      </c>
      <c r="J67" s="139">
        <f>'Consolidado Ppto del Paaas x Pr'!J86</f>
        <v>0</v>
      </c>
      <c r="K67" s="139">
        <f>'Consolidado Ppto del Paaas x Pr'!K86</f>
        <v>0</v>
      </c>
      <c r="L67" s="139">
        <f>'Consolidado Ppto del Paaas x Pr'!L86</f>
        <v>0</v>
      </c>
      <c r="M67" s="139">
        <f>'Consolidado Ppto del Paaas x Pr'!M86</f>
        <v>0</v>
      </c>
      <c r="N67" s="139">
        <f>'Consolidado Ppto del Paaas x Pr'!N86</f>
        <v>0</v>
      </c>
      <c r="O67" s="139">
        <f>'Consolidado Ppto del Paaas x Pr'!O86</f>
        <v>10037</v>
      </c>
      <c r="P67" s="139">
        <f>'Consolidado Ppto del Paaas x Pr'!P86</f>
        <v>0</v>
      </c>
      <c r="Q67" s="139">
        <f>'Consolidado Ppto del Paaas x Pr'!Q86</f>
        <v>0</v>
      </c>
      <c r="R67" s="139">
        <f>'Consolidado Ppto del Paaas x Pr'!R86</f>
        <v>0</v>
      </c>
    </row>
    <row r="68" spans="1:16384" s="150" customFormat="1" hidden="1">
      <c r="A68" s="149">
        <v>274001</v>
      </c>
      <c r="B68" s="141" t="s">
        <v>107</v>
      </c>
      <c r="C68" s="141" t="s">
        <v>517</v>
      </c>
      <c r="D68" s="141" t="s">
        <v>518</v>
      </c>
      <c r="E68" s="151" t="s">
        <v>587</v>
      </c>
      <c r="F68" s="118">
        <f t="shared" si="1"/>
        <v>0</v>
      </c>
      <c r="G68" s="139">
        <f>'Consolidado Ppto del Paaas x Pr'!G87</f>
        <v>0</v>
      </c>
      <c r="H68" s="139">
        <f>'Consolidado Ppto del Paaas x Pr'!H87</f>
        <v>0</v>
      </c>
      <c r="I68" s="139">
        <f>'Consolidado Ppto del Paaas x Pr'!I87</f>
        <v>0</v>
      </c>
      <c r="J68" s="139">
        <f>'Consolidado Ppto del Paaas x Pr'!J87</f>
        <v>0</v>
      </c>
      <c r="K68" s="139">
        <f>'Consolidado Ppto del Paaas x Pr'!K87</f>
        <v>0</v>
      </c>
      <c r="L68" s="139">
        <f>'Consolidado Ppto del Paaas x Pr'!L87</f>
        <v>0</v>
      </c>
      <c r="M68" s="139">
        <f>'Consolidado Ppto del Paaas x Pr'!M87</f>
        <v>0</v>
      </c>
      <c r="N68" s="139">
        <f>'Consolidado Ppto del Paaas x Pr'!N87</f>
        <v>0</v>
      </c>
      <c r="O68" s="139">
        <f>'Consolidado Ppto del Paaas x Pr'!O87</f>
        <v>0</v>
      </c>
      <c r="P68" s="139">
        <f>'Consolidado Ppto del Paaas x Pr'!P87</f>
        <v>0</v>
      </c>
      <c r="Q68" s="139">
        <f>'Consolidado Ppto del Paaas x Pr'!Q87</f>
        <v>0</v>
      </c>
      <c r="R68" s="139">
        <f>'Consolidado Ppto del Paaas x Pr'!R87</f>
        <v>0</v>
      </c>
    </row>
    <row r="69" spans="1:16384" s="150" customFormat="1" hidden="1">
      <c r="A69" s="149">
        <v>275001</v>
      </c>
      <c r="B69" s="141" t="s">
        <v>108</v>
      </c>
      <c r="C69" s="141" t="s">
        <v>517</v>
      </c>
      <c r="D69" s="141" t="s">
        <v>518</v>
      </c>
      <c r="E69" s="151" t="s">
        <v>586</v>
      </c>
      <c r="F69" s="118">
        <f t="shared" si="1"/>
        <v>3000</v>
      </c>
      <c r="G69" s="139">
        <f>'Consolidado Ppto del Paaas x Pr'!G88</f>
        <v>0</v>
      </c>
      <c r="H69" s="139">
        <f>'Consolidado Ppto del Paaas x Pr'!H88</f>
        <v>0</v>
      </c>
      <c r="I69" s="139">
        <f>'Consolidado Ppto del Paaas x Pr'!I88</f>
        <v>0</v>
      </c>
      <c r="J69" s="139">
        <f>'Consolidado Ppto del Paaas x Pr'!J88</f>
        <v>0</v>
      </c>
      <c r="K69" s="139">
        <f>'Consolidado Ppto del Paaas x Pr'!K88</f>
        <v>0</v>
      </c>
      <c r="L69" s="139">
        <f>'Consolidado Ppto del Paaas x Pr'!L88</f>
        <v>0</v>
      </c>
      <c r="M69" s="139">
        <f>'Consolidado Ppto del Paaas x Pr'!M88</f>
        <v>0</v>
      </c>
      <c r="N69" s="139">
        <f>'Consolidado Ppto del Paaas x Pr'!N88</f>
        <v>3000</v>
      </c>
      <c r="O69" s="139">
        <f>'Consolidado Ppto del Paaas x Pr'!O88</f>
        <v>0</v>
      </c>
      <c r="P69" s="139">
        <f>'Consolidado Ppto del Paaas x Pr'!P88</f>
        <v>0</v>
      </c>
      <c r="Q69" s="139">
        <f>'Consolidado Ppto del Paaas x Pr'!Q88</f>
        <v>0</v>
      </c>
      <c r="R69" s="139">
        <f>'Consolidado Ppto del Paaas x Pr'!R88</f>
        <v>0</v>
      </c>
    </row>
    <row r="70" spans="1:16384" s="150" customFormat="1" hidden="1">
      <c r="A70" s="149">
        <v>281001</v>
      </c>
      <c r="B70" s="141" t="s">
        <v>109</v>
      </c>
      <c r="C70" s="141" t="s">
        <v>517</v>
      </c>
      <c r="D70" s="141" t="s">
        <v>518</v>
      </c>
      <c r="E70" s="151" t="s">
        <v>639</v>
      </c>
      <c r="F70" s="118">
        <f t="shared" si="1"/>
        <v>0</v>
      </c>
      <c r="G70" s="139">
        <f>'Consolidado Ppto del Paaas x Pr'!G89</f>
        <v>0</v>
      </c>
      <c r="H70" s="139">
        <f>'Consolidado Ppto del Paaas x Pr'!H89</f>
        <v>0</v>
      </c>
      <c r="I70" s="139">
        <f>'Consolidado Ppto del Paaas x Pr'!I89</f>
        <v>0</v>
      </c>
      <c r="J70" s="139">
        <f>'Consolidado Ppto del Paaas x Pr'!J89</f>
        <v>0</v>
      </c>
      <c r="K70" s="139">
        <f>'Consolidado Ppto del Paaas x Pr'!K89</f>
        <v>0</v>
      </c>
      <c r="L70" s="139">
        <f>'Consolidado Ppto del Paaas x Pr'!L89</f>
        <v>0</v>
      </c>
      <c r="M70" s="139">
        <f>'Consolidado Ppto del Paaas x Pr'!M89</f>
        <v>0</v>
      </c>
      <c r="N70" s="139">
        <f>'Consolidado Ppto del Paaas x Pr'!N89</f>
        <v>0</v>
      </c>
      <c r="O70" s="139">
        <f>'Consolidado Ppto del Paaas x Pr'!O89</f>
        <v>0</v>
      </c>
      <c r="P70" s="139">
        <f>'Consolidado Ppto del Paaas x Pr'!P89</f>
        <v>0</v>
      </c>
      <c r="Q70" s="139">
        <f>'Consolidado Ppto del Paaas x Pr'!Q89</f>
        <v>0</v>
      </c>
      <c r="R70" s="139">
        <f>'Consolidado Ppto del Paaas x Pr'!R89</f>
        <v>0</v>
      </c>
    </row>
    <row r="71" spans="1:16384" s="150" customFormat="1" hidden="1">
      <c r="A71" s="149">
        <v>282001</v>
      </c>
      <c r="B71" s="141" t="s">
        <v>110</v>
      </c>
      <c r="C71" s="141" t="s">
        <v>517</v>
      </c>
      <c r="D71" s="141" t="s">
        <v>518</v>
      </c>
      <c r="E71" s="151" t="s">
        <v>638</v>
      </c>
      <c r="F71" s="118">
        <f t="shared" si="1"/>
        <v>0</v>
      </c>
      <c r="G71" s="139">
        <f>'Consolidado Ppto del Paaas x Pr'!G90</f>
        <v>0</v>
      </c>
      <c r="H71" s="139">
        <f>'Consolidado Ppto del Paaas x Pr'!H90</f>
        <v>0</v>
      </c>
      <c r="I71" s="139">
        <f>'Consolidado Ppto del Paaas x Pr'!I90</f>
        <v>0</v>
      </c>
      <c r="J71" s="139">
        <f>'Consolidado Ppto del Paaas x Pr'!J90</f>
        <v>0</v>
      </c>
      <c r="K71" s="139">
        <f>'Consolidado Ppto del Paaas x Pr'!K90</f>
        <v>0</v>
      </c>
      <c r="L71" s="139">
        <f>'Consolidado Ppto del Paaas x Pr'!L90</f>
        <v>0</v>
      </c>
      <c r="M71" s="139">
        <f>'Consolidado Ppto del Paaas x Pr'!M90</f>
        <v>0</v>
      </c>
      <c r="N71" s="139">
        <f>'Consolidado Ppto del Paaas x Pr'!N90</f>
        <v>0</v>
      </c>
      <c r="O71" s="139">
        <f>'Consolidado Ppto del Paaas x Pr'!O90</f>
        <v>0</v>
      </c>
      <c r="P71" s="139">
        <f>'Consolidado Ppto del Paaas x Pr'!P90</f>
        <v>0</v>
      </c>
      <c r="Q71" s="139">
        <f>'Consolidado Ppto del Paaas x Pr'!Q90</f>
        <v>0</v>
      </c>
      <c r="R71" s="139">
        <f>'Consolidado Ppto del Paaas x Pr'!R90</f>
        <v>0</v>
      </c>
    </row>
    <row r="72" spans="1:16384" s="150" customFormat="1" hidden="1">
      <c r="A72" s="149">
        <v>283001</v>
      </c>
      <c r="B72" s="141" t="s">
        <v>111</v>
      </c>
      <c r="C72" s="141" t="s">
        <v>517</v>
      </c>
      <c r="D72" s="141" t="s">
        <v>518</v>
      </c>
      <c r="E72" s="151" t="s">
        <v>637</v>
      </c>
      <c r="F72" s="118">
        <f t="shared" si="1"/>
        <v>0</v>
      </c>
      <c r="G72" s="139">
        <f>'Consolidado Ppto del Paaas x Pr'!G91</f>
        <v>0</v>
      </c>
      <c r="H72" s="139">
        <f>'Consolidado Ppto del Paaas x Pr'!H91</f>
        <v>0</v>
      </c>
      <c r="I72" s="139">
        <f>'Consolidado Ppto del Paaas x Pr'!I91</f>
        <v>0</v>
      </c>
      <c r="J72" s="139">
        <f>'Consolidado Ppto del Paaas x Pr'!J91</f>
        <v>0</v>
      </c>
      <c r="K72" s="139">
        <f>'Consolidado Ppto del Paaas x Pr'!K91</f>
        <v>0</v>
      </c>
      <c r="L72" s="139">
        <f>'Consolidado Ppto del Paaas x Pr'!L91</f>
        <v>0</v>
      </c>
      <c r="M72" s="139">
        <f>'Consolidado Ppto del Paaas x Pr'!M91</f>
        <v>0</v>
      </c>
      <c r="N72" s="139">
        <f>'Consolidado Ppto del Paaas x Pr'!N91</f>
        <v>0</v>
      </c>
      <c r="O72" s="139">
        <f>'Consolidado Ppto del Paaas x Pr'!O91</f>
        <v>0</v>
      </c>
      <c r="P72" s="139">
        <f>'Consolidado Ppto del Paaas x Pr'!P91</f>
        <v>0</v>
      </c>
      <c r="Q72" s="139">
        <f>'Consolidado Ppto del Paaas x Pr'!Q91</f>
        <v>0</v>
      </c>
      <c r="R72" s="139">
        <f>'Consolidado Ppto del Paaas x Pr'!R91</f>
        <v>0</v>
      </c>
    </row>
    <row r="73" spans="1:16384" s="150" customFormat="1">
      <c r="A73" s="149">
        <v>291001</v>
      </c>
      <c r="B73" s="141" t="s">
        <v>112</v>
      </c>
      <c r="C73" s="141" t="s">
        <v>517</v>
      </c>
      <c r="D73" s="141" t="s">
        <v>518</v>
      </c>
      <c r="E73" s="151" t="s">
        <v>561</v>
      </c>
      <c r="F73" s="118">
        <f t="shared" si="1"/>
        <v>52565</v>
      </c>
      <c r="G73" s="139">
        <f>'Consolidado Ppto del Paaas x Pr'!G92</f>
        <v>0</v>
      </c>
      <c r="H73" s="139">
        <f>'Consolidado Ppto del Paaas x Pr'!H92</f>
        <v>0</v>
      </c>
      <c r="I73" s="139">
        <f>'Consolidado Ppto del Paaas x Pr'!I92</f>
        <v>43170</v>
      </c>
      <c r="J73" s="139">
        <f>'Consolidado Ppto del Paaas x Pr'!J92</f>
        <v>4000</v>
      </c>
      <c r="K73" s="139">
        <f>'Consolidado Ppto del Paaas x Pr'!K92</f>
        <v>2645</v>
      </c>
      <c r="L73" s="139">
        <f>'Consolidado Ppto del Paaas x Pr'!L92</f>
        <v>0</v>
      </c>
      <c r="M73" s="139">
        <f>'Consolidado Ppto del Paaas x Pr'!M92</f>
        <v>0</v>
      </c>
      <c r="N73" s="139">
        <f>'Consolidado Ppto del Paaas x Pr'!N92</f>
        <v>2750</v>
      </c>
      <c r="O73" s="139">
        <f>'Consolidado Ppto del Paaas x Pr'!O92</f>
        <v>0</v>
      </c>
      <c r="P73" s="139">
        <f>'Consolidado Ppto del Paaas x Pr'!P92</f>
        <v>0</v>
      </c>
      <c r="Q73" s="139">
        <f>'Consolidado Ppto del Paaas x Pr'!Q92</f>
        <v>0</v>
      </c>
      <c r="R73" s="139">
        <f>'Consolidado Ppto del Paaas x Pr'!R92</f>
        <v>0</v>
      </c>
    </row>
    <row r="74" spans="1:16384" s="150" customFormat="1">
      <c r="A74" s="149">
        <v>292001</v>
      </c>
      <c r="B74" s="141" t="s">
        <v>113</v>
      </c>
      <c r="C74" s="141" t="s">
        <v>517</v>
      </c>
      <c r="D74" s="141" t="s">
        <v>518</v>
      </c>
      <c r="E74" s="151" t="s">
        <v>561</v>
      </c>
      <c r="F74" s="118">
        <f t="shared" si="1"/>
        <v>49000</v>
      </c>
      <c r="G74" s="139">
        <f>'Consolidado Ppto del Paaas x Pr'!G93</f>
        <v>0</v>
      </c>
      <c r="H74" s="139">
        <f>'Consolidado Ppto del Paaas x Pr'!H93</f>
        <v>0</v>
      </c>
      <c r="I74" s="139">
        <f>'Consolidado Ppto del Paaas x Pr'!I93</f>
        <v>49000</v>
      </c>
      <c r="J74" s="139">
        <f>'Consolidado Ppto del Paaas x Pr'!J93</f>
        <v>0</v>
      </c>
      <c r="K74" s="139">
        <f>'Consolidado Ppto del Paaas x Pr'!K93</f>
        <v>0</v>
      </c>
      <c r="L74" s="139">
        <f>'Consolidado Ppto del Paaas x Pr'!L93</f>
        <v>0</v>
      </c>
      <c r="M74" s="139">
        <f>'Consolidado Ppto del Paaas x Pr'!M93</f>
        <v>0</v>
      </c>
      <c r="N74" s="139">
        <f>'Consolidado Ppto del Paaas x Pr'!N93</f>
        <v>0</v>
      </c>
      <c r="O74" s="139">
        <f>'Consolidado Ppto del Paaas x Pr'!O93</f>
        <v>0</v>
      </c>
      <c r="P74" s="139">
        <f>'Consolidado Ppto del Paaas x Pr'!P93</f>
        <v>0</v>
      </c>
      <c r="Q74" s="139">
        <f>'Consolidado Ppto del Paaas x Pr'!Q93</f>
        <v>0</v>
      </c>
      <c r="R74" s="139">
        <f>'Consolidado Ppto del Paaas x Pr'!R93</f>
        <v>0</v>
      </c>
    </row>
    <row r="75" spans="1:16384" s="150" customFormat="1">
      <c r="A75" s="149">
        <v>293001</v>
      </c>
      <c r="B75" s="141" t="s">
        <v>114</v>
      </c>
      <c r="C75" s="141" t="s">
        <v>517</v>
      </c>
      <c r="D75" s="141" t="s">
        <v>518</v>
      </c>
      <c r="E75" s="151" t="s">
        <v>561</v>
      </c>
      <c r="F75" s="118">
        <f t="shared" si="1"/>
        <v>1000</v>
      </c>
      <c r="G75" s="139">
        <f>'Consolidado Ppto del Paaas x Pr'!G94</f>
        <v>0</v>
      </c>
      <c r="H75" s="139">
        <f>'Consolidado Ppto del Paaas x Pr'!H94</f>
        <v>0</v>
      </c>
      <c r="I75" s="139">
        <f>'Consolidado Ppto del Paaas x Pr'!I94</f>
        <v>1000</v>
      </c>
      <c r="J75" s="139">
        <f>'Consolidado Ppto del Paaas x Pr'!J94</f>
        <v>0</v>
      </c>
      <c r="K75" s="139">
        <f>'Consolidado Ppto del Paaas x Pr'!K94</f>
        <v>0</v>
      </c>
      <c r="L75" s="139">
        <f>'Consolidado Ppto del Paaas x Pr'!L94</f>
        <v>0</v>
      </c>
      <c r="M75" s="139">
        <f>'Consolidado Ppto del Paaas x Pr'!M94</f>
        <v>0</v>
      </c>
      <c r="N75" s="139">
        <f>'Consolidado Ppto del Paaas x Pr'!N94</f>
        <v>0</v>
      </c>
      <c r="O75" s="139">
        <f>'Consolidado Ppto del Paaas x Pr'!O94</f>
        <v>0</v>
      </c>
      <c r="P75" s="139">
        <f>'Consolidado Ppto del Paaas x Pr'!P94</f>
        <v>0</v>
      </c>
      <c r="Q75" s="139">
        <f>'Consolidado Ppto del Paaas x Pr'!Q94</f>
        <v>0</v>
      </c>
      <c r="R75" s="139">
        <f>'Consolidado Ppto del Paaas x Pr'!R94</f>
        <v>0</v>
      </c>
    </row>
    <row r="76" spans="1:16384" s="150" customFormat="1">
      <c r="A76" s="149">
        <v>294001</v>
      </c>
      <c r="B76" s="141" t="s">
        <v>115</v>
      </c>
      <c r="C76" s="141" t="s">
        <v>517</v>
      </c>
      <c r="D76" s="141" t="s">
        <v>518</v>
      </c>
      <c r="E76" s="151" t="s">
        <v>561</v>
      </c>
      <c r="F76" s="118">
        <f t="shared" si="1"/>
        <v>37000</v>
      </c>
      <c r="G76" s="139">
        <f>'Consolidado Ppto del Paaas x Pr'!G95</f>
        <v>0</v>
      </c>
      <c r="H76" s="139">
        <f>'Consolidado Ppto del Paaas x Pr'!H95</f>
        <v>0</v>
      </c>
      <c r="I76" s="139">
        <f>'Consolidado Ppto del Paaas x Pr'!I95</f>
        <v>37000</v>
      </c>
      <c r="J76" s="139">
        <f>'Consolidado Ppto del Paaas x Pr'!J95</f>
        <v>0</v>
      </c>
      <c r="K76" s="139">
        <f>'Consolidado Ppto del Paaas x Pr'!K95</f>
        <v>0</v>
      </c>
      <c r="L76" s="139">
        <f>'Consolidado Ppto del Paaas x Pr'!L95</f>
        <v>0</v>
      </c>
      <c r="M76" s="139">
        <f>'Consolidado Ppto del Paaas x Pr'!M95</f>
        <v>0</v>
      </c>
      <c r="N76" s="139">
        <f>'Consolidado Ppto del Paaas x Pr'!N95</f>
        <v>0</v>
      </c>
      <c r="O76" s="139">
        <f>'Consolidado Ppto del Paaas x Pr'!O95</f>
        <v>0</v>
      </c>
      <c r="P76" s="139">
        <f>'Consolidado Ppto del Paaas x Pr'!P95</f>
        <v>0</v>
      </c>
      <c r="Q76" s="139">
        <f>'Consolidado Ppto del Paaas x Pr'!Q95</f>
        <v>0</v>
      </c>
      <c r="R76" s="139">
        <f>'Consolidado Ppto del Paaas x Pr'!R95</f>
        <v>0</v>
      </c>
    </row>
    <row r="77" spans="1:16384" s="150" customFormat="1" hidden="1">
      <c r="A77" s="39">
        <v>295001</v>
      </c>
      <c r="B77" s="138" t="s">
        <v>116</v>
      </c>
      <c r="C77" s="141" t="s">
        <v>517</v>
      </c>
      <c r="D77" s="141" t="s">
        <v>518</v>
      </c>
      <c r="E77" s="39" t="s">
        <v>636</v>
      </c>
      <c r="F77" s="118">
        <f t="shared" si="1"/>
        <v>0</v>
      </c>
      <c r="G77" s="139">
        <f>'Consolidado Ppto del Paaas x Pr'!G96</f>
        <v>0</v>
      </c>
      <c r="H77" s="139">
        <f>'Consolidado Ppto del Paaas x Pr'!H96</f>
        <v>0</v>
      </c>
      <c r="I77" s="139">
        <f>'Consolidado Ppto del Paaas x Pr'!I96</f>
        <v>0</v>
      </c>
      <c r="J77" s="139">
        <f>'Consolidado Ppto del Paaas x Pr'!J96</f>
        <v>0</v>
      </c>
      <c r="K77" s="139">
        <f>'Consolidado Ppto del Paaas x Pr'!K96</f>
        <v>0</v>
      </c>
      <c r="L77" s="139">
        <f>'Consolidado Ppto del Paaas x Pr'!L96</f>
        <v>0</v>
      </c>
      <c r="M77" s="139">
        <f>'Consolidado Ppto del Paaas x Pr'!M96</f>
        <v>0</v>
      </c>
      <c r="N77" s="139">
        <f>'Consolidado Ppto del Paaas x Pr'!N96</f>
        <v>0</v>
      </c>
      <c r="O77" s="139">
        <f>'Consolidado Ppto del Paaas x Pr'!O96</f>
        <v>0</v>
      </c>
      <c r="P77" s="139">
        <f>'Consolidado Ppto del Paaas x Pr'!P96</f>
        <v>0</v>
      </c>
      <c r="Q77" s="139">
        <f>'Consolidado Ppto del Paaas x Pr'!Q96</f>
        <v>0</v>
      </c>
      <c r="R77" s="139">
        <f>'Consolidado Ppto del Paaas x Pr'!R96</f>
        <v>0</v>
      </c>
      <c r="S77" s="39"/>
      <c r="T77" s="138"/>
      <c r="U77" s="39"/>
      <c r="V77" s="138"/>
      <c r="W77" s="39"/>
      <c r="X77" s="138"/>
      <c r="Y77" s="39"/>
      <c r="Z77" s="138"/>
      <c r="AA77" s="39"/>
      <c r="AB77" s="138"/>
      <c r="AC77" s="39"/>
      <c r="AD77" s="138" t="s">
        <v>116</v>
      </c>
      <c r="AE77" s="39">
        <v>295001</v>
      </c>
      <c r="AF77" s="138" t="s">
        <v>116</v>
      </c>
      <c r="AG77" s="39">
        <v>295001</v>
      </c>
      <c r="AH77" s="138" t="s">
        <v>116</v>
      </c>
      <c r="AI77" s="39">
        <v>295001</v>
      </c>
      <c r="AJ77" s="138" t="s">
        <v>116</v>
      </c>
      <c r="AK77" s="39">
        <v>295001</v>
      </c>
      <c r="AL77" s="138" t="s">
        <v>116</v>
      </c>
      <c r="AM77" s="39">
        <v>295001</v>
      </c>
      <c r="AN77" s="138" t="s">
        <v>116</v>
      </c>
      <c r="AO77" s="39">
        <v>295001</v>
      </c>
      <c r="AP77" s="138" t="s">
        <v>116</v>
      </c>
      <c r="AQ77" s="39">
        <v>295001</v>
      </c>
      <c r="AR77" s="138" t="s">
        <v>116</v>
      </c>
      <c r="AS77" s="39">
        <v>295001</v>
      </c>
      <c r="AT77" s="138" t="s">
        <v>116</v>
      </c>
      <c r="AU77" s="39">
        <v>295001</v>
      </c>
      <c r="AV77" s="138" t="s">
        <v>116</v>
      </c>
      <c r="AW77" s="39">
        <v>295001</v>
      </c>
      <c r="AX77" s="138" t="s">
        <v>116</v>
      </c>
      <c r="AY77" s="39">
        <v>295001</v>
      </c>
      <c r="AZ77" s="138" t="s">
        <v>116</v>
      </c>
      <c r="BA77" s="39">
        <v>295001</v>
      </c>
      <c r="BB77" s="138" t="s">
        <v>116</v>
      </c>
      <c r="BC77" s="39">
        <v>295001</v>
      </c>
      <c r="BD77" s="138" t="s">
        <v>116</v>
      </c>
      <c r="BE77" s="39">
        <v>295001</v>
      </c>
      <c r="BF77" s="138" t="s">
        <v>116</v>
      </c>
      <c r="BG77" s="39">
        <v>295001</v>
      </c>
      <c r="BH77" s="138" t="s">
        <v>116</v>
      </c>
      <c r="BI77" s="39">
        <v>295001</v>
      </c>
      <c r="BJ77" s="138" t="s">
        <v>116</v>
      </c>
      <c r="BK77" s="39">
        <v>295001</v>
      </c>
      <c r="BL77" s="138" t="s">
        <v>116</v>
      </c>
      <c r="BM77" s="39">
        <v>295001</v>
      </c>
      <c r="BN77" s="138" t="s">
        <v>116</v>
      </c>
      <c r="BO77" s="39">
        <v>295001</v>
      </c>
      <c r="BP77" s="138" t="s">
        <v>116</v>
      </c>
      <c r="BQ77" s="39">
        <v>295001</v>
      </c>
      <c r="BR77" s="138" t="s">
        <v>116</v>
      </c>
      <c r="BS77" s="39">
        <v>295001</v>
      </c>
      <c r="BT77" s="138" t="s">
        <v>116</v>
      </c>
      <c r="BU77" s="39">
        <v>295001</v>
      </c>
      <c r="BV77" s="138" t="s">
        <v>116</v>
      </c>
      <c r="BW77" s="39">
        <v>295001</v>
      </c>
      <c r="BX77" s="138" t="s">
        <v>116</v>
      </c>
      <c r="BY77" s="39">
        <v>295001</v>
      </c>
      <c r="BZ77" s="138" t="s">
        <v>116</v>
      </c>
      <c r="CA77" s="39">
        <v>295001</v>
      </c>
      <c r="CB77" s="138" t="s">
        <v>116</v>
      </c>
      <c r="CC77" s="39">
        <v>295001</v>
      </c>
      <c r="CD77" s="138" t="s">
        <v>116</v>
      </c>
      <c r="CE77" s="39">
        <v>295001</v>
      </c>
      <c r="CF77" s="138" t="s">
        <v>116</v>
      </c>
      <c r="CG77" s="39">
        <v>295001</v>
      </c>
      <c r="CH77" s="138" t="s">
        <v>116</v>
      </c>
      <c r="CI77" s="39">
        <v>295001</v>
      </c>
      <c r="CJ77" s="138" t="s">
        <v>116</v>
      </c>
      <c r="CK77" s="39">
        <v>295001</v>
      </c>
      <c r="CL77" s="138" t="s">
        <v>116</v>
      </c>
      <c r="CM77" s="39">
        <v>295001</v>
      </c>
      <c r="CN77" s="138" t="s">
        <v>116</v>
      </c>
      <c r="CO77" s="39">
        <v>295001</v>
      </c>
      <c r="CP77" s="138" t="s">
        <v>116</v>
      </c>
      <c r="CQ77" s="39">
        <v>295001</v>
      </c>
      <c r="CR77" s="138" t="s">
        <v>116</v>
      </c>
      <c r="CS77" s="39">
        <v>295001</v>
      </c>
      <c r="CT77" s="138" t="s">
        <v>116</v>
      </c>
      <c r="CU77" s="39">
        <v>295001</v>
      </c>
      <c r="CV77" s="138" t="s">
        <v>116</v>
      </c>
      <c r="CW77" s="39">
        <v>295001</v>
      </c>
      <c r="CX77" s="138" t="s">
        <v>116</v>
      </c>
      <c r="CY77" s="39">
        <v>295001</v>
      </c>
      <c r="CZ77" s="138" t="s">
        <v>116</v>
      </c>
      <c r="DA77" s="39">
        <v>295001</v>
      </c>
      <c r="DB77" s="138" t="s">
        <v>116</v>
      </c>
      <c r="DC77" s="39">
        <v>295001</v>
      </c>
      <c r="DD77" s="138" t="s">
        <v>116</v>
      </c>
      <c r="DE77" s="39">
        <v>295001</v>
      </c>
      <c r="DF77" s="138" t="s">
        <v>116</v>
      </c>
      <c r="DG77" s="39">
        <v>295001</v>
      </c>
      <c r="DH77" s="138" t="s">
        <v>116</v>
      </c>
      <c r="DI77" s="39">
        <v>295001</v>
      </c>
      <c r="DJ77" s="138" t="s">
        <v>116</v>
      </c>
      <c r="DK77" s="39">
        <v>295001</v>
      </c>
      <c r="DL77" s="138" t="s">
        <v>116</v>
      </c>
      <c r="DM77" s="39">
        <v>295001</v>
      </c>
      <c r="DN77" s="138" t="s">
        <v>116</v>
      </c>
      <c r="DO77" s="39">
        <v>295001</v>
      </c>
      <c r="DP77" s="138" t="s">
        <v>116</v>
      </c>
      <c r="DQ77" s="39">
        <v>295001</v>
      </c>
      <c r="DR77" s="138" t="s">
        <v>116</v>
      </c>
      <c r="DS77" s="39">
        <v>295001</v>
      </c>
      <c r="DT77" s="138" t="s">
        <v>116</v>
      </c>
      <c r="DU77" s="39">
        <v>295001</v>
      </c>
      <c r="DV77" s="138" t="s">
        <v>116</v>
      </c>
      <c r="DW77" s="39">
        <v>295001</v>
      </c>
      <c r="DX77" s="138" t="s">
        <v>116</v>
      </c>
      <c r="DY77" s="39">
        <v>295001</v>
      </c>
      <c r="DZ77" s="138" t="s">
        <v>116</v>
      </c>
      <c r="EA77" s="39">
        <v>295001</v>
      </c>
      <c r="EB77" s="138" t="s">
        <v>116</v>
      </c>
      <c r="EC77" s="39">
        <v>295001</v>
      </c>
      <c r="ED77" s="138" t="s">
        <v>116</v>
      </c>
      <c r="EE77" s="39">
        <v>295001</v>
      </c>
      <c r="EF77" s="138" t="s">
        <v>116</v>
      </c>
      <c r="EG77" s="39">
        <v>295001</v>
      </c>
      <c r="EH77" s="138" t="s">
        <v>116</v>
      </c>
      <c r="EI77" s="39">
        <v>295001</v>
      </c>
      <c r="EJ77" s="138" t="s">
        <v>116</v>
      </c>
      <c r="EK77" s="39">
        <v>295001</v>
      </c>
      <c r="EL77" s="138" t="s">
        <v>116</v>
      </c>
      <c r="EM77" s="39">
        <v>295001</v>
      </c>
      <c r="EN77" s="138" t="s">
        <v>116</v>
      </c>
      <c r="EO77" s="39">
        <v>295001</v>
      </c>
      <c r="EP77" s="138" t="s">
        <v>116</v>
      </c>
      <c r="EQ77" s="39">
        <v>295001</v>
      </c>
      <c r="ER77" s="138" t="s">
        <v>116</v>
      </c>
      <c r="ES77" s="39">
        <v>295001</v>
      </c>
      <c r="ET77" s="138" t="s">
        <v>116</v>
      </c>
      <c r="EU77" s="39">
        <v>295001</v>
      </c>
      <c r="EV77" s="138" t="s">
        <v>116</v>
      </c>
      <c r="EW77" s="39">
        <v>295001</v>
      </c>
      <c r="EX77" s="138" t="s">
        <v>116</v>
      </c>
      <c r="EY77" s="39">
        <v>295001</v>
      </c>
      <c r="EZ77" s="138" t="s">
        <v>116</v>
      </c>
      <c r="FA77" s="39">
        <v>295001</v>
      </c>
      <c r="FB77" s="138" t="s">
        <v>116</v>
      </c>
      <c r="FC77" s="39">
        <v>295001</v>
      </c>
      <c r="FD77" s="138" t="s">
        <v>116</v>
      </c>
      <c r="FE77" s="39">
        <v>295001</v>
      </c>
      <c r="FF77" s="138" t="s">
        <v>116</v>
      </c>
      <c r="FG77" s="39">
        <v>295001</v>
      </c>
      <c r="FH77" s="138" t="s">
        <v>116</v>
      </c>
      <c r="FI77" s="39">
        <v>295001</v>
      </c>
      <c r="FJ77" s="138" t="s">
        <v>116</v>
      </c>
      <c r="FK77" s="39">
        <v>295001</v>
      </c>
      <c r="FL77" s="138" t="s">
        <v>116</v>
      </c>
      <c r="FM77" s="39">
        <v>295001</v>
      </c>
      <c r="FN77" s="138" t="s">
        <v>116</v>
      </c>
      <c r="FO77" s="39">
        <v>295001</v>
      </c>
      <c r="FP77" s="138" t="s">
        <v>116</v>
      </c>
      <c r="FQ77" s="39">
        <v>295001</v>
      </c>
      <c r="FR77" s="138" t="s">
        <v>116</v>
      </c>
      <c r="FS77" s="39">
        <v>295001</v>
      </c>
      <c r="FT77" s="138" t="s">
        <v>116</v>
      </c>
      <c r="FU77" s="39">
        <v>295001</v>
      </c>
      <c r="FV77" s="138" t="s">
        <v>116</v>
      </c>
      <c r="FW77" s="39">
        <v>295001</v>
      </c>
      <c r="FX77" s="138" t="s">
        <v>116</v>
      </c>
      <c r="FY77" s="39">
        <v>295001</v>
      </c>
      <c r="FZ77" s="138" t="s">
        <v>116</v>
      </c>
      <c r="GA77" s="39">
        <v>295001</v>
      </c>
      <c r="GB77" s="138" t="s">
        <v>116</v>
      </c>
      <c r="GC77" s="39">
        <v>295001</v>
      </c>
      <c r="GD77" s="138" t="s">
        <v>116</v>
      </c>
      <c r="GE77" s="39">
        <v>295001</v>
      </c>
      <c r="GF77" s="138" t="s">
        <v>116</v>
      </c>
      <c r="GG77" s="39">
        <v>295001</v>
      </c>
      <c r="GH77" s="138" t="s">
        <v>116</v>
      </c>
      <c r="GI77" s="39">
        <v>295001</v>
      </c>
      <c r="GJ77" s="138" t="s">
        <v>116</v>
      </c>
      <c r="GK77" s="39">
        <v>295001</v>
      </c>
      <c r="GL77" s="138" t="s">
        <v>116</v>
      </c>
      <c r="GM77" s="39">
        <v>295001</v>
      </c>
      <c r="GN77" s="138" t="s">
        <v>116</v>
      </c>
      <c r="GO77" s="39">
        <v>295001</v>
      </c>
      <c r="GP77" s="138" t="s">
        <v>116</v>
      </c>
      <c r="GQ77" s="39">
        <v>295001</v>
      </c>
      <c r="GR77" s="138" t="s">
        <v>116</v>
      </c>
      <c r="GS77" s="39">
        <v>295001</v>
      </c>
      <c r="GT77" s="138" t="s">
        <v>116</v>
      </c>
      <c r="GU77" s="39">
        <v>295001</v>
      </c>
      <c r="GV77" s="138" t="s">
        <v>116</v>
      </c>
      <c r="GW77" s="39">
        <v>295001</v>
      </c>
      <c r="GX77" s="138" t="s">
        <v>116</v>
      </c>
      <c r="GY77" s="39">
        <v>295001</v>
      </c>
      <c r="GZ77" s="138" t="s">
        <v>116</v>
      </c>
      <c r="HA77" s="39">
        <v>295001</v>
      </c>
      <c r="HB77" s="138" t="s">
        <v>116</v>
      </c>
      <c r="HC77" s="39">
        <v>295001</v>
      </c>
      <c r="HD77" s="138" t="s">
        <v>116</v>
      </c>
      <c r="HE77" s="39">
        <v>295001</v>
      </c>
      <c r="HF77" s="138" t="s">
        <v>116</v>
      </c>
      <c r="HG77" s="39">
        <v>295001</v>
      </c>
      <c r="HH77" s="138" t="s">
        <v>116</v>
      </c>
      <c r="HI77" s="39">
        <v>295001</v>
      </c>
      <c r="HJ77" s="138" t="s">
        <v>116</v>
      </c>
      <c r="HK77" s="39">
        <v>295001</v>
      </c>
      <c r="HL77" s="138" t="s">
        <v>116</v>
      </c>
      <c r="HM77" s="39">
        <v>295001</v>
      </c>
      <c r="HN77" s="138" t="s">
        <v>116</v>
      </c>
      <c r="HO77" s="39">
        <v>295001</v>
      </c>
      <c r="HP77" s="138" t="s">
        <v>116</v>
      </c>
      <c r="HQ77" s="39">
        <v>295001</v>
      </c>
      <c r="HR77" s="138" t="s">
        <v>116</v>
      </c>
      <c r="HS77" s="39">
        <v>295001</v>
      </c>
      <c r="HT77" s="138" t="s">
        <v>116</v>
      </c>
      <c r="HU77" s="39">
        <v>295001</v>
      </c>
      <c r="HV77" s="138" t="s">
        <v>116</v>
      </c>
      <c r="HW77" s="39">
        <v>295001</v>
      </c>
      <c r="HX77" s="138" t="s">
        <v>116</v>
      </c>
      <c r="HY77" s="39">
        <v>295001</v>
      </c>
      <c r="HZ77" s="138" t="s">
        <v>116</v>
      </c>
      <c r="IA77" s="39">
        <v>295001</v>
      </c>
      <c r="IB77" s="138" t="s">
        <v>116</v>
      </c>
      <c r="IC77" s="39">
        <v>295001</v>
      </c>
      <c r="ID77" s="138" t="s">
        <v>116</v>
      </c>
      <c r="IE77" s="39">
        <v>295001</v>
      </c>
      <c r="IF77" s="138" t="s">
        <v>116</v>
      </c>
      <c r="IG77" s="39">
        <v>295001</v>
      </c>
      <c r="IH77" s="138" t="s">
        <v>116</v>
      </c>
      <c r="II77" s="39">
        <v>295001</v>
      </c>
      <c r="IJ77" s="138" t="s">
        <v>116</v>
      </c>
      <c r="IK77" s="39">
        <v>295001</v>
      </c>
      <c r="IL77" s="138" t="s">
        <v>116</v>
      </c>
      <c r="IM77" s="39">
        <v>295001</v>
      </c>
      <c r="IN77" s="138" t="s">
        <v>116</v>
      </c>
      <c r="IO77" s="39">
        <v>295001</v>
      </c>
      <c r="IP77" s="138" t="s">
        <v>116</v>
      </c>
      <c r="IQ77" s="39">
        <v>295001</v>
      </c>
      <c r="IR77" s="138" t="s">
        <v>116</v>
      </c>
      <c r="IS77" s="39">
        <v>295001</v>
      </c>
      <c r="IT77" s="138" t="s">
        <v>116</v>
      </c>
      <c r="IU77" s="39">
        <v>295001</v>
      </c>
      <c r="IV77" s="138" t="s">
        <v>116</v>
      </c>
      <c r="IW77" s="39">
        <v>295001</v>
      </c>
      <c r="IX77" s="138" t="s">
        <v>116</v>
      </c>
      <c r="IY77" s="39">
        <v>295001</v>
      </c>
      <c r="IZ77" s="138" t="s">
        <v>116</v>
      </c>
      <c r="JA77" s="39">
        <v>295001</v>
      </c>
      <c r="JB77" s="138" t="s">
        <v>116</v>
      </c>
      <c r="JC77" s="39">
        <v>295001</v>
      </c>
      <c r="JD77" s="138" t="s">
        <v>116</v>
      </c>
      <c r="JE77" s="39">
        <v>295001</v>
      </c>
      <c r="JF77" s="138" t="s">
        <v>116</v>
      </c>
      <c r="JG77" s="39">
        <v>295001</v>
      </c>
      <c r="JH77" s="138" t="s">
        <v>116</v>
      </c>
      <c r="JI77" s="39">
        <v>295001</v>
      </c>
      <c r="JJ77" s="138" t="s">
        <v>116</v>
      </c>
      <c r="JK77" s="39">
        <v>295001</v>
      </c>
      <c r="JL77" s="138" t="s">
        <v>116</v>
      </c>
      <c r="JM77" s="39">
        <v>295001</v>
      </c>
      <c r="JN77" s="138" t="s">
        <v>116</v>
      </c>
      <c r="JO77" s="39">
        <v>295001</v>
      </c>
      <c r="JP77" s="138" t="s">
        <v>116</v>
      </c>
      <c r="JQ77" s="39">
        <v>295001</v>
      </c>
      <c r="JR77" s="138" t="s">
        <v>116</v>
      </c>
      <c r="JS77" s="39">
        <v>295001</v>
      </c>
      <c r="JT77" s="138" t="s">
        <v>116</v>
      </c>
      <c r="JU77" s="39">
        <v>295001</v>
      </c>
      <c r="JV77" s="138" t="s">
        <v>116</v>
      </c>
      <c r="JW77" s="39">
        <v>295001</v>
      </c>
      <c r="JX77" s="138" t="s">
        <v>116</v>
      </c>
      <c r="JY77" s="39">
        <v>295001</v>
      </c>
      <c r="JZ77" s="138" t="s">
        <v>116</v>
      </c>
      <c r="KA77" s="39">
        <v>295001</v>
      </c>
      <c r="KB77" s="138" t="s">
        <v>116</v>
      </c>
      <c r="KC77" s="39">
        <v>295001</v>
      </c>
      <c r="KD77" s="138" t="s">
        <v>116</v>
      </c>
      <c r="KE77" s="39">
        <v>295001</v>
      </c>
      <c r="KF77" s="138" t="s">
        <v>116</v>
      </c>
      <c r="KG77" s="39">
        <v>295001</v>
      </c>
      <c r="KH77" s="138" t="s">
        <v>116</v>
      </c>
      <c r="KI77" s="39">
        <v>295001</v>
      </c>
      <c r="KJ77" s="138" t="s">
        <v>116</v>
      </c>
      <c r="KK77" s="39">
        <v>295001</v>
      </c>
      <c r="KL77" s="138" t="s">
        <v>116</v>
      </c>
      <c r="KM77" s="39">
        <v>295001</v>
      </c>
      <c r="KN77" s="138" t="s">
        <v>116</v>
      </c>
      <c r="KO77" s="39">
        <v>295001</v>
      </c>
      <c r="KP77" s="138" t="s">
        <v>116</v>
      </c>
      <c r="KQ77" s="39">
        <v>295001</v>
      </c>
      <c r="KR77" s="138" t="s">
        <v>116</v>
      </c>
      <c r="KS77" s="39">
        <v>295001</v>
      </c>
      <c r="KT77" s="138" t="s">
        <v>116</v>
      </c>
      <c r="KU77" s="39">
        <v>295001</v>
      </c>
      <c r="KV77" s="138" t="s">
        <v>116</v>
      </c>
      <c r="KW77" s="39">
        <v>295001</v>
      </c>
      <c r="KX77" s="138" t="s">
        <v>116</v>
      </c>
      <c r="KY77" s="39">
        <v>295001</v>
      </c>
      <c r="KZ77" s="138" t="s">
        <v>116</v>
      </c>
      <c r="LA77" s="39">
        <v>295001</v>
      </c>
      <c r="LB77" s="138" t="s">
        <v>116</v>
      </c>
      <c r="LC77" s="39">
        <v>295001</v>
      </c>
      <c r="LD77" s="138" t="s">
        <v>116</v>
      </c>
      <c r="LE77" s="39">
        <v>295001</v>
      </c>
      <c r="LF77" s="138" t="s">
        <v>116</v>
      </c>
      <c r="LG77" s="39">
        <v>295001</v>
      </c>
      <c r="LH77" s="138" t="s">
        <v>116</v>
      </c>
      <c r="LI77" s="39">
        <v>295001</v>
      </c>
      <c r="LJ77" s="138" t="s">
        <v>116</v>
      </c>
      <c r="LK77" s="39">
        <v>295001</v>
      </c>
      <c r="LL77" s="138" t="s">
        <v>116</v>
      </c>
      <c r="LM77" s="39">
        <v>295001</v>
      </c>
      <c r="LN77" s="138" t="s">
        <v>116</v>
      </c>
      <c r="LO77" s="39">
        <v>295001</v>
      </c>
      <c r="LP77" s="138" t="s">
        <v>116</v>
      </c>
      <c r="LQ77" s="39">
        <v>295001</v>
      </c>
      <c r="LR77" s="138" t="s">
        <v>116</v>
      </c>
      <c r="LS77" s="39">
        <v>295001</v>
      </c>
      <c r="LT77" s="138" t="s">
        <v>116</v>
      </c>
      <c r="LU77" s="39">
        <v>295001</v>
      </c>
      <c r="LV77" s="138" t="s">
        <v>116</v>
      </c>
      <c r="LW77" s="39">
        <v>295001</v>
      </c>
      <c r="LX77" s="138" t="s">
        <v>116</v>
      </c>
      <c r="LY77" s="39">
        <v>295001</v>
      </c>
      <c r="LZ77" s="138" t="s">
        <v>116</v>
      </c>
      <c r="MA77" s="39">
        <v>295001</v>
      </c>
      <c r="MB77" s="138" t="s">
        <v>116</v>
      </c>
      <c r="MC77" s="39">
        <v>295001</v>
      </c>
      <c r="MD77" s="138" t="s">
        <v>116</v>
      </c>
      <c r="ME77" s="39">
        <v>295001</v>
      </c>
      <c r="MF77" s="138" t="s">
        <v>116</v>
      </c>
      <c r="MG77" s="39">
        <v>295001</v>
      </c>
      <c r="MH77" s="138" t="s">
        <v>116</v>
      </c>
      <c r="MI77" s="39">
        <v>295001</v>
      </c>
      <c r="MJ77" s="138" t="s">
        <v>116</v>
      </c>
      <c r="MK77" s="39">
        <v>295001</v>
      </c>
      <c r="ML77" s="138" t="s">
        <v>116</v>
      </c>
      <c r="MM77" s="39">
        <v>295001</v>
      </c>
      <c r="MN77" s="138" t="s">
        <v>116</v>
      </c>
      <c r="MO77" s="39">
        <v>295001</v>
      </c>
      <c r="MP77" s="138" t="s">
        <v>116</v>
      </c>
      <c r="MQ77" s="39">
        <v>295001</v>
      </c>
      <c r="MR77" s="138" t="s">
        <v>116</v>
      </c>
      <c r="MS77" s="39">
        <v>295001</v>
      </c>
      <c r="MT77" s="138" t="s">
        <v>116</v>
      </c>
      <c r="MU77" s="39">
        <v>295001</v>
      </c>
      <c r="MV77" s="138" t="s">
        <v>116</v>
      </c>
      <c r="MW77" s="39">
        <v>295001</v>
      </c>
      <c r="MX77" s="138" t="s">
        <v>116</v>
      </c>
      <c r="MY77" s="39">
        <v>295001</v>
      </c>
      <c r="MZ77" s="138" t="s">
        <v>116</v>
      </c>
      <c r="NA77" s="39">
        <v>295001</v>
      </c>
      <c r="NB77" s="138" t="s">
        <v>116</v>
      </c>
      <c r="NC77" s="39">
        <v>295001</v>
      </c>
      <c r="ND77" s="138" t="s">
        <v>116</v>
      </c>
      <c r="NE77" s="39">
        <v>295001</v>
      </c>
      <c r="NF77" s="138" t="s">
        <v>116</v>
      </c>
      <c r="NG77" s="39">
        <v>295001</v>
      </c>
      <c r="NH77" s="138" t="s">
        <v>116</v>
      </c>
      <c r="NI77" s="39">
        <v>295001</v>
      </c>
      <c r="NJ77" s="138" t="s">
        <v>116</v>
      </c>
      <c r="NK77" s="39">
        <v>295001</v>
      </c>
      <c r="NL77" s="138" t="s">
        <v>116</v>
      </c>
      <c r="NM77" s="39">
        <v>295001</v>
      </c>
      <c r="NN77" s="138" t="s">
        <v>116</v>
      </c>
      <c r="NO77" s="39">
        <v>295001</v>
      </c>
      <c r="NP77" s="138" t="s">
        <v>116</v>
      </c>
      <c r="NQ77" s="39">
        <v>295001</v>
      </c>
      <c r="NR77" s="138" t="s">
        <v>116</v>
      </c>
      <c r="NS77" s="39">
        <v>295001</v>
      </c>
      <c r="NT77" s="138" t="s">
        <v>116</v>
      </c>
      <c r="NU77" s="39">
        <v>295001</v>
      </c>
      <c r="NV77" s="138" t="s">
        <v>116</v>
      </c>
      <c r="NW77" s="39">
        <v>295001</v>
      </c>
      <c r="NX77" s="138" t="s">
        <v>116</v>
      </c>
      <c r="NY77" s="39">
        <v>295001</v>
      </c>
      <c r="NZ77" s="138" t="s">
        <v>116</v>
      </c>
      <c r="OA77" s="39">
        <v>295001</v>
      </c>
      <c r="OB77" s="138" t="s">
        <v>116</v>
      </c>
      <c r="OC77" s="39">
        <v>295001</v>
      </c>
      <c r="OD77" s="138" t="s">
        <v>116</v>
      </c>
      <c r="OE77" s="39">
        <v>295001</v>
      </c>
      <c r="OF77" s="138" t="s">
        <v>116</v>
      </c>
      <c r="OG77" s="39">
        <v>295001</v>
      </c>
      <c r="OH77" s="138" t="s">
        <v>116</v>
      </c>
      <c r="OI77" s="39">
        <v>295001</v>
      </c>
      <c r="OJ77" s="138" t="s">
        <v>116</v>
      </c>
      <c r="OK77" s="39">
        <v>295001</v>
      </c>
      <c r="OL77" s="138" t="s">
        <v>116</v>
      </c>
      <c r="OM77" s="39">
        <v>295001</v>
      </c>
      <c r="ON77" s="138" t="s">
        <v>116</v>
      </c>
      <c r="OO77" s="39">
        <v>295001</v>
      </c>
      <c r="OP77" s="138" t="s">
        <v>116</v>
      </c>
      <c r="OQ77" s="39">
        <v>295001</v>
      </c>
      <c r="OR77" s="138" t="s">
        <v>116</v>
      </c>
      <c r="OS77" s="39">
        <v>295001</v>
      </c>
      <c r="OT77" s="138" t="s">
        <v>116</v>
      </c>
      <c r="OU77" s="39">
        <v>295001</v>
      </c>
      <c r="OV77" s="138" t="s">
        <v>116</v>
      </c>
      <c r="OW77" s="39">
        <v>295001</v>
      </c>
      <c r="OX77" s="138" t="s">
        <v>116</v>
      </c>
      <c r="OY77" s="39">
        <v>295001</v>
      </c>
      <c r="OZ77" s="138" t="s">
        <v>116</v>
      </c>
      <c r="PA77" s="39">
        <v>295001</v>
      </c>
      <c r="PB77" s="138" t="s">
        <v>116</v>
      </c>
      <c r="PC77" s="39">
        <v>295001</v>
      </c>
      <c r="PD77" s="138" t="s">
        <v>116</v>
      </c>
      <c r="PE77" s="39">
        <v>295001</v>
      </c>
      <c r="PF77" s="138" t="s">
        <v>116</v>
      </c>
      <c r="PG77" s="39">
        <v>295001</v>
      </c>
      <c r="PH77" s="138" t="s">
        <v>116</v>
      </c>
      <c r="PI77" s="39">
        <v>295001</v>
      </c>
      <c r="PJ77" s="138" t="s">
        <v>116</v>
      </c>
      <c r="PK77" s="39">
        <v>295001</v>
      </c>
      <c r="PL77" s="138" t="s">
        <v>116</v>
      </c>
      <c r="PM77" s="39">
        <v>295001</v>
      </c>
      <c r="PN77" s="138" t="s">
        <v>116</v>
      </c>
      <c r="PO77" s="39">
        <v>295001</v>
      </c>
      <c r="PP77" s="138" t="s">
        <v>116</v>
      </c>
      <c r="PQ77" s="39">
        <v>295001</v>
      </c>
      <c r="PR77" s="138" t="s">
        <v>116</v>
      </c>
      <c r="PS77" s="39">
        <v>295001</v>
      </c>
      <c r="PT77" s="138" t="s">
        <v>116</v>
      </c>
      <c r="PU77" s="39">
        <v>295001</v>
      </c>
      <c r="PV77" s="138" t="s">
        <v>116</v>
      </c>
      <c r="PW77" s="39">
        <v>295001</v>
      </c>
      <c r="PX77" s="138" t="s">
        <v>116</v>
      </c>
      <c r="PY77" s="39">
        <v>295001</v>
      </c>
      <c r="PZ77" s="138" t="s">
        <v>116</v>
      </c>
      <c r="QA77" s="39">
        <v>295001</v>
      </c>
      <c r="QB77" s="138" t="s">
        <v>116</v>
      </c>
      <c r="QC77" s="39">
        <v>295001</v>
      </c>
      <c r="QD77" s="138" t="s">
        <v>116</v>
      </c>
      <c r="QE77" s="39">
        <v>295001</v>
      </c>
      <c r="QF77" s="138" t="s">
        <v>116</v>
      </c>
      <c r="QG77" s="39">
        <v>295001</v>
      </c>
      <c r="QH77" s="138" t="s">
        <v>116</v>
      </c>
      <c r="QI77" s="39">
        <v>295001</v>
      </c>
      <c r="QJ77" s="138" t="s">
        <v>116</v>
      </c>
      <c r="QK77" s="39">
        <v>295001</v>
      </c>
      <c r="QL77" s="138" t="s">
        <v>116</v>
      </c>
      <c r="QM77" s="39">
        <v>295001</v>
      </c>
      <c r="QN77" s="138" t="s">
        <v>116</v>
      </c>
      <c r="QO77" s="39">
        <v>295001</v>
      </c>
      <c r="QP77" s="138" t="s">
        <v>116</v>
      </c>
      <c r="QQ77" s="39">
        <v>295001</v>
      </c>
      <c r="QR77" s="138" t="s">
        <v>116</v>
      </c>
      <c r="QS77" s="39">
        <v>295001</v>
      </c>
      <c r="QT77" s="138" t="s">
        <v>116</v>
      </c>
      <c r="QU77" s="39">
        <v>295001</v>
      </c>
      <c r="QV77" s="138" t="s">
        <v>116</v>
      </c>
      <c r="QW77" s="39">
        <v>295001</v>
      </c>
      <c r="QX77" s="138" t="s">
        <v>116</v>
      </c>
      <c r="QY77" s="39">
        <v>295001</v>
      </c>
      <c r="QZ77" s="138" t="s">
        <v>116</v>
      </c>
      <c r="RA77" s="39">
        <v>295001</v>
      </c>
      <c r="RB77" s="138" t="s">
        <v>116</v>
      </c>
      <c r="RC77" s="39">
        <v>295001</v>
      </c>
      <c r="RD77" s="138" t="s">
        <v>116</v>
      </c>
      <c r="RE77" s="39">
        <v>295001</v>
      </c>
      <c r="RF77" s="138" t="s">
        <v>116</v>
      </c>
      <c r="RG77" s="39">
        <v>295001</v>
      </c>
      <c r="RH77" s="138" t="s">
        <v>116</v>
      </c>
      <c r="RI77" s="39">
        <v>295001</v>
      </c>
      <c r="RJ77" s="138" t="s">
        <v>116</v>
      </c>
      <c r="RK77" s="39">
        <v>295001</v>
      </c>
      <c r="RL77" s="138" t="s">
        <v>116</v>
      </c>
      <c r="RM77" s="39">
        <v>295001</v>
      </c>
      <c r="RN77" s="138" t="s">
        <v>116</v>
      </c>
      <c r="RO77" s="39">
        <v>295001</v>
      </c>
      <c r="RP77" s="138" t="s">
        <v>116</v>
      </c>
      <c r="RQ77" s="39">
        <v>295001</v>
      </c>
      <c r="RR77" s="138" t="s">
        <v>116</v>
      </c>
      <c r="RS77" s="39">
        <v>295001</v>
      </c>
      <c r="RT77" s="138" t="s">
        <v>116</v>
      </c>
      <c r="RU77" s="39">
        <v>295001</v>
      </c>
      <c r="RV77" s="138" t="s">
        <v>116</v>
      </c>
      <c r="RW77" s="39">
        <v>295001</v>
      </c>
      <c r="RX77" s="138" t="s">
        <v>116</v>
      </c>
      <c r="RY77" s="39">
        <v>295001</v>
      </c>
      <c r="RZ77" s="138" t="s">
        <v>116</v>
      </c>
      <c r="SA77" s="39">
        <v>295001</v>
      </c>
      <c r="SB77" s="138" t="s">
        <v>116</v>
      </c>
      <c r="SC77" s="39">
        <v>295001</v>
      </c>
      <c r="SD77" s="138" t="s">
        <v>116</v>
      </c>
      <c r="SE77" s="39">
        <v>295001</v>
      </c>
      <c r="SF77" s="138" t="s">
        <v>116</v>
      </c>
      <c r="SG77" s="39">
        <v>295001</v>
      </c>
      <c r="SH77" s="138" t="s">
        <v>116</v>
      </c>
      <c r="SI77" s="39">
        <v>295001</v>
      </c>
      <c r="SJ77" s="138" t="s">
        <v>116</v>
      </c>
      <c r="SK77" s="39">
        <v>295001</v>
      </c>
      <c r="SL77" s="138" t="s">
        <v>116</v>
      </c>
      <c r="SM77" s="39">
        <v>295001</v>
      </c>
      <c r="SN77" s="138" t="s">
        <v>116</v>
      </c>
      <c r="SO77" s="39">
        <v>295001</v>
      </c>
      <c r="SP77" s="138" t="s">
        <v>116</v>
      </c>
      <c r="SQ77" s="39">
        <v>295001</v>
      </c>
      <c r="SR77" s="138" t="s">
        <v>116</v>
      </c>
      <c r="SS77" s="39">
        <v>295001</v>
      </c>
      <c r="ST77" s="138" t="s">
        <v>116</v>
      </c>
      <c r="SU77" s="39">
        <v>295001</v>
      </c>
      <c r="SV77" s="138" t="s">
        <v>116</v>
      </c>
      <c r="SW77" s="39">
        <v>295001</v>
      </c>
      <c r="SX77" s="138" t="s">
        <v>116</v>
      </c>
      <c r="SY77" s="39">
        <v>295001</v>
      </c>
      <c r="SZ77" s="138" t="s">
        <v>116</v>
      </c>
      <c r="TA77" s="39">
        <v>295001</v>
      </c>
      <c r="TB77" s="138" t="s">
        <v>116</v>
      </c>
      <c r="TC77" s="39">
        <v>295001</v>
      </c>
      <c r="TD77" s="138" t="s">
        <v>116</v>
      </c>
      <c r="TE77" s="39">
        <v>295001</v>
      </c>
      <c r="TF77" s="138" t="s">
        <v>116</v>
      </c>
      <c r="TG77" s="39">
        <v>295001</v>
      </c>
      <c r="TH77" s="138" t="s">
        <v>116</v>
      </c>
      <c r="TI77" s="39">
        <v>295001</v>
      </c>
      <c r="TJ77" s="138" t="s">
        <v>116</v>
      </c>
      <c r="TK77" s="39">
        <v>295001</v>
      </c>
      <c r="TL77" s="138" t="s">
        <v>116</v>
      </c>
      <c r="TM77" s="39">
        <v>295001</v>
      </c>
      <c r="TN77" s="138" t="s">
        <v>116</v>
      </c>
      <c r="TO77" s="39">
        <v>295001</v>
      </c>
      <c r="TP77" s="138" t="s">
        <v>116</v>
      </c>
      <c r="TQ77" s="39">
        <v>295001</v>
      </c>
      <c r="TR77" s="138" t="s">
        <v>116</v>
      </c>
      <c r="TS77" s="39">
        <v>295001</v>
      </c>
      <c r="TT77" s="138" t="s">
        <v>116</v>
      </c>
      <c r="TU77" s="39">
        <v>295001</v>
      </c>
      <c r="TV77" s="138" t="s">
        <v>116</v>
      </c>
      <c r="TW77" s="39">
        <v>295001</v>
      </c>
      <c r="TX77" s="138" t="s">
        <v>116</v>
      </c>
      <c r="TY77" s="39">
        <v>295001</v>
      </c>
      <c r="TZ77" s="138" t="s">
        <v>116</v>
      </c>
      <c r="UA77" s="39">
        <v>295001</v>
      </c>
      <c r="UB77" s="138" t="s">
        <v>116</v>
      </c>
      <c r="UC77" s="39">
        <v>295001</v>
      </c>
      <c r="UD77" s="138" t="s">
        <v>116</v>
      </c>
      <c r="UE77" s="39">
        <v>295001</v>
      </c>
      <c r="UF77" s="138" t="s">
        <v>116</v>
      </c>
      <c r="UG77" s="39">
        <v>295001</v>
      </c>
      <c r="UH77" s="138" t="s">
        <v>116</v>
      </c>
      <c r="UI77" s="39">
        <v>295001</v>
      </c>
      <c r="UJ77" s="138" t="s">
        <v>116</v>
      </c>
      <c r="UK77" s="39">
        <v>295001</v>
      </c>
      <c r="UL77" s="138" t="s">
        <v>116</v>
      </c>
      <c r="UM77" s="39">
        <v>295001</v>
      </c>
      <c r="UN77" s="138" t="s">
        <v>116</v>
      </c>
      <c r="UO77" s="39">
        <v>295001</v>
      </c>
      <c r="UP77" s="138" t="s">
        <v>116</v>
      </c>
      <c r="UQ77" s="39">
        <v>295001</v>
      </c>
      <c r="UR77" s="138" t="s">
        <v>116</v>
      </c>
      <c r="US77" s="39">
        <v>295001</v>
      </c>
      <c r="UT77" s="138" t="s">
        <v>116</v>
      </c>
      <c r="UU77" s="39">
        <v>295001</v>
      </c>
      <c r="UV77" s="138" t="s">
        <v>116</v>
      </c>
      <c r="UW77" s="39">
        <v>295001</v>
      </c>
      <c r="UX77" s="138" t="s">
        <v>116</v>
      </c>
      <c r="UY77" s="39">
        <v>295001</v>
      </c>
      <c r="UZ77" s="138" t="s">
        <v>116</v>
      </c>
      <c r="VA77" s="39">
        <v>295001</v>
      </c>
      <c r="VB77" s="138" t="s">
        <v>116</v>
      </c>
      <c r="VC77" s="39">
        <v>295001</v>
      </c>
      <c r="VD77" s="138" t="s">
        <v>116</v>
      </c>
      <c r="VE77" s="39">
        <v>295001</v>
      </c>
      <c r="VF77" s="138" t="s">
        <v>116</v>
      </c>
      <c r="VG77" s="39">
        <v>295001</v>
      </c>
      <c r="VH77" s="138" t="s">
        <v>116</v>
      </c>
      <c r="VI77" s="39">
        <v>295001</v>
      </c>
      <c r="VJ77" s="138" t="s">
        <v>116</v>
      </c>
      <c r="VK77" s="39">
        <v>295001</v>
      </c>
      <c r="VL77" s="138" t="s">
        <v>116</v>
      </c>
      <c r="VM77" s="39">
        <v>295001</v>
      </c>
      <c r="VN77" s="138" t="s">
        <v>116</v>
      </c>
      <c r="VO77" s="39">
        <v>295001</v>
      </c>
      <c r="VP77" s="138" t="s">
        <v>116</v>
      </c>
      <c r="VQ77" s="39">
        <v>295001</v>
      </c>
      <c r="VR77" s="138" t="s">
        <v>116</v>
      </c>
      <c r="VS77" s="39">
        <v>295001</v>
      </c>
      <c r="VT77" s="138" t="s">
        <v>116</v>
      </c>
      <c r="VU77" s="39">
        <v>295001</v>
      </c>
      <c r="VV77" s="138" t="s">
        <v>116</v>
      </c>
      <c r="VW77" s="39">
        <v>295001</v>
      </c>
      <c r="VX77" s="138" t="s">
        <v>116</v>
      </c>
      <c r="VY77" s="39">
        <v>295001</v>
      </c>
      <c r="VZ77" s="138" t="s">
        <v>116</v>
      </c>
      <c r="WA77" s="39">
        <v>295001</v>
      </c>
      <c r="WB77" s="138" t="s">
        <v>116</v>
      </c>
      <c r="WC77" s="39">
        <v>295001</v>
      </c>
      <c r="WD77" s="138" t="s">
        <v>116</v>
      </c>
      <c r="WE77" s="39">
        <v>295001</v>
      </c>
      <c r="WF77" s="138" t="s">
        <v>116</v>
      </c>
      <c r="WG77" s="39">
        <v>295001</v>
      </c>
      <c r="WH77" s="138" t="s">
        <v>116</v>
      </c>
      <c r="WI77" s="39">
        <v>295001</v>
      </c>
      <c r="WJ77" s="138" t="s">
        <v>116</v>
      </c>
      <c r="WK77" s="39">
        <v>295001</v>
      </c>
      <c r="WL77" s="138" t="s">
        <v>116</v>
      </c>
      <c r="WM77" s="39">
        <v>295001</v>
      </c>
      <c r="WN77" s="138" t="s">
        <v>116</v>
      </c>
      <c r="WO77" s="39">
        <v>295001</v>
      </c>
      <c r="WP77" s="138" t="s">
        <v>116</v>
      </c>
      <c r="WQ77" s="39">
        <v>295001</v>
      </c>
      <c r="WR77" s="138" t="s">
        <v>116</v>
      </c>
      <c r="WS77" s="39">
        <v>295001</v>
      </c>
      <c r="WT77" s="138" t="s">
        <v>116</v>
      </c>
      <c r="WU77" s="39">
        <v>295001</v>
      </c>
      <c r="WV77" s="138" t="s">
        <v>116</v>
      </c>
      <c r="WW77" s="39">
        <v>295001</v>
      </c>
      <c r="WX77" s="138" t="s">
        <v>116</v>
      </c>
      <c r="WY77" s="39">
        <v>295001</v>
      </c>
      <c r="WZ77" s="138" t="s">
        <v>116</v>
      </c>
      <c r="XA77" s="39">
        <v>295001</v>
      </c>
      <c r="XB77" s="138" t="s">
        <v>116</v>
      </c>
      <c r="XC77" s="39">
        <v>295001</v>
      </c>
      <c r="XD77" s="138" t="s">
        <v>116</v>
      </c>
      <c r="XE77" s="39">
        <v>295001</v>
      </c>
      <c r="XF77" s="138" t="s">
        <v>116</v>
      </c>
      <c r="XG77" s="39">
        <v>295001</v>
      </c>
      <c r="XH77" s="138" t="s">
        <v>116</v>
      </c>
      <c r="XI77" s="39">
        <v>295001</v>
      </c>
      <c r="XJ77" s="138" t="s">
        <v>116</v>
      </c>
      <c r="XK77" s="39">
        <v>295001</v>
      </c>
      <c r="XL77" s="138" t="s">
        <v>116</v>
      </c>
      <c r="XM77" s="39">
        <v>295001</v>
      </c>
      <c r="XN77" s="138" t="s">
        <v>116</v>
      </c>
      <c r="XO77" s="39">
        <v>295001</v>
      </c>
      <c r="XP77" s="138" t="s">
        <v>116</v>
      </c>
      <c r="XQ77" s="39">
        <v>295001</v>
      </c>
      <c r="XR77" s="138" t="s">
        <v>116</v>
      </c>
      <c r="XS77" s="39">
        <v>295001</v>
      </c>
      <c r="XT77" s="138" t="s">
        <v>116</v>
      </c>
      <c r="XU77" s="39">
        <v>295001</v>
      </c>
      <c r="XV77" s="138" t="s">
        <v>116</v>
      </c>
      <c r="XW77" s="39">
        <v>295001</v>
      </c>
      <c r="XX77" s="138" t="s">
        <v>116</v>
      </c>
      <c r="XY77" s="39">
        <v>295001</v>
      </c>
      <c r="XZ77" s="138" t="s">
        <v>116</v>
      </c>
      <c r="YA77" s="39">
        <v>295001</v>
      </c>
      <c r="YB77" s="138" t="s">
        <v>116</v>
      </c>
      <c r="YC77" s="39">
        <v>295001</v>
      </c>
      <c r="YD77" s="138" t="s">
        <v>116</v>
      </c>
      <c r="YE77" s="39">
        <v>295001</v>
      </c>
      <c r="YF77" s="138" t="s">
        <v>116</v>
      </c>
      <c r="YG77" s="39">
        <v>295001</v>
      </c>
      <c r="YH77" s="138" t="s">
        <v>116</v>
      </c>
      <c r="YI77" s="39">
        <v>295001</v>
      </c>
      <c r="YJ77" s="138" t="s">
        <v>116</v>
      </c>
      <c r="YK77" s="39">
        <v>295001</v>
      </c>
      <c r="YL77" s="138" t="s">
        <v>116</v>
      </c>
      <c r="YM77" s="39">
        <v>295001</v>
      </c>
      <c r="YN77" s="138" t="s">
        <v>116</v>
      </c>
      <c r="YO77" s="39">
        <v>295001</v>
      </c>
      <c r="YP77" s="138" t="s">
        <v>116</v>
      </c>
      <c r="YQ77" s="39">
        <v>295001</v>
      </c>
      <c r="YR77" s="138" t="s">
        <v>116</v>
      </c>
      <c r="YS77" s="39">
        <v>295001</v>
      </c>
      <c r="YT77" s="138" t="s">
        <v>116</v>
      </c>
      <c r="YU77" s="39">
        <v>295001</v>
      </c>
      <c r="YV77" s="138" t="s">
        <v>116</v>
      </c>
      <c r="YW77" s="39">
        <v>295001</v>
      </c>
      <c r="YX77" s="138" t="s">
        <v>116</v>
      </c>
      <c r="YY77" s="39">
        <v>295001</v>
      </c>
      <c r="YZ77" s="138" t="s">
        <v>116</v>
      </c>
      <c r="ZA77" s="39">
        <v>295001</v>
      </c>
      <c r="ZB77" s="138" t="s">
        <v>116</v>
      </c>
      <c r="ZC77" s="39">
        <v>295001</v>
      </c>
      <c r="ZD77" s="138" t="s">
        <v>116</v>
      </c>
      <c r="ZE77" s="39">
        <v>295001</v>
      </c>
      <c r="ZF77" s="138" t="s">
        <v>116</v>
      </c>
      <c r="ZG77" s="39">
        <v>295001</v>
      </c>
      <c r="ZH77" s="138" t="s">
        <v>116</v>
      </c>
      <c r="ZI77" s="39">
        <v>295001</v>
      </c>
      <c r="ZJ77" s="138" t="s">
        <v>116</v>
      </c>
      <c r="ZK77" s="39">
        <v>295001</v>
      </c>
      <c r="ZL77" s="138" t="s">
        <v>116</v>
      </c>
      <c r="ZM77" s="39">
        <v>295001</v>
      </c>
      <c r="ZN77" s="138" t="s">
        <v>116</v>
      </c>
      <c r="ZO77" s="39">
        <v>295001</v>
      </c>
      <c r="ZP77" s="138" t="s">
        <v>116</v>
      </c>
      <c r="ZQ77" s="39">
        <v>295001</v>
      </c>
      <c r="ZR77" s="138" t="s">
        <v>116</v>
      </c>
      <c r="ZS77" s="39">
        <v>295001</v>
      </c>
      <c r="ZT77" s="138" t="s">
        <v>116</v>
      </c>
      <c r="ZU77" s="39">
        <v>295001</v>
      </c>
      <c r="ZV77" s="138" t="s">
        <v>116</v>
      </c>
      <c r="ZW77" s="39">
        <v>295001</v>
      </c>
      <c r="ZX77" s="138" t="s">
        <v>116</v>
      </c>
      <c r="ZY77" s="39">
        <v>295001</v>
      </c>
      <c r="ZZ77" s="138" t="s">
        <v>116</v>
      </c>
      <c r="AAA77" s="39">
        <v>295001</v>
      </c>
      <c r="AAB77" s="138" t="s">
        <v>116</v>
      </c>
      <c r="AAC77" s="39">
        <v>295001</v>
      </c>
      <c r="AAD77" s="138" t="s">
        <v>116</v>
      </c>
      <c r="AAE77" s="39">
        <v>295001</v>
      </c>
      <c r="AAF77" s="138" t="s">
        <v>116</v>
      </c>
      <c r="AAG77" s="39">
        <v>295001</v>
      </c>
      <c r="AAH77" s="138" t="s">
        <v>116</v>
      </c>
      <c r="AAI77" s="39">
        <v>295001</v>
      </c>
      <c r="AAJ77" s="138" t="s">
        <v>116</v>
      </c>
      <c r="AAK77" s="39">
        <v>295001</v>
      </c>
      <c r="AAL77" s="138" t="s">
        <v>116</v>
      </c>
      <c r="AAM77" s="39">
        <v>295001</v>
      </c>
      <c r="AAN77" s="138" t="s">
        <v>116</v>
      </c>
      <c r="AAO77" s="39">
        <v>295001</v>
      </c>
      <c r="AAP77" s="138" t="s">
        <v>116</v>
      </c>
      <c r="AAQ77" s="39">
        <v>295001</v>
      </c>
      <c r="AAR77" s="138" t="s">
        <v>116</v>
      </c>
      <c r="AAS77" s="39">
        <v>295001</v>
      </c>
      <c r="AAT77" s="138" t="s">
        <v>116</v>
      </c>
      <c r="AAU77" s="39">
        <v>295001</v>
      </c>
      <c r="AAV77" s="138" t="s">
        <v>116</v>
      </c>
      <c r="AAW77" s="39">
        <v>295001</v>
      </c>
      <c r="AAX77" s="138" t="s">
        <v>116</v>
      </c>
      <c r="AAY77" s="39">
        <v>295001</v>
      </c>
      <c r="AAZ77" s="138" t="s">
        <v>116</v>
      </c>
      <c r="ABA77" s="39">
        <v>295001</v>
      </c>
      <c r="ABB77" s="138" t="s">
        <v>116</v>
      </c>
      <c r="ABC77" s="39">
        <v>295001</v>
      </c>
      <c r="ABD77" s="138" t="s">
        <v>116</v>
      </c>
      <c r="ABE77" s="39">
        <v>295001</v>
      </c>
      <c r="ABF77" s="138" t="s">
        <v>116</v>
      </c>
      <c r="ABG77" s="39">
        <v>295001</v>
      </c>
      <c r="ABH77" s="138" t="s">
        <v>116</v>
      </c>
      <c r="ABI77" s="39">
        <v>295001</v>
      </c>
      <c r="ABJ77" s="138" t="s">
        <v>116</v>
      </c>
      <c r="ABK77" s="39">
        <v>295001</v>
      </c>
      <c r="ABL77" s="138" t="s">
        <v>116</v>
      </c>
      <c r="ABM77" s="39">
        <v>295001</v>
      </c>
      <c r="ABN77" s="138" t="s">
        <v>116</v>
      </c>
      <c r="ABO77" s="39">
        <v>295001</v>
      </c>
      <c r="ABP77" s="138" t="s">
        <v>116</v>
      </c>
      <c r="ABQ77" s="39">
        <v>295001</v>
      </c>
      <c r="ABR77" s="138" t="s">
        <v>116</v>
      </c>
      <c r="ABS77" s="39">
        <v>295001</v>
      </c>
      <c r="ABT77" s="138" t="s">
        <v>116</v>
      </c>
      <c r="ABU77" s="39">
        <v>295001</v>
      </c>
      <c r="ABV77" s="138" t="s">
        <v>116</v>
      </c>
      <c r="ABW77" s="39">
        <v>295001</v>
      </c>
      <c r="ABX77" s="138" t="s">
        <v>116</v>
      </c>
      <c r="ABY77" s="39">
        <v>295001</v>
      </c>
      <c r="ABZ77" s="138" t="s">
        <v>116</v>
      </c>
      <c r="ACA77" s="39">
        <v>295001</v>
      </c>
      <c r="ACB77" s="138" t="s">
        <v>116</v>
      </c>
      <c r="ACC77" s="39">
        <v>295001</v>
      </c>
      <c r="ACD77" s="138" t="s">
        <v>116</v>
      </c>
      <c r="ACE77" s="39">
        <v>295001</v>
      </c>
      <c r="ACF77" s="138" t="s">
        <v>116</v>
      </c>
      <c r="ACG77" s="39">
        <v>295001</v>
      </c>
      <c r="ACH77" s="138" t="s">
        <v>116</v>
      </c>
      <c r="ACI77" s="39">
        <v>295001</v>
      </c>
      <c r="ACJ77" s="138" t="s">
        <v>116</v>
      </c>
      <c r="ACK77" s="39">
        <v>295001</v>
      </c>
      <c r="ACL77" s="138" t="s">
        <v>116</v>
      </c>
      <c r="ACM77" s="39">
        <v>295001</v>
      </c>
      <c r="ACN77" s="138" t="s">
        <v>116</v>
      </c>
      <c r="ACO77" s="39">
        <v>295001</v>
      </c>
      <c r="ACP77" s="138" t="s">
        <v>116</v>
      </c>
      <c r="ACQ77" s="39">
        <v>295001</v>
      </c>
      <c r="ACR77" s="138" t="s">
        <v>116</v>
      </c>
      <c r="ACS77" s="39">
        <v>295001</v>
      </c>
      <c r="ACT77" s="138" t="s">
        <v>116</v>
      </c>
      <c r="ACU77" s="39">
        <v>295001</v>
      </c>
      <c r="ACV77" s="138" t="s">
        <v>116</v>
      </c>
      <c r="ACW77" s="39">
        <v>295001</v>
      </c>
      <c r="ACX77" s="138" t="s">
        <v>116</v>
      </c>
      <c r="ACY77" s="39">
        <v>295001</v>
      </c>
      <c r="ACZ77" s="138" t="s">
        <v>116</v>
      </c>
      <c r="ADA77" s="39">
        <v>295001</v>
      </c>
      <c r="ADB77" s="138" t="s">
        <v>116</v>
      </c>
      <c r="ADC77" s="39">
        <v>295001</v>
      </c>
      <c r="ADD77" s="138" t="s">
        <v>116</v>
      </c>
      <c r="ADE77" s="39">
        <v>295001</v>
      </c>
      <c r="ADF77" s="138" t="s">
        <v>116</v>
      </c>
      <c r="ADG77" s="39">
        <v>295001</v>
      </c>
      <c r="ADH77" s="138" t="s">
        <v>116</v>
      </c>
      <c r="ADI77" s="39">
        <v>295001</v>
      </c>
      <c r="ADJ77" s="138" t="s">
        <v>116</v>
      </c>
      <c r="ADK77" s="39">
        <v>295001</v>
      </c>
      <c r="ADL77" s="138" t="s">
        <v>116</v>
      </c>
      <c r="ADM77" s="39">
        <v>295001</v>
      </c>
      <c r="ADN77" s="138" t="s">
        <v>116</v>
      </c>
      <c r="ADO77" s="39">
        <v>295001</v>
      </c>
      <c r="ADP77" s="138" t="s">
        <v>116</v>
      </c>
      <c r="ADQ77" s="39">
        <v>295001</v>
      </c>
      <c r="ADR77" s="138" t="s">
        <v>116</v>
      </c>
      <c r="ADS77" s="39">
        <v>295001</v>
      </c>
      <c r="ADT77" s="138" t="s">
        <v>116</v>
      </c>
      <c r="ADU77" s="39">
        <v>295001</v>
      </c>
      <c r="ADV77" s="138" t="s">
        <v>116</v>
      </c>
      <c r="ADW77" s="39">
        <v>295001</v>
      </c>
      <c r="ADX77" s="138" t="s">
        <v>116</v>
      </c>
      <c r="ADY77" s="39">
        <v>295001</v>
      </c>
      <c r="ADZ77" s="138" t="s">
        <v>116</v>
      </c>
      <c r="AEA77" s="39">
        <v>295001</v>
      </c>
      <c r="AEB77" s="138" t="s">
        <v>116</v>
      </c>
      <c r="AEC77" s="39">
        <v>295001</v>
      </c>
      <c r="AED77" s="138" t="s">
        <v>116</v>
      </c>
      <c r="AEE77" s="39">
        <v>295001</v>
      </c>
      <c r="AEF77" s="138" t="s">
        <v>116</v>
      </c>
      <c r="AEG77" s="39">
        <v>295001</v>
      </c>
      <c r="AEH77" s="138" t="s">
        <v>116</v>
      </c>
      <c r="AEI77" s="39">
        <v>295001</v>
      </c>
      <c r="AEJ77" s="138" t="s">
        <v>116</v>
      </c>
      <c r="AEK77" s="39">
        <v>295001</v>
      </c>
      <c r="AEL77" s="138" t="s">
        <v>116</v>
      </c>
      <c r="AEM77" s="39">
        <v>295001</v>
      </c>
      <c r="AEN77" s="138" t="s">
        <v>116</v>
      </c>
      <c r="AEO77" s="39">
        <v>295001</v>
      </c>
      <c r="AEP77" s="138" t="s">
        <v>116</v>
      </c>
      <c r="AEQ77" s="39">
        <v>295001</v>
      </c>
      <c r="AER77" s="138" t="s">
        <v>116</v>
      </c>
      <c r="AES77" s="39">
        <v>295001</v>
      </c>
      <c r="AET77" s="138" t="s">
        <v>116</v>
      </c>
      <c r="AEU77" s="39">
        <v>295001</v>
      </c>
      <c r="AEV77" s="138" t="s">
        <v>116</v>
      </c>
      <c r="AEW77" s="39">
        <v>295001</v>
      </c>
      <c r="AEX77" s="138" t="s">
        <v>116</v>
      </c>
      <c r="AEY77" s="39">
        <v>295001</v>
      </c>
      <c r="AEZ77" s="138" t="s">
        <v>116</v>
      </c>
      <c r="AFA77" s="39">
        <v>295001</v>
      </c>
      <c r="AFB77" s="138" t="s">
        <v>116</v>
      </c>
      <c r="AFC77" s="39">
        <v>295001</v>
      </c>
      <c r="AFD77" s="138" t="s">
        <v>116</v>
      </c>
      <c r="AFE77" s="39">
        <v>295001</v>
      </c>
      <c r="AFF77" s="138" t="s">
        <v>116</v>
      </c>
      <c r="AFG77" s="39">
        <v>295001</v>
      </c>
      <c r="AFH77" s="138" t="s">
        <v>116</v>
      </c>
      <c r="AFI77" s="39">
        <v>295001</v>
      </c>
      <c r="AFJ77" s="138" t="s">
        <v>116</v>
      </c>
      <c r="AFK77" s="39">
        <v>295001</v>
      </c>
      <c r="AFL77" s="138" t="s">
        <v>116</v>
      </c>
      <c r="AFM77" s="39">
        <v>295001</v>
      </c>
      <c r="AFN77" s="138" t="s">
        <v>116</v>
      </c>
      <c r="AFO77" s="39">
        <v>295001</v>
      </c>
      <c r="AFP77" s="138" t="s">
        <v>116</v>
      </c>
      <c r="AFQ77" s="39">
        <v>295001</v>
      </c>
      <c r="AFR77" s="138" t="s">
        <v>116</v>
      </c>
      <c r="AFS77" s="39">
        <v>295001</v>
      </c>
      <c r="AFT77" s="138" t="s">
        <v>116</v>
      </c>
      <c r="AFU77" s="39">
        <v>295001</v>
      </c>
      <c r="AFV77" s="138" t="s">
        <v>116</v>
      </c>
      <c r="AFW77" s="39">
        <v>295001</v>
      </c>
      <c r="AFX77" s="138" t="s">
        <v>116</v>
      </c>
      <c r="AFY77" s="39">
        <v>295001</v>
      </c>
      <c r="AFZ77" s="138" t="s">
        <v>116</v>
      </c>
      <c r="AGA77" s="39">
        <v>295001</v>
      </c>
      <c r="AGB77" s="138" t="s">
        <v>116</v>
      </c>
      <c r="AGC77" s="39">
        <v>295001</v>
      </c>
      <c r="AGD77" s="138" t="s">
        <v>116</v>
      </c>
      <c r="AGE77" s="39">
        <v>295001</v>
      </c>
      <c r="AGF77" s="138" t="s">
        <v>116</v>
      </c>
      <c r="AGG77" s="39">
        <v>295001</v>
      </c>
      <c r="AGH77" s="138" t="s">
        <v>116</v>
      </c>
      <c r="AGI77" s="39">
        <v>295001</v>
      </c>
      <c r="AGJ77" s="138" t="s">
        <v>116</v>
      </c>
      <c r="AGK77" s="39">
        <v>295001</v>
      </c>
      <c r="AGL77" s="138" t="s">
        <v>116</v>
      </c>
      <c r="AGM77" s="39">
        <v>295001</v>
      </c>
      <c r="AGN77" s="138" t="s">
        <v>116</v>
      </c>
      <c r="AGO77" s="39">
        <v>295001</v>
      </c>
      <c r="AGP77" s="138" t="s">
        <v>116</v>
      </c>
      <c r="AGQ77" s="39">
        <v>295001</v>
      </c>
      <c r="AGR77" s="138" t="s">
        <v>116</v>
      </c>
      <c r="AGS77" s="39">
        <v>295001</v>
      </c>
      <c r="AGT77" s="138" t="s">
        <v>116</v>
      </c>
      <c r="AGU77" s="39">
        <v>295001</v>
      </c>
      <c r="AGV77" s="138" t="s">
        <v>116</v>
      </c>
      <c r="AGW77" s="39">
        <v>295001</v>
      </c>
      <c r="AGX77" s="138" t="s">
        <v>116</v>
      </c>
      <c r="AGY77" s="39">
        <v>295001</v>
      </c>
      <c r="AGZ77" s="138" t="s">
        <v>116</v>
      </c>
      <c r="AHA77" s="39">
        <v>295001</v>
      </c>
      <c r="AHB77" s="138" t="s">
        <v>116</v>
      </c>
      <c r="AHC77" s="39">
        <v>295001</v>
      </c>
      <c r="AHD77" s="138" t="s">
        <v>116</v>
      </c>
      <c r="AHE77" s="39">
        <v>295001</v>
      </c>
      <c r="AHF77" s="138" t="s">
        <v>116</v>
      </c>
      <c r="AHG77" s="39">
        <v>295001</v>
      </c>
      <c r="AHH77" s="138" t="s">
        <v>116</v>
      </c>
      <c r="AHI77" s="39">
        <v>295001</v>
      </c>
      <c r="AHJ77" s="138" t="s">
        <v>116</v>
      </c>
      <c r="AHK77" s="39">
        <v>295001</v>
      </c>
      <c r="AHL77" s="138" t="s">
        <v>116</v>
      </c>
      <c r="AHM77" s="39">
        <v>295001</v>
      </c>
      <c r="AHN77" s="138" t="s">
        <v>116</v>
      </c>
      <c r="AHO77" s="39">
        <v>295001</v>
      </c>
      <c r="AHP77" s="138" t="s">
        <v>116</v>
      </c>
      <c r="AHQ77" s="39">
        <v>295001</v>
      </c>
      <c r="AHR77" s="138" t="s">
        <v>116</v>
      </c>
      <c r="AHS77" s="39">
        <v>295001</v>
      </c>
      <c r="AHT77" s="138" t="s">
        <v>116</v>
      </c>
      <c r="AHU77" s="39">
        <v>295001</v>
      </c>
      <c r="AHV77" s="138" t="s">
        <v>116</v>
      </c>
      <c r="AHW77" s="39">
        <v>295001</v>
      </c>
      <c r="AHX77" s="138" t="s">
        <v>116</v>
      </c>
      <c r="AHY77" s="39">
        <v>295001</v>
      </c>
      <c r="AHZ77" s="138" t="s">
        <v>116</v>
      </c>
      <c r="AIA77" s="39">
        <v>295001</v>
      </c>
      <c r="AIB77" s="138" t="s">
        <v>116</v>
      </c>
      <c r="AIC77" s="39">
        <v>295001</v>
      </c>
      <c r="AID77" s="138" t="s">
        <v>116</v>
      </c>
      <c r="AIE77" s="39">
        <v>295001</v>
      </c>
      <c r="AIF77" s="138" t="s">
        <v>116</v>
      </c>
      <c r="AIG77" s="39">
        <v>295001</v>
      </c>
      <c r="AIH77" s="138" t="s">
        <v>116</v>
      </c>
      <c r="AII77" s="39">
        <v>295001</v>
      </c>
      <c r="AIJ77" s="138" t="s">
        <v>116</v>
      </c>
      <c r="AIK77" s="39">
        <v>295001</v>
      </c>
      <c r="AIL77" s="138" t="s">
        <v>116</v>
      </c>
      <c r="AIM77" s="39">
        <v>295001</v>
      </c>
      <c r="AIN77" s="138" t="s">
        <v>116</v>
      </c>
      <c r="AIO77" s="39">
        <v>295001</v>
      </c>
      <c r="AIP77" s="138" t="s">
        <v>116</v>
      </c>
      <c r="AIQ77" s="39">
        <v>295001</v>
      </c>
      <c r="AIR77" s="138" t="s">
        <v>116</v>
      </c>
      <c r="AIS77" s="39">
        <v>295001</v>
      </c>
      <c r="AIT77" s="138" t="s">
        <v>116</v>
      </c>
      <c r="AIU77" s="39">
        <v>295001</v>
      </c>
      <c r="AIV77" s="138" t="s">
        <v>116</v>
      </c>
      <c r="AIW77" s="39">
        <v>295001</v>
      </c>
      <c r="AIX77" s="138" t="s">
        <v>116</v>
      </c>
      <c r="AIY77" s="39">
        <v>295001</v>
      </c>
      <c r="AIZ77" s="138" t="s">
        <v>116</v>
      </c>
      <c r="AJA77" s="39">
        <v>295001</v>
      </c>
      <c r="AJB77" s="138" t="s">
        <v>116</v>
      </c>
      <c r="AJC77" s="39">
        <v>295001</v>
      </c>
      <c r="AJD77" s="138" t="s">
        <v>116</v>
      </c>
      <c r="AJE77" s="39">
        <v>295001</v>
      </c>
      <c r="AJF77" s="138" t="s">
        <v>116</v>
      </c>
      <c r="AJG77" s="39">
        <v>295001</v>
      </c>
      <c r="AJH77" s="138" t="s">
        <v>116</v>
      </c>
      <c r="AJI77" s="39">
        <v>295001</v>
      </c>
      <c r="AJJ77" s="138" t="s">
        <v>116</v>
      </c>
      <c r="AJK77" s="39">
        <v>295001</v>
      </c>
      <c r="AJL77" s="138" t="s">
        <v>116</v>
      </c>
      <c r="AJM77" s="39">
        <v>295001</v>
      </c>
      <c r="AJN77" s="138" t="s">
        <v>116</v>
      </c>
      <c r="AJO77" s="39">
        <v>295001</v>
      </c>
      <c r="AJP77" s="138" t="s">
        <v>116</v>
      </c>
      <c r="AJQ77" s="39">
        <v>295001</v>
      </c>
      <c r="AJR77" s="138" t="s">
        <v>116</v>
      </c>
      <c r="AJS77" s="39">
        <v>295001</v>
      </c>
      <c r="AJT77" s="138" t="s">
        <v>116</v>
      </c>
      <c r="AJU77" s="39">
        <v>295001</v>
      </c>
      <c r="AJV77" s="138" t="s">
        <v>116</v>
      </c>
      <c r="AJW77" s="39">
        <v>295001</v>
      </c>
      <c r="AJX77" s="138" t="s">
        <v>116</v>
      </c>
      <c r="AJY77" s="39">
        <v>295001</v>
      </c>
      <c r="AJZ77" s="138" t="s">
        <v>116</v>
      </c>
      <c r="AKA77" s="39">
        <v>295001</v>
      </c>
      <c r="AKB77" s="138" t="s">
        <v>116</v>
      </c>
      <c r="AKC77" s="39">
        <v>295001</v>
      </c>
      <c r="AKD77" s="138" t="s">
        <v>116</v>
      </c>
      <c r="AKE77" s="39">
        <v>295001</v>
      </c>
      <c r="AKF77" s="138" t="s">
        <v>116</v>
      </c>
      <c r="AKG77" s="39">
        <v>295001</v>
      </c>
      <c r="AKH77" s="138" t="s">
        <v>116</v>
      </c>
      <c r="AKI77" s="39">
        <v>295001</v>
      </c>
      <c r="AKJ77" s="138" t="s">
        <v>116</v>
      </c>
      <c r="AKK77" s="39">
        <v>295001</v>
      </c>
      <c r="AKL77" s="138" t="s">
        <v>116</v>
      </c>
      <c r="AKM77" s="39">
        <v>295001</v>
      </c>
      <c r="AKN77" s="138" t="s">
        <v>116</v>
      </c>
      <c r="AKO77" s="39">
        <v>295001</v>
      </c>
      <c r="AKP77" s="138" t="s">
        <v>116</v>
      </c>
      <c r="AKQ77" s="39">
        <v>295001</v>
      </c>
      <c r="AKR77" s="138" t="s">
        <v>116</v>
      </c>
      <c r="AKS77" s="39">
        <v>295001</v>
      </c>
      <c r="AKT77" s="138" t="s">
        <v>116</v>
      </c>
      <c r="AKU77" s="39">
        <v>295001</v>
      </c>
      <c r="AKV77" s="138" t="s">
        <v>116</v>
      </c>
      <c r="AKW77" s="39">
        <v>295001</v>
      </c>
      <c r="AKX77" s="138" t="s">
        <v>116</v>
      </c>
      <c r="AKY77" s="39">
        <v>295001</v>
      </c>
      <c r="AKZ77" s="138" t="s">
        <v>116</v>
      </c>
      <c r="ALA77" s="39">
        <v>295001</v>
      </c>
      <c r="ALB77" s="138" t="s">
        <v>116</v>
      </c>
      <c r="ALC77" s="39">
        <v>295001</v>
      </c>
      <c r="ALD77" s="138" t="s">
        <v>116</v>
      </c>
      <c r="ALE77" s="39">
        <v>295001</v>
      </c>
      <c r="ALF77" s="138" t="s">
        <v>116</v>
      </c>
      <c r="ALG77" s="39">
        <v>295001</v>
      </c>
      <c r="ALH77" s="138" t="s">
        <v>116</v>
      </c>
      <c r="ALI77" s="39">
        <v>295001</v>
      </c>
      <c r="ALJ77" s="138" t="s">
        <v>116</v>
      </c>
      <c r="ALK77" s="39">
        <v>295001</v>
      </c>
      <c r="ALL77" s="138" t="s">
        <v>116</v>
      </c>
      <c r="ALM77" s="39">
        <v>295001</v>
      </c>
      <c r="ALN77" s="138" t="s">
        <v>116</v>
      </c>
      <c r="ALO77" s="39">
        <v>295001</v>
      </c>
      <c r="ALP77" s="138" t="s">
        <v>116</v>
      </c>
      <c r="ALQ77" s="39">
        <v>295001</v>
      </c>
      <c r="ALR77" s="138" t="s">
        <v>116</v>
      </c>
      <c r="ALS77" s="39">
        <v>295001</v>
      </c>
      <c r="ALT77" s="138" t="s">
        <v>116</v>
      </c>
      <c r="ALU77" s="39">
        <v>295001</v>
      </c>
      <c r="ALV77" s="138" t="s">
        <v>116</v>
      </c>
      <c r="ALW77" s="39">
        <v>295001</v>
      </c>
      <c r="ALX77" s="138" t="s">
        <v>116</v>
      </c>
      <c r="ALY77" s="39">
        <v>295001</v>
      </c>
      <c r="ALZ77" s="138" t="s">
        <v>116</v>
      </c>
      <c r="AMA77" s="39">
        <v>295001</v>
      </c>
      <c r="AMB77" s="138" t="s">
        <v>116</v>
      </c>
      <c r="AMC77" s="39">
        <v>295001</v>
      </c>
      <c r="AMD77" s="138" t="s">
        <v>116</v>
      </c>
      <c r="AME77" s="39">
        <v>295001</v>
      </c>
      <c r="AMF77" s="138" t="s">
        <v>116</v>
      </c>
      <c r="AMG77" s="39">
        <v>295001</v>
      </c>
      <c r="AMH77" s="138" t="s">
        <v>116</v>
      </c>
      <c r="AMI77" s="39">
        <v>295001</v>
      </c>
      <c r="AMJ77" s="138" t="s">
        <v>116</v>
      </c>
      <c r="AMK77" s="39">
        <v>295001</v>
      </c>
      <c r="AML77" s="138" t="s">
        <v>116</v>
      </c>
      <c r="AMM77" s="39">
        <v>295001</v>
      </c>
      <c r="AMN77" s="138" t="s">
        <v>116</v>
      </c>
      <c r="AMO77" s="39">
        <v>295001</v>
      </c>
      <c r="AMP77" s="138" t="s">
        <v>116</v>
      </c>
      <c r="AMQ77" s="39">
        <v>295001</v>
      </c>
      <c r="AMR77" s="138" t="s">
        <v>116</v>
      </c>
      <c r="AMS77" s="39">
        <v>295001</v>
      </c>
      <c r="AMT77" s="138" t="s">
        <v>116</v>
      </c>
      <c r="AMU77" s="39">
        <v>295001</v>
      </c>
      <c r="AMV77" s="138" t="s">
        <v>116</v>
      </c>
      <c r="AMW77" s="39">
        <v>295001</v>
      </c>
      <c r="AMX77" s="138" t="s">
        <v>116</v>
      </c>
      <c r="AMY77" s="39">
        <v>295001</v>
      </c>
      <c r="AMZ77" s="138" t="s">
        <v>116</v>
      </c>
      <c r="ANA77" s="39">
        <v>295001</v>
      </c>
      <c r="ANB77" s="138" t="s">
        <v>116</v>
      </c>
      <c r="ANC77" s="39">
        <v>295001</v>
      </c>
      <c r="AND77" s="138" t="s">
        <v>116</v>
      </c>
      <c r="ANE77" s="39">
        <v>295001</v>
      </c>
      <c r="ANF77" s="138" t="s">
        <v>116</v>
      </c>
      <c r="ANG77" s="39">
        <v>295001</v>
      </c>
      <c r="ANH77" s="138" t="s">
        <v>116</v>
      </c>
      <c r="ANI77" s="39">
        <v>295001</v>
      </c>
      <c r="ANJ77" s="138" t="s">
        <v>116</v>
      </c>
      <c r="ANK77" s="39">
        <v>295001</v>
      </c>
      <c r="ANL77" s="138" t="s">
        <v>116</v>
      </c>
      <c r="ANM77" s="39">
        <v>295001</v>
      </c>
      <c r="ANN77" s="138" t="s">
        <v>116</v>
      </c>
      <c r="ANO77" s="39">
        <v>295001</v>
      </c>
      <c r="ANP77" s="138" t="s">
        <v>116</v>
      </c>
      <c r="ANQ77" s="39">
        <v>295001</v>
      </c>
      <c r="ANR77" s="138" t="s">
        <v>116</v>
      </c>
      <c r="ANS77" s="39">
        <v>295001</v>
      </c>
      <c r="ANT77" s="138" t="s">
        <v>116</v>
      </c>
      <c r="ANU77" s="39">
        <v>295001</v>
      </c>
      <c r="ANV77" s="138" t="s">
        <v>116</v>
      </c>
      <c r="ANW77" s="39">
        <v>295001</v>
      </c>
      <c r="ANX77" s="138" t="s">
        <v>116</v>
      </c>
      <c r="ANY77" s="39">
        <v>295001</v>
      </c>
      <c r="ANZ77" s="138" t="s">
        <v>116</v>
      </c>
      <c r="AOA77" s="39">
        <v>295001</v>
      </c>
      <c r="AOB77" s="138" t="s">
        <v>116</v>
      </c>
      <c r="AOC77" s="39">
        <v>295001</v>
      </c>
      <c r="AOD77" s="138" t="s">
        <v>116</v>
      </c>
      <c r="AOE77" s="39">
        <v>295001</v>
      </c>
      <c r="AOF77" s="138" t="s">
        <v>116</v>
      </c>
      <c r="AOG77" s="39">
        <v>295001</v>
      </c>
      <c r="AOH77" s="138" t="s">
        <v>116</v>
      </c>
      <c r="AOI77" s="39">
        <v>295001</v>
      </c>
      <c r="AOJ77" s="138" t="s">
        <v>116</v>
      </c>
      <c r="AOK77" s="39">
        <v>295001</v>
      </c>
      <c r="AOL77" s="138" t="s">
        <v>116</v>
      </c>
      <c r="AOM77" s="39">
        <v>295001</v>
      </c>
      <c r="AON77" s="138" t="s">
        <v>116</v>
      </c>
      <c r="AOO77" s="39">
        <v>295001</v>
      </c>
      <c r="AOP77" s="138" t="s">
        <v>116</v>
      </c>
      <c r="AOQ77" s="39">
        <v>295001</v>
      </c>
      <c r="AOR77" s="138" t="s">
        <v>116</v>
      </c>
      <c r="AOS77" s="39">
        <v>295001</v>
      </c>
      <c r="AOT77" s="138" t="s">
        <v>116</v>
      </c>
      <c r="AOU77" s="39">
        <v>295001</v>
      </c>
      <c r="AOV77" s="138" t="s">
        <v>116</v>
      </c>
      <c r="AOW77" s="39">
        <v>295001</v>
      </c>
      <c r="AOX77" s="138" t="s">
        <v>116</v>
      </c>
      <c r="AOY77" s="39">
        <v>295001</v>
      </c>
      <c r="AOZ77" s="138" t="s">
        <v>116</v>
      </c>
      <c r="APA77" s="39">
        <v>295001</v>
      </c>
      <c r="APB77" s="138" t="s">
        <v>116</v>
      </c>
      <c r="APC77" s="39">
        <v>295001</v>
      </c>
      <c r="APD77" s="138" t="s">
        <v>116</v>
      </c>
      <c r="APE77" s="39">
        <v>295001</v>
      </c>
      <c r="APF77" s="138" t="s">
        <v>116</v>
      </c>
      <c r="APG77" s="39">
        <v>295001</v>
      </c>
      <c r="APH77" s="138" t="s">
        <v>116</v>
      </c>
      <c r="API77" s="39">
        <v>295001</v>
      </c>
      <c r="APJ77" s="138" t="s">
        <v>116</v>
      </c>
      <c r="APK77" s="39">
        <v>295001</v>
      </c>
      <c r="APL77" s="138" t="s">
        <v>116</v>
      </c>
      <c r="APM77" s="39">
        <v>295001</v>
      </c>
      <c r="APN77" s="138" t="s">
        <v>116</v>
      </c>
      <c r="APO77" s="39">
        <v>295001</v>
      </c>
      <c r="APP77" s="138" t="s">
        <v>116</v>
      </c>
      <c r="APQ77" s="39">
        <v>295001</v>
      </c>
      <c r="APR77" s="138" t="s">
        <v>116</v>
      </c>
      <c r="APS77" s="39">
        <v>295001</v>
      </c>
      <c r="APT77" s="138" t="s">
        <v>116</v>
      </c>
      <c r="APU77" s="39">
        <v>295001</v>
      </c>
      <c r="APV77" s="138" t="s">
        <v>116</v>
      </c>
      <c r="APW77" s="39">
        <v>295001</v>
      </c>
      <c r="APX77" s="138" t="s">
        <v>116</v>
      </c>
      <c r="APY77" s="39">
        <v>295001</v>
      </c>
      <c r="APZ77" s="138" t="s">
        <v>116</v>
      </c>
      <c r="AQA77" s="39">
        <v>295001</v>
      </c>
      <c r="AQB77" s="138" t="s">
        <v>116</v>
      </c>
      <c r="AQC77" s="39">
        <v>295001</v>
      </c>
      <c r="AQD77" s="138" t="s">
        <v>116</v>
      </c>
      <c r="AQE77" s="39">
        <v>295001</v>
      </c>
      <c r="AQF77" s="138" t="s">
        <v>116</v>
      </c>
      <c r="AQG77" s="39">
        <v>295001</v>
      </c>
      <c r="AQH77" s="138" t="s">
        <v>116</v>
      </c>
      <c r="AQI77" s="39">
        <v>295001</v>
      </c>
      <c r="AQJ77" s="138" t="s">
        <v>116</v>
      </c>
      <c r="AQK77" s="39">
        <v>295001</v>
      </c>
      <c r="AQL77" s="138" t="s">
        <v>116</v>
      </c>
      <c r="AQM77" s="39">
        <v>295001</v>
      </c>
      <c r="AQN77" s="138" t="s">
        <v>116</v>
      </c>
      <c r="AQO77" s="39">
        <v>295001</v>
      </c>
      <c r="AQP77" s="138" t="s">
        <v>116</v>
      </c>
      <c r="AQQ77" s="39">
        <v>295001</v>
      </c>
      <c r="AQR77" s="138" t="s">
        <v>116</v>
      </c>
      <c r="AQS77" s="39">
        <v>295001</v>
      </c>
      <c r="AQT77" s="138" t="s">
        <v>116</v>
      </c>
      <c r="AQU77" s="39">
        <v>295001</v>
      </c>
      <c r="AQV77" s="138" t="s">
        <v>116</v>
      </c>
      <c r="AQW77" s="39">
        <v>295001</v>
      </c>
      <c r="AQX77" s="138" t="s">
        <v>116</v>
      </c>
      <c r="AQY77" s="39">
        <v>295001</v>
      </c>
      <c r="AQZ77" s="138" t="s">
        <v>116</v>
      </c>
      <c r="ARA77" s="39">
        <v>295001</v>
      </c>
      <c r="ARB77" s="138" t="s">
        <v>116</v>
      </c>
      <c r="ARC77" s="39">
        <v>295001</v>
      </c>
      <c r="ARD77" s="138" t="s">
        <v>116</v>
      </c>
      <c r="ARE77" s="39">
        <v>295001</v>
      </c>
      <c r="ARF77" s="138" t="s">
        <v>116</v>
      </c>
      <c r="ARG77" s="39">
        <v>295001</v>
      </c>
      <c r="ARH77" s="138" t="s">
        <v>116</v>
      </c>
      <c r="ARI77" s="39">
        <v>295001</v>
      </c>
      <c r="ARJ77" s="138" t="s">
        <v>116</v>
      </c>
      <c r="ARK77" s="39">
        <v>295001</v>
      </c>
      <c r="ARL77" s="138" t="s">
        <v>116</v>
      </c>
      <c r="ARM77" s="39">
        <v>295001</v>
      </c>
      <c r="ARN77" s="138" t="s">
        <v>116</v>
      </c>
      <c r="ARO77" s="39">
        <v>295001</v>
      </c>
      <c r="ARP77" s="138" t="s">
        <v>116</v>
      </c>
      <c r="ARQ77" s="39">
        <v>295001</v>
      </c>
      <c r="ARR77" s="138" t="s">
        <v>116</v>
      </c>
      <c r="ARS77" s="39">
        <v>295001</v>
      </c>
      <c r="ART77" s="138" t="s">
        <v>116</v>
      </c>
      <c r="ARU77" s="39">
        <v>295001</v>
      </c>
      <c r="ARV77" s="138" t="s">
        <v>116</v>
      </c>
      <c r="ARW77" s="39">
        <v>295001</v>
      </c>
      <c r="ARX77" s="138" t="s">
        <v>116</v>
      </c>
      <c r="ARY77" s="39">
        <v>295001</v>
      </c>
      <c r="ARZ77" s="138" t="s">
        <v>116</v>
      </c>
      <c r="ASA77" s="39">
        <v>295001</v>
      </c>
      <c r="ASB77" s="138" t="s">
        <v>116</v>
      </c>
      <c r="ASC77" s="39">
        <v>295001</v>
      </c>
      <c r="ASD77" s="138" t="s">
        <v>116</v>
      </c>
      <c r="ASE77" s="39">
        <v>295001</v>
      </c>
      <c r="ASF77" s="138" t="s">
        <v>116</v>
      </c>
      <c r="ASG77" s="39">
        <v>295001</v>
      </c>
      <c r="ASH77" s="138" t="s">
        <v>116</v>
      </c>
      <c r="ASI77" s="39">
        <v>295001</v>
      </c>
      <c r="ASJ77" s="138" t="s">
        <v>116</v>
      </c>
      <c r="ASK77" s="39">
        <v>295001</v>
      </c>
      <c r="ASL77" s="138" t="s">
        <v>116</v>
      </c>
      <c r="ASM77" s="39">
        <v>295001</v>
      </c>
      <c r="ASN77" s="138" t="s">
        <v>116</v>
      </c>
      <c r="ASO77" s="39">
        <v>295001</v>
      </c>
      <c r="ASP77" s="138" t="s">
        <v>116</v>
      </c>
      <c r="ASQ77" s="39">
        <v>295001</v>
      </c>
      <c r="ASR77" s="138" t="s">
        <v>116</v>
      </c>
      <c r="ASS77" s="39">
        <v>295001</v>
      </c>
      <c r="AST77" s="138" t="s">
        <v>116</v>
      </c>
      <c r="ASU77" s="39">
        <v>295001</v>
      </c>
      <c r="ASV77" s="138" t="s">
        <v>116</v>
      </c>
      <c r="ASW77" s="39">
        <v>295001</v>
      </c>
      <c r="ASX77" s="138" t="s">
        <v>116</v>
      </c>
      <c r="ASY77" s="39">
        <v>295001</v>
      </c>
      <c r="ASZ77" s="138" t="s">
        <v>116</v>
      </c>
      <c r="ATA77" s="39">
        <v>295001</v>
      </c>
      <c r="ATB77" s="138" t="s">
        <v>116</v>
      </c>
      <c r="ATC77" s="39">
        <v>295001</v>
      </c>
      <c r="ATD77" s="138" t="s">
        <v>116</v>
      </c>
      <c r="ATE77" s="39">
        <v>295001</v>
      </c>
      <c r="ATF77" s="138" t="s">
        <v>116</v>
      </c>
      <c r="ATG77" s="39">
        <v>295001</v>
      </c>
      <c r="ATH77" s="138" t="s">
        <v>116</v>
      </c>
      <c r="ATI77" s="39">
        <v>295001</v>
      </c>
      <c r="ATJ77" s="138" t="s">
        <v>116</v>
      </c>
      <c r="ATK77" s="39">
        <v>295001</v>
      </c>
      <c r="ATL77" s="138" t="s">
        <v>116</v>
      </c>
      <c r="ATM77" s="39">
        <v>295001</v>
      </c>
      <c r="ATN77" s="138" t="s">
        <v>116</v>
      </c>
      <c r="ATO77" s="39">
        <v>295001</v>
      </c>
      <c r="ATP77" s="138" t="s">
        <v>116</v>
      </c>
      <c r="ATQ77" s="39">
        <v>295001</v>
      </c>
      <c r="ATR77" s="138" t="s">
        <v>116</v>
      </c>
      <c r="ATS77" s="39">
        <v>295001</v>
      </c>
      <c r="ATT77" s="138" t="s">
        <v>116</v>
      </c>
      <c r="ATU77" s="39">
        <v>295001</v>
      </c>
      <c r="ATV77" s="138" t="s">
        <v>116</v>
      </c>
      <c r="ATW77" s="39">
        <v>295001</v>
      </c>
      <c r="ATX77" s="138" t="s">
        <v>116</v>
      </c>
      <c r="ATY77" s="39">
        <v>295001</v>
      </c>
      <c r="ATZ77" s="138" t="s">
        <v>116</v>
      </c>
      <c r="AUA77" s="39">
        <v>295001</v>
      </c>
      <c r="AUB77" s="138" t="s">
        <v>116</v>
      </c>
      <c r="AUC77" s="39">
        <v>295001</v>
      </c>
      <c r="AUD77" s="138" t="s">
        <v>116</v>
      </c>
      <c r="AUE77" s="39">
        <v>295001</v>
      </c>
      <c r="AUF77" s="138" t="s">
        <v>116</v>
      </c>
      <c r="AUG77" s="39">
        <v>295001</v>
      </c>
      <c r="AUH77" s="138" t="s">
        <v>116</v>
      </c>
      <c r="AUI77" s="39">
        <v>295001</v>
      </c>
      <c r="AUJ77" s="138" t="s">
        <v>116</v>
      </c>
      <c r="AUK77" s="39">
        <v>295001</v>
      </c>
      <c r="AUL77" s="138" t="s">
        <v>116</v>
      </c>
      <c r="AUM77" s="39">
        <v>295001</v>
      </c>
      <c r="AUN77" s="138" t="s">
        <v>116</v>
      </c>
      <c r="AUO77" s="39">
        <v>295001</v>
      </c>
      <c r="AUP77" s="138" t="s">
        <v>116</v>
      </c>
      <c r="AUQ77" s="39">
        <v>295001</v>
      </c>
      <c r="AUR77" s="138" t="s">
        <v>116</v>
      </c>
      <c r="AUS77" s="39">
        <v>295001</v>
      </c>
      <c r="AUT77" s="138" t="s">
        <v>116</v>
      </c>
      <c r="AUU77" s="39">
        <v>295001</v>
      </c>
      <c r="AUV77" s="138" t="s">
        <v>116</v>
      </c>
      <c r="AUW77" s="39">
        <v>295001</v>
      </c>
      <c r="AUX77" s="138" t="s">
        <v>116</v>
      </c>
      <c r="AUY77" s="39">
        <v>295001</v>
      </c>
      <c r="AUZ77" s="138" t="s">
        <v>116</v>
      </c>
      <c r="AVA77" s="39">
        <v>295001</v>
      </c>
      <c r="AVB77" s="138" t="s">
        <v>116</v>
      </c>
      <c r="AVC77" s="39">
        <v>295001</v>
      </c>
      <c r="AVD77" s="138" t="s">
        <v>116</v>
      </c>
      <c r="AVE77" s="39">
        <v>295001</v>
      </c>
      <c r="AVF77" s="138" t="s">
        <v>116</v>
      </c>
      <c r="AVG77" s="39">
        <v>295001</v>
      </c>
      <c r="AVH77" s="138" t="s">
        <v>116</v>
      </c>
      <c r="AVI77" s="39">
        <v>295001</v>
      </c>
      <c r="AVJ77" s="138" t="s">
        <v>116</v>
      </c>
      <c r="AVK77" s="39">
        <v>295001</v>
      </c>
      <c r="AVL77" s="138" t="s">
        <v>116</v>
      </c>
      <c r="AVM77" s="39">
        <v>295001</v>
      </c>
      <c r="AVN77" s="138" t="s">
        <v>116</v>
      </c>
      <c r="AVO77" s="39">
        <v>295001</v>
      </c>
      <c r="AVP77" s="138" t="s">
        <v>116</v>
      </c>
      <c r="AVQ77" s="39">
        <v>295001</v>
      </c>
      <c r="AVR77" s="138" t="s">
        <v>116</v>
      </c>
      <c r="AVS77" s="39">
        <v>295001</v>
      </c>
      <c r="AVT77" s="138" t="s">
        <v>116</v>
      </c>
      <c r="AVU77" s="39">
        <v>295001</v>
      </c>
      <c r="AVV77" s="138" t="s">
        <v>116</v>
      </c>
      <c r="AVW77" s="39">
        <v>295001</v>
      </c>
      <c r="AVX77" s="138" t="s">
        <v>116</v>
      </c>
      <c r="AVY77" s="39">
        <v>295001</v>
      </c>
      <c r="AVZ77" s="138" t="s">
        <v>116</v>
      </c>
      <c r="AWA77" s="39">
        <v>295001</v>
      </c>
      <c r="AWB77" s="138" t="s">
        <v>116</v>
      </c>
      <c r="AWC77" s="39">
        <v>295001</v>
      </c>
      <c r="AWD77" s="138" t="s">
        <v>116</v>
      </c>
      <c r="AWE77" s="39">
        <v>295001</v>
      </c>
      <c r="AWF77" s="138" t="s">
        <v>116</v>
      </c>
      <c r="AWG77" s="39">
        <v>295001</v>
      </c>
      <c r="AWH77" s="138" t="s">
        <v>116</v>
      </c>
      <c r="AWI77" s="39">
        <v>295001</v>
      </c>
      <c r="AWJ77" s="138" t="s">
        <v>116</v>
      </c>
      <c r="AWK77" s="39">
        <v>295001</v>
      </c>
      <c r="AWL77" s="138" t="s">
        <v>116</v>
      </c>
      <c r="AWM77" s="39">
        <v>295001</v>
      </c>
      <c r="AWN77" s="138" t="s">
        <v>116</v>
      </c>
      <c r="AWO77" s="39">
        <v>295001</v>
      </c>
      <c r="AWP77" s="138" t="s">
        <v>116</v>
      </c>
      <c r="AWQ77" s="39">
        <v>295001</v>
      </c>
      <c r="AWR77" s="138" t="s">
        <v>116</v>
      </c>
      <c r="AWS77" s="39">
        <v>295001</v>
      </c>
      <c r="AWT77" s="138" t="s">
        <v>116</v>
      </c>
      <c r="AWU77" s="39">
        <v>295001</v>
      </c>
      <c r="AWV77" s="138" t="s">
        <v>116</v>
      </c>
      <c r="AWW77" s="39">
        <v>295001</v>
      </c>
      <c r="AWX77" s="138" t="s">
        <v>116</v>
      </c>
      <c r="AWY77" s="39">
        <v>295001</v>
      </c>
      <c r="AWZ77" s="138" t="s">
        <v>116</v>
      </c>
      <c r="AXA77" s="39">
        <v>295001</v>
      </c>
      <c r="AXB77" s="138" t="s">
        <v>116</v>
      </c>
      <c r="AXC77" s="39">
        <v>295001</v>
      </c>
      <c r="AXD77" s="138" t="s">
        <v>116</v>
      </c>
      <c r="AXE77" s="39">
        <v>295001</v>
      </c>
      <c r="AXF77" s="138" t="s">
        <v>116</v>
      </c>
      <c r="AXG77" s="39">
        <v>295001</v>
      </c>
      <c r="AXH77" s="138" t="s">
        <v>116</v>
      </c>
      <c r="AXI77" s="39">
        <v>295001</v>
      </c>
      <c r="AXJ77" s="138" t="s">
        <v>116</v>
      </c>
      <c r="AXK77" s="39">
        <v>295001</v>
      </c>
      <c r="AXL77" s="138" t="s">
        <v>116</v>
      </c>
      <c r="AXM77" s="39">
        <v>295001</v>
      </c>
      <c r="AXN77" s="138" t="s">
        <v>116</v>
      </c>
      <c r="AXO77" s="39">
        <v>295001</v>
      </c>
      <c r="AXP77" s="138" t="s">
        <v>116</v>
      </c>
      <c r="AXQ77" s="39">
        <v>295001</v>
      </c>
      <c r="AXR77" s="138" t="s">
        <v>116</v>
      </c>
      <c r="AXS77" s="39">
        <v>295001</v>
      </c>
      <c r="AXT77" s="138" t="s">
        <v>116</v>
      </c>
      <c r="AXU77" s="39">
        <v>295001</v>
      </c>
      <c r="AXV77" s="138" t="s">
        <v>116</v>
      </c>
      <c r="AXW77" s="39">
        <v>295001</v>
      </c>
      <c r="AXX77" s="138" t="s">
        <v>116</v>
      </c>
      <c r="AXY77" s="39">
        <v>295001</v>
      </c>
      <c r="AXZ77" s="138" t="s">
        <v>116</v>
      </c>
      <c r="AYA77" s="39">
        <v>295001</v>
      </c>
      <c r="AYB77" s="138" t="s">
        <v>116</v>
      </c>
      <c r="AYC77" s="39">
        <v>295001</v>
      </c>
      <c r="AYD77" s="138" t="s">
        <v>116</v>
      </c>
      <c r="AYE77" s="39">
        <v>295001</v>
      </c>
      <c r="AYF77" s="138" t="s">
        <v>116</v>
      </c>
      <c r="AYG77" s="39">
        <v>295001</v>
      </c>
      <c r="AYH77" s="138" t="s">
        <v>116</v>
      </c>
      <c r="AYI77" s="39">
        <v>295001</v>
      </c>
      <c r="AYJ77" s="138" t="s">
        <v>116</v>
      </c>
      <c r="AYK77" s="39">
        <v>295001</v>
      </c>
      <c r="AYL77" s="138" t="s">
        <v>116</v>
      </c>
      <c r="AYM77" s="39">
        <v>295001</v>
      </c>
      <c r="AYN77" s="138" t="s">
        <v>116</v>
      </c>
      <c r="AYO77" s="39">
        <v>295001</v>
      </c>
      <c r="AYP77" s="138" t="s">
        <v>116</v>
      </c>
      <c r="AYQ77" s="39">
        <v>295001</v>
      </c>
      <c r="AYR77" s="138" t="s">
        <v>116</v>
      </c>
      <c r="AYS77" s="39">
        <v>295001</v>
      </c>
      <c r="AYT77" s="138" t="s">
        <v>116</v>
      </c>
      <c r="AYU77" s="39">
        <v>295001</v>
      </c>
      <c r="AYV77" s="138" t="s">
        <v>116</v>
      </c>
      <c r="AYW77" s="39">
        <v>295001</v>
      </c>
      <c r="AYX77" s="138" t="s">
        <v>116</v>
      </c>
      <c r="AYY77" s="39">
        <v>295001</v>
      </c>
      <c r="AYZ77" s="138" t="s">
        <v>116</v>
      </c>
      <c r="AZA77" s="39">
        <v>295001</v>
      </c>
      <c r="AZB77" s="138" t="s">
        <v>116</v>
      </c>
      <c r="AZC77" s="39">
        <v>295001</v>
      </c>
      <c r="AZD77" s="138" t="s">
        <v>116</v>
      </c>
      <c r="AZE77" s="39">
        <v>295001</v>
      </c>
      <c r="AZF77" s="138" t="s">
        <v>116</v>
      </c>
      <c r="AZG77" s="39">
        <v>295001</v>
      </c>
      <c r="AZH77" s="138" t="s">
        <v>116</v>
      </c>
      <c r="AZI77" s="39">
        <v>295001</v>
      </c>
      <c r="AZJ77" s="138" t="s">
        <v>116</v>
      </c>
      <c r="AZK77" s="39">
        <v>295001</v>
      </c>
      <c r="AZL77" s="138" t="s">
        <v>116</v>
      </c>
      <c r="AZM77" s="39">
        <v>295001</v>
      </c>
      <c r="AZN77" s="138" t="s">
        <v>116</v>
      </c>
      <c r="AZO77" s="39">
        <v>295001</v>
      </c>
      <c r="AZP77" s="138" t="s">
        <v>116</v>
      </c>
      <c r="AZQ77" s="39">
        <v>295001</v>
      </c>
      <c r="AZR77" s="138" t="s">
        <v>116</v>
      </c>
      <c r="AZS77" s="39">
        <v>295001</v>
      </c>
      <c r="AZT77" s="138" t="s">
        <v>116</v>
      </c>
      <c r="AZU77" s="39">
        <v>295001</v>
      </c>
      <c r="AZV77" s="138" t="s">
        <v>116</v>
      </c>
      <c r="AZW77" s="39">
        <v>295001</v>
      </c>
      <c r="AZX77" s="138" t="s">
        <v>116</v>
      </c>
      <c r="AZY77" s="39">
        <v>295001</v>
      </c>
      <c r="AZZ77" s="138" t="s">
        <v>116</v>
      </c>
      <c r="BAA77" s="39">
        <v>295001</v>
      </c>
      <c r="BAB77" s="138" t="s">
        <v>116</v>
      </c>
      <c r="BAC77" s="39">
        <v>295001</v>
      </c>
      <c r="BAD77" s="138" t="s">
        <v>116</v>
      </c>
      <c r="BAE77" s="39">
        <v>295001</v>
      </c>
      <c r="BAF77" s="138" t="s">
        <v>116</v>
      </c>
      <c r="BAG77" s="39">
        <v>295001</v>
      </c>
      <c r="BAH77" s="138" t="s">
        <v>116</v>
      </c>
      <c r="BAI77" s="39">
        <v>295001</v>
      </c>
      <c r="BAJ77" s="138" t="s">
        <v>116</v>
      </c>
      <c r="BAK77" s="39">
        <v>295001</v>
      </c>
      <c r="BAL77" s="138" t="s">
        <v>116</v>
      </c>
      <c r="BAM77" s="39">
        <v>295001</v>
      </c>
      <c r="BAN77" s="138" t="s">
        <v>116</v>
      </c>
      <c r="BAO77" s="39">
        <v>295001</v>
      </c>
      <c r="BAP77" s="138" t="s">
        <v>116</v>
      </c>
      <c r="BAQ77" s="39">
        <v>295001</v>
      </c>
      <c r="BAR77" s="138" t="s">
        <v>116</v>
      </c>
      <c r="BAS77" s="39">
        <v>295001</v>
      </c>
      <c r="BAT77" s="138" t="s">
        <v>116</v>
      </c>
      <c r="BAU77" s="39">
        <v>295001</v>
      </c>
      <c r="BAV77" s="138" t="s">
        <v>116</v>
      </c>
      <c r="BAW77" s="39">
        <v>295001</v>
      </c>
      <c r="BAX77" s="138" t="s">
        <v>116</v>
      </c>
      <c r="BAY77" s="39">
        <v>295001</v>
      </c>
      <c r="BAZ77" s="138" t="s">
        <v>116</v>
      </c>
      <c r="BBA77" s="39">
        <v>295001</v>
      </c>
      <c r="BBB77" s="138" t="s">
        <v>116</v>
      </c>
      <c r="BBC77" s="39">
        <v>295001</v>
      </c>
      <c r="BBD77" s="138" t="s">
        <v>116</v>
      </c>
      <c r="BBE77" s="39">
        <v>295001</v>
      </c>
      <c r="BBF77" s="138" t="s">
        <v>116</v>
      </c>
      <c r="BBG77" s="39">
        <v>295001</v>
      </c>
      <c r="BBH77" s="138" t="s">
        <v>116</v>
      </c>
      <c r="BBI77" s="39">
        <v>295001</v>
      </c>
      <c r="BBJ77" s="138" t="s">
        <v>116</v>
      </c>
      <c r="BBK77" s="39">
        <v>295001</v>
      </c>
      <c r="BBL77" s="138" t="s">
        <v>116</v>
      </c>
      <c r="BBM77" s="39">
        <v>295001</v>
      </c>
      <c r="BBN77" s="138" t="s">
        <v>116</v>
      </c>
      <c r="BBO77" s="39">
        <v>295001</v>
      </c>
      <c r="BBP77" s="138" t="s">
        <v>116</v>
      </c>
      <c r="BBQ77" s="39">
        <v>295001</v>
      </c>
      <c r="BBR77" s="138" t="s">
        <v>116</v>
      </c>
      <c r="BBS77" s="39">
        <v>295001</v>
      </c>
      <c r="BBT77" s="138" t="s">
        <v>116</v>
      </c>
      <c r="BBU77" s="39">
        <v>295001</v>
      </c>
      <c r="BBV77" s="138" t="s">
        <v>116</v>
      </c>
      <c r="BBW77" s="39">
        <v>295001</v>
      </c>
      <c r="BBX77" s="138" t="s">
        <v>116</v>
      </c>
      <c r="BBY77" s="39">
        <v>295001</v>
      </c>
      <c r="BBZ77" s="138" t="s">
        <v>116</v>
      </c>
      <c r="BCA77" s="39">
        <v>295001</v>
      </c>
      <c r="BCB77" s="138" t="s">
        <v>116</v>
      </c>
      <c r="BCC77" s="39">
        <v>295001</v>
      </c>
      <c r="BCD77" s="138" t="s">
        <v>116</v>
      </c>
      <c r="BCE77" s="39">
        <v>295001</v>
      </c>
      <c r="BCF77" s="138" t="s">
        <v>116</v>
      </c>
      <c r="BCG77" s="39">
        <v>295001</v>
      </c>
      <c r="BCH77" s="138" t="s">
        <v>116</v>
      </c>
      <c r="BCI77" s="39">
        <v>295001</v>
      </c>
      <c r="BCJ77" s="138" t="s">
        <v>116</v>
      </c>
      <c r="BCK77" s="39">
        <v>295001</v>
      </c>
      <c r="BCL77" s="138" t="s">
        <v>116</v>
      </c>
      <c r="BCM77" s="39">
        <v>295001</v>
      </c>
      <c r="BCN77" s="138" t="s">
        <v>116</v>
      </c>
      <c r="BCO77" s="39">
        <v>295001</v>
      </c>
      <c r="BCP77" s="138" t="s">
        <v>116</v>
      </c>
      <c r="BCQ77" s="39">
        <v>295001</v>
      </c>
      <c r="BCR77" s="138" t="s">
        <v>116</v>
      </c>
      <c r="BCS77" s="39">
        <v>295001</v>
      </c>
      <c r="BCT77" s="138" t="s">
        <v>116</v>
      </c>
      <c r="BCU77" s="39">
        <v>295001</v>
      </c>
      <c r="BCV77" s="138" t="s">
        <v>116</v>
      </c>
      <c r="BCW77" s="39">
        <v>295001</v>
      </c>
      <c r="BCX77" s="138" t="s">
        <v>116</v>
      </c>
      <c r="BCY77" s="39">
        <v>295001</v>
      </c>
      <c r="BCZ77" s="138" t="s">
        <v>116</v>
      </c>
      <c r="BDA77" s="39">
        <v>295001</v>
      </c>
      <c r="BDB77" s="138" t="s">
        <v>116</v>
      </c>
      <c r="BDC77" s="39">
        <v>295001</v>
      </c>
      <c r="BDD77" s="138" t="s">
        <v>116</v>
      </c>
      <c r="BDE77" s="39">
        <v>295001</v>
      </c>
      <c r="BDF77" s="138" t="s">
        <v>116</v>
      </c>
      <c r="BDG77" s="39">
        <v>295001</v>
      </c>
      <c r="BDH77" s="138" t="s">
        <v>116</v>
      </c>
      <c r="BDI77" s="39">
        <v>295001</v>
      </c>
      <c r="BDJ77" s="138" t="s">
        <v>116</v>
      </c>
      <c r="BDK77" s="39">
        <v>295001</v>
      </c>
      <c r="BDL77" s="138" t="s">
        <v>116</v>
      </c>
      <c r="BDM77" s="39">
        <v>295001</v>
      </c>
      <c r="BDN77" s="138" t="s">
        <v>116</v>
      </c>
      <c r="BDO77" s="39">
        <v>295001</v>
      </c>
      <c r="BDP77" s="138" t="s">
        <v>116</v>
      </c>
      <c r="BDQ77" s="39">
        <v>295001</v>
      </c>
      <c r="BDR77" s="138" t="s">
        <v>116</v>
      </c>
      <c r="BDS77" s="39">
        <v>295001</v>
      </c>
      <c r="BDT77" s="138" t="s">
        <v>116</v>
      </c>
      <c r="BDU77" s="39">
        <v>295001</v>
      </c>
      <c r="BDV77" s="138" t="s">
        <v>116</v>
      </c>
      <c r="BDW77" s="39">
        <v>295001</v>
      </c>
      <c r="BDX77" s="138" t="s">
        <v>116</v>
      </c>
      <c r="BDY77" s="39">
        <v>295001</v>
      </c>
      <c r="BDZ77" s="138" t="s">
        <v>116</v>
      </c>
      <c r="BEA77" s="39">
        <v>295001</v>
      </c>
      <c r="BEB77" s="138" t="s">
        <v>116</v>
      </c>
      <c r="BEC77" s="39">
        <v>295001</v>
      </c>
      <c r="BED77" s="138" t="s">
        <v>116</v>
      </c>
      <c r="BEE77" s="39">
        <v>295001</v>
      </c>
      <c r="BEF77" s="138" t="s">
        <v>116</v>
      </c>
      <c r="BEG77" s="39">
        <v>295001</v>
      </c>
      <c r="BEH77" s="138" t="s">
        <v>116</v>
      </c>
      <c r="BEI77" s="39">
        <v>295001</v>
      </c>
      <c r="BEJ77" s="138" t="s">
        <v>116</v>
      </c>
      <c r="BEK77" s="39">
        <v>295001</v>
      </c>
      <c r="BEL77" s="138" t="s">
        <v>116</v>
      </c>
      <c r="BEM77" s="39">
        <v>295001</v>
      </c>
      <c r="BEN77" s="138" t="s">
        <v>116</v>
      </c>
      <c r="BEO77" s="39">
        <v>295001</v>
      </c>
      <c r="BEP77" s="138" t="s">
        <v>116</v>
      </c>
      <c r="BEQ77" s="39">
        <v>295001</v>
      </c>
      <c r="BER77" s="138" t="s">
        <v>116</v>
      </c>
      <c r="BES77" s="39">
        <v>295001</v>
      </c>
      <c r="BET77" s="138" t="s">
        <v>116</v>
      </c>
      <c r="BEU77" s="39">
        <v>295001</v>
      </c>
      <c r="BEV77" s="138" t="s">
        <v>116</v>
      </c>
      <c r="BEW77" s="39">
        <v>295001</v>
      </c>
      <c r="BEX77" s="138" t="s">
        <v>116</v>
      </c>
      <c r="BEY77" s="39">
        <v>295001</v>
      </c>
      <c r="BEZ77" s="138" t="s">
        <v>116</v>
      </c>
      <c r="BFA77" s="39">
        <v>295001</v>
      </c>
      <c r="BFB77" s="138" t="s">
        <v>116</v>
      </c>
      <c r="BFC77" s="39">
        <v>295001</v>
      </c>
      <c r="BFD77" s="138" t="s">
        <v>116</v>
      </c>
      <c r="BFE77" s="39">
        <v>295001</v>
      </c>
      <c r="BFF77" s="138" t="s">
        <v>116</v>
      </c>
      <c r="BFG77" s="39">
        <v>295001</v>
      </c>
      <c r="BFH77" s="138" t="s">
        <v>116</v>
      </c>
      <c r="BFI77" s="39">
        <v>295001</v>
      </c>
      <c r="BFJ77" s="138" t="s">
        <v>116</v>
      </c>
      <c r="BFK77" s="39">
        <v>295001</v>
      </c>
      <c r="BFL77" s="138" t="s">
        <v>116</v>
      </c>
      <c r="BFM77" s="39">
        <v>295001</v>
      </c>
      <c r="BFN77" s="138" t="s">
        <v>116</v>
      </c>
      <c r="BFO77" s="39">
        <v>295001</v>
      </c>
      <c r="BFP77" s="138" t="s">
        <v>116</v>
      </c>
      <c r="BFQ77" s="39">
        <v>295001</v>
      </c>
      <c r="BFR77" s="138" t="s">
        <v>116</v>
      </c>
      <c r="BFS77" s="39">
        <v>295001</v>
      </c>
      <c r="BFT77" s="138" t="s">
        <v>116</v>
      </c>
      <c r="BFU77" s="39">
        <v>295001</v>
      </c>
      <c r="BFV77" s="138" t="s">
        <v>116</v>
      </c>
      <c r="BFW77" s="39">
        <v>295001</v>
      </c>
      <c r="BFX77" s="138" t="s">
        <v>116</v>
      </c>
      <c r="BFY77" s="39">
        <v>295001</v>
      </c>
      <c r="BFZ77" s="138" t="s">
        <v>116</v>
      </c>
      <c r="BGA77" s="39">
        <v>295001</v>
      </c>
      <c r="BGB77" s="138" t="s">
        <v>116</v>
      </c>
      <c r="BGC77" s="39">
        <v>295001</v>
      </c>
      <c r="BGD77" s="138" t="s">
        <v>116</v>
      </c>
      <c r="BGE77" s="39">
        <v>295001</v>
      </c>
      <c r="BGF77" s="138" t="s">
        <v>116</v>
      </c>
      <c r="BGG77" s="39">
        <v>295001</v>
      </c>
      <c r="BGH77" s="138" t="s">
        <v>116</v>
      </c>
      <c r="BGI77" s="39">
        <v>295001</v>
      </c>
      <c r="BGJ77" s="138" t="s">
        <v>116</v>
      </c>
      <c r="BGK77" s="39">
        <v>295001</v>
      </c>
      <c r="BGL77" s="138" t="s">
        <v>116</v>
      </c>
      <c r="BGM77" s="39">
        <v>295001</v>
      </c>
      <c r="BGN77" s="138" t="s">
        <v>116</v>
      </c>
      <c r="BGO77" s="39">
        <v>295001</v>
      </c>
      <c r="BGP77" s="138" t="s">
        <v>116</v>
      </c>
      <c r="BGQ77" s="39">
        <v>295001</v>
      </c>
      <c r="BGR77" s="138" t="s">
        <v>116</v>
      </c>
      <c r="BGS77" s="39">
        <v>295001</v>
      </c>
      <c r="BGT77" s="138" t="s">
        <v>116</v>
      </c>
      <c r="BGU77" s="39">
        <v>295001</v>
      </c>
      <c r="BGV77" s="138" t="s">
        <v>116</v>
      </c>
      <c r="BGW77" s="39">
        <v>295001</v>
      </c>
      <c r="BGX77" s="138" t="s">
        <v>116</v>
      </c>
      <c r="BGY77" s="39">
        <v>295001</v>
      </c>
      <c r="BGZ77" s="138" t="s">
        <v>116</v>
      </c>
      <c r="BHA77" s="39">
        <v>295001</v>
      </c>
      <c r="BHB77" s="138" t="s">
        <v>116</v>
      </c>
      <c r="BHC77" s="39">
        <v>295001</v>
      </c>
      <c r="BHD77" s="138" t="s">
        <v>116</v>
      </c>
      <c r="BHE77" s="39">
        <v>295001</v>
      </c>
      <c r="BHF77" s="138" t="s">
        <v>116</v>
      </c>
      <c r="BHG77" s="39">
        <v>295001</v>
      </c>
      <c r="BHH77" s="138" t="s">
        <v>116</v>
      </c>
      <c r="BHI77" s="39">
        <v>295001</v>
      </c>
      <c r="BHJ77" s="138" t="s">
        <v>116</v>
      </c>
      <c r="BHK77" s="39">
        <v>295001</v>
      </c>
      <c r="BHL77" s="138" t="s">
        <v>116</v>
      </c>
      <c r="BHM77" s="39">
        <v>295001</v>
      </c>
      <c r="BHN77" s="138" t="s">
        <v>116</v>
      </c>
      <c r="BHO77" s="39">
        <v>295001</v>
      </c>
      <c r="BHP77" s="138" t="s">
        <v>116</v>
      </c>
      <c r="BHQ77" s="39">
        <v>295001</v>
      </c>
      <c r="BHR77" s="138" t="s">
        <v>116</v>
      </c>
      <c r="BHS77" s="39">
        <v>295001</v>
      </c>
      <c r="BHT77" s="138" t="s">
        <v>116</v>
      </c>
      <c r="BHU77" s="39">
        <v>295001</v>
      </c>
      <c r="BHV77" s="138" t="s">
        <v>116</v>
      </c>
      <c r="BHW77" s="39">
        <v>295001</v>
      </c>
      <c r="BHX77" s="138" t="s">
        <v>116</v>
      </c>
      <c r="BHY77" s="39">
        <v>295001</v>
      </c>
      <c r="BHZ77" s="138" t="s">
        <v>116</v>
      </c>
      <c r="BIA77" s="39">
        <v>295001</v>
      </c>
      <c r="BIB77" s="138" t="s">
        <v>116</v>
      </c>
      <c r="BIC77" s="39">
        <v>295001</v>
      </c>
      <c r="BID77" s="138" t="s">
        <v>116</v>
      </c>
      <c r="BIE77" s="39">
        <v>295001</v>
      </c>
      <c r="BIF77" s="138" t="s">
        <v>116</v>
      </c>
      <c r="BIG77" s="39">
        <v>295001</v>
      </c>
      <c r="BIH77" s="138" t="s">
        <v>116</v>
      </c>
      <c r="BII77" s="39">
        <v>295001</v>
      </c>
      <c r="BIJ77" s="138" t="s">
        <v>116</v>
      </c>
      <c r="BIK77" s="39">
        <v>295001</v>
      </c>
      <c r="BIL77" s="138" t="s">
        <v>116</v>
      </c>
      <c r="BIM77" s="39">
        <v>295001</v>
      </c>
      <c r="BIN77" s="138" t="s">
        <v>116</v>
      </c>
      <c r="BIO77" s="39">
        <v>295001</v>
      </c>
      <c r="BIP77" s="138" t="s">
        <v>116</v>
      </c>
      <c r="BIQ77" s="39">
        <v>295001</v>
      </c>
      <c r="BIR77" s="138" t="s">
        <v>116</v>
      </c>
      <c r="BIS77" s="39">
        <v>295001</v>
      </c>
      <c r="BIT77" s="138" t="s">
        <v>116</v>
      </c>
      <c r="BIU77" s="39">
        <v>295001</v>
      </c>
      <c r="BIV77" s="138" t="s">
        <v>116</v>
      </c>
      <c r="BIW77" s="39">
        <v>295001</v>
      </c>
      <c r="BIX77" s="138" t="s">
        <v>116</v>
      </c>
      <c r="BIY77" s="39">
        <v>295001</v>
      </c>
      <c r="BIZ77" s="138" t="s">
        <v>116</v>
      </c>
      <c r="BJA77" s="39">
        <v>295001</v>
      </c>
      <c r="BJB77" s="138" t="s">
        <v>116</v>
      </c>
      <c r="BJC77" s="39">
        <v>295001</v>
      </c>
      <c r="BJD77" s="138" t="s">
        <v>116</v>
      </c>
      <c r="BJE77" s="39">
        <v>295001</v>
      </c>
      <c r="BJF77" s="138" t="s">
        <v>116</v>
      </c>
      <c r="BJG77" s="39">
        <v>295001</v>
      </c>
      <c r="BJH77" s="138" t="s">
        <v>116</v>
      </c>
      <c r="BJI77" s="39">
        <v>295001</v>
      </c>
      <c r="BJJ77" s="138" t="s">
        <v>116</v>
      </c>
      <c r="BJK77" s="39">
        <v>295001</v>
      </c>
      <c r="BJL77" s="138" t="s">
        <v>116</v>
      </c>
      <c r="BJM77" s="39">
        <v>295001</v>
      </c>
      <c r="BJN77" s="138" t="s">
        <v>116</v>
      </c>
      <c r="BJO77" s="39">
        <v>295001</v>
      </c>
      <c r="BJP77" s="138" t="s">
        <v>116</v>
      </c>
      <c r="BJQ77" s="39">
        <v>295001</v>
      </c>
      <c r="BJR77" s="138" t="s">
        <v>116</v>
      </c>
      <c r="BJS77" s="39">
        <v>295001</v>
      </c>
      <c r="BJT77" s="138" t="s">
        <v>116</v>
      </c>
      <c r="BJU77" s="39">
        <v>295001</v>
      </c>
      <c r="BJV77" s="138" t="s">
        <v>116</v>
      </c>
      <c r="BJW77" s="39">
        <v>295001</v>
      </c>
      <c r="BJX77" s="138" t="s">
        <v>116</v>
      </c>
      <c r="BJY77" s="39">
        <v>295001</v>
      </c>
      <c r="BJZ77" s="138" t="s">
        <v>116</v>
      </c>
      <c r="BKA77" s="39">
        <v>295001</v>
      </c>
      <c r="BKB77" s="138" t="s">
        <v>116</v>
      </c>
      <c r="BKC77" s="39">
        <v>295001</v>
      </c>
      <c r="BKD77" s="138" t="s">
        <v>116</v>
      </c>
      <c r="BKE77" s="39">
        <v>295001</v>
      </c>
      <c r="BKF77" s="138" t="s">
        <v>116</v>
      </c>
      <c r="BKG77" s="39">
        <v>295001</v>
      </c>
      <c r="BKH77" s="138" t="s">
        <v>116</v>
      </c>
      <c r="BKI77" s="39">
        <v>295001</v>
      </c>
      <c r="BKJ77" s="138" t="s">
        <v>116</v>
      </c>
      <c r="BKK77" s="39">
        <v>295001</v>
      </c>
      <c r="BKL77" s="138" t="s">
        <v>116</v>
      </c>
      <c r="BKM77" s="39">
        <v>295001</v>
      </c>
      <c r="BKN77" s="138" t="s">
        <v>116</v>
      </c>
      <c r="BKO77" s="39">
        <v>295001</v>
      </c>
      <c r="BKP77" s="138" t="s">
        <v>116</v>
      </c>
      <c r="BKQ77" s="39">
        <v>295001</v>
      </c>
      <c r="BKR77" s="138" t="s">
        <v>116</v>
      </c>
      <c r="BKS77" s="39">
        <v>295001</v>
      </c>
      <c r="BKT77" s="138" t="s">
        <v>116</v>
      </c>
      <c r="BKU77" s="39">
        <v>295001</v>
      </c>
      <c r="BKV77" s="138" t="s">
        <v>116</v>
      </c>
      <c r="BKW77" s="39">
        <v>295001</v>
      </c>
      <c r="BKX77" s="138" t="s">
        <v>116</v>
      </c>
      <c r="BKY77" s="39">
        <v>295001</v>
      </c>
      <c r="BKZ77" s="138" t="s">
        <v>116</v>
      </c>
      <c r="BLA77" s="39">
        <v>295001</v>
      </c>
      <c r="BLB77" s="138" t="s">
        <v>116</v>
      </c>
      <c r="BLC77" s="39">
        <v>295001</v>
      </c>
      <c r="BLD77" s="138" t="s">
        <v>116</v>
      </c>
      <c r="BLE77" s="39">
        <v>295001</v>
      </c>
      <c r="BLF77" s="138" t="s">
        <v>116</v>
      </c>
      <c r="BLG77" s="39">
        <v>295001</v>
      </c>
      <c r="BLH77" s="138" t="s">
        <v>116</v>
      </c>
      <c r="BLI77" s="39">
        <v>295001</v>
      </c>
      <c r="BLJ77" s="138" t="s">
        <v>116</v>
      </c>
      <c r="BLK77" s="39">
        <v>295001</v>
      </c>
      <c r="BLL77" s="138" t="s">
        <v>116</v>
      </c>
      <c r="BLM77" s="39">
        <v>295001</v>
      </c>
      <c r="BLN77" s="138" t="s">
        <v>116</v>
      </c>
      <c r="BLO77" s="39">
        <v>295001</v>
      </c>
      <c r="BLP77" s="138" t="s">
        <v>116</v>
      </c>
      <c r="BLQ77" s="39">
        <v>295001</v>
      </c>
      <c r="BLR77" s="138" t="s">
        <v>116</v>
      </c>
      <c r="BLS77" s="39">
        <v>295001</v>
      </c>
      <c r="BLT77" s="138" t="s">
        <v>116</v>
      </c>
      <c r="BLU77" s="39">
        <v>295001</v>
      </c>
      <c r="BLV77" s="138" t="s">
        <v>116</v>
      </c>
      <c r="BLW77" s="39">
        <v>295001</v>
      </c>
      <c r="BLX77" s="138" t="s">
        <v>116</v>
      </c>
      <c r="BLY77" s="39">
        <v>295001</v>
      </c>
      <c r="BLZ77" s="138" t="s">
        <v>116</v>
      </c>
      <c r="BMA77" s="39">
        <v>295001</v>
      </c>
      <c r="BMB77" s="138" t="s">
        <v>116</v>
      </c>
      <c r="BMC77" s="39">
        <v>295001</v>
      </c>
      <c r="BMD77" s="138" t="s">
        <v>116</v>
      </c>
      <c r="BME77" s="39">
        <v>295001</v>
      </c>
      <c r="BMF77" s="138" t="s">
        <v>116</v>
      </c>
      <c r="BMG77" s="39">
        <v>295001</v>
      </c>
      <c r="BMH77" s="138" t="s">
        <v>116</v>
      </c>
      <c r="BMI77" s="39">
        <v>295001</v>
      </c>
      <c r="BMJ77" s="138" t="s">
        <v>116</v>
      </c>
      <c r="BMK77" s="39">
        <v>295001</v>
      </c>
      <c r="BML77" s="138" t="s">
        <v>116</v>
      </c>
      <c r="BMM77" s="39">
        <v>295001</v>
      </c>
      <c r="BMN77" s="138" t="s">
        <v>116</v>
      </c>
      <c r="BMO77" s="39">
        <v>295001</v>
      </c>
      <c r="BMP77" s="138" t="s">
        <v>116</v>
      </c>
      <c r="BMQ77" s="39">
        <v>295001</v>
      </c>
      <c r="BMR77" s="138" t="s">
        <v>116</v>
      </c>
      <c r="BMS77" s="39">
        <v>295001</v>
      </c>
      <c r="BMT77" s="138" t="s">
        <v>116</v>
      </c>
      <c r="BMU77" s="39">
        <v>295001</v>
      </c>
      <c r="BMV77" s="138" t="s">
        <v>116</v>
      </c>
      <c r="BMW77" s="39">
        <v>295001</v>
      </c>
      <c r="BMX77" s="138" t="s">
        <v>116</v>
      </c>
      <c r="BMY77" s="39">
        <v>295001</v>
      </c>
      <c r="BMZ77" s="138" t="s">
        <v>116</v>
      </c>
      <c r="BNA77" s="39">
        <v>295001</v>
      </c>
      <c r="BNB77" s="138" t="s">
        <v>116</v>
      </c>
      <c r="BNC77" s="39">
        <v>295001</v>
      </c>
      <c r="BND77" s="138" t="s">
        <v>116</v>
      </c>
      <c r="BNE77" s="39">
        <v>295001</v>
      </c>
      <c r="BNF77" s="138" t="s">
        <v>116</v>
      </c>
      <c r="BNG77" s="39">
        <v>295001</v>
      </c>
      <c r="BNH77" s="138" t="s">
        <v>116</v>
      </c>
      <c r="BNI77" s="39">
        <v>295001</v>
      </c>
      <c r="BNJ77" s="138" t="s">
        <v>116</v>
      </c>
      <c r="BNK77" s="39">
        <v>295001</v>
      </c>
      <c r="BNL77" s="138" t="s">
        <v>116</v>
      </c>
      <c r="BNM77" s="39">
        <v>295001</v>
      </c>
      <c r="BNN77" s="138" t="s">
        <v>116</v>
      </c>
      <c r="BNO77" s="39">
        <v>295001</v>
      </c>
      <c r="BNP77" s="138" t="s">
        <v>116</v>
      </c>
      <c r="BNQ77" s="39">
        <v>295001</v>
      </c>
      <c r="BNR77" s="138" t="s">
        <v>116</v>
      </c>
      <c r="BNS77" s="39">
        <v>295001</v>
      </c>
      <c r="BNT77" s="138" t="s">
        <v>116</v>
      </c>
      <c r="BNU77" s="39">
        <v>295001</v>
      </c>
      <c r="BNV77" s="138" t="s">
        <v>116</v>
      </c>
      <c r="BNW77" s="39">
        <v>295001</v>
      </c>
      <c r="BNX77" s="138" t="s">
        <v>116</v>
      </c>
      <c r="BNY77" s="39">
        <v>295001</v>
      </c>
      <c r="BNZ77" s="138" t="s">
        <v>116</v>
      </c>
      <c r="BOA77" s="39">
        <v>295001</v>
      </c>
      <c r="BOB77" s="138" t="s">
        <v>116</v>
      </c>
      <c r="BOC77" s="39">
        <v>295001</v>
      </c>
      <c r="BOD77" s="138" t="s">
        <v>116</v>
      </c>
      <c r="BOE77" s="39">
        <v>295001</v>
      </c>
      <c r="BOF77" s="138" t="s">
        <v>116</v>
      </c>
      <c r="BOG77" s="39">
        <v>295001</v>
      </c>
      <c r="BOH77" s="138" t="s">
        <v>116</v>
      </c>
      <c r="BOI77" s="39">
        <v>295001</v>
      </c>
      <c r="BOJ77" s="138" t="s">
        <v>116</v>
      </c>
      <c r="BOK77" s="39">
        <v>295001</v>
      </c>
      <c r="BOL77" s="138" t="s">
        <v>116</v>
      </c>
      <c r="BOM77" s="39">
        <v>295001</v>
      </c>
      <c r="BON77" s="138" t="s">
        <v>116</v>
      </c>
      <c r="BOO77" s="39">
        <v>295001</v>
      </c>
      <c r="BOP77" s="138" t="s">
        <v>116</v>
      </c>
      <c r="BOQ77" s="39">
        <v>295001</v>
      </c>
      <c r="BOR77" s="138" t="s">
        <v>116</v>
      </c>
      <c r="BOS77" s="39">
        <v>295001</v>
      </c>
      <c r="BOT77" s="138" t="s">
        <v>116</v>
      </c>
      <c r="BOU77" s="39">
        <v>295001</v>
      </c>
      <c r="BOV77" s="138" t="s">
        <v>116</v>
      </c>
      <c r="BOW77" s="39">
        <v>295001</v>
      </c>
      <c r="BOX77" s="138" t="s">
        <v>116</v>
      </c>
      <c r="BOY77" s="39">
        <v>295001</v>
      </c>
      <c r="BOZ77" s="138" t="s">
        <v>116</v>
      </c>
      <c r="BPA77" s="39">
        <v>295001</v>
      </c>
      <c r="BPB77" s="138" t="s">
        <v>116</v>
      </c>
      <c r="BPC77" s="39">
        <v>295001</v>
      </c>
      <c r="BPD77" s="138" t="s">
        <v>116</v>
      </c>
      <c r="BPE77" s="39">
        <v>295001</v>
      </c>
      <c r="BPF77" s="138" t="s">
        <v>116</v>
      </c>
      <c r="BPG77" s="39">
        <v>295001</v>
      </c>
      <c r="BPH77" s="138" t="s">
        <v>116</v>
      </c>
      <c r="BPI77" s="39">
        <v>295001</v>
      </c>
      <c r="BPJ77" s="138" t="s">
        <v>116</v>
      </c>
      <c r="BPK77" s="39">
        <v>295001</v>
      </c>
      <c r="BPL77" s="138" t="s">
        <v>116</v>
      </c>
      <c r="BPM77" s="39">
        <v>295001</v>
      </c>
      <c r="BPN77" s="138" t="s">
        <v>116</v>
      </c>
      <c r="BPO77" s="39">
        <v>295001</v>
      </c>
      <c r="BPP77" s="138" t="s">
        <v>116</v>
      </c>
      <c r="BPQ77" s="39">
        <v>295001</v>
      </c>
      <c r="BPR77" s="138" t="s">
        <v>116</v>
      </c>
      <c r="BPS77" s="39">
        <v>295001</v>
      </c>
      <c r="BPT77" s="138" t="s">
        <v>116</v>
      </c>
      <c r="BPU77" s="39">
        <v>295001</v>
      </c>
      <c r="BPV77" s="138" t="s">
        <v>116</v>
      </c>
      <c r="BPW77" s="39">
        <v>295001</v>
      </c>
      <c r="BPX77" s="138" t="s">
        <v>116</v>
      </c>
      <c r="BPY77" s="39">
        <v>295001</v>
      </c>
      <c r="BPZ77" s="138" t="s">
        <v>116</v>
      </c>
      <c r="BQA77" s="39">
        <v>295001</v>
      </c>
      <c r="BQB77" s="138" t="s">
        <v>116</v>
      </c>
      <c r="BQC77" s="39">
        <v>295001</v>
      </c>
      <c r="BQD77" s="138" t="s">
        <v>116</v>
      </c>
      <c r="BQE77" s="39">
        <v>295001</v>
      </c>
      <c r="BQF77" s="138" t="s">
        <v>116</v>
      </c>
      <c r="BQG77" s="39">
        <v>295001</v>
      </c>
      <c r="BQH77" s="138" t="s">
        <v>116</v>
      </c>
      <c r="BQI77" s="39">
        <v>295001</v>
      </c>
      <c r="BQJ77" s="138" t="s">
        <v>116</v>
      </c>
      <c r="BQK77" s="39">
        <v>295001</v>
      </c>
      <c r="BQL77" s="138" t="s">
        <v>116</v>
      </c>
      <c r="BQM77" s="39">
        <v>295001</v>
      </c>
      <c r="BQN77" s="138" t="s">
        <v>116</v>
      </c>
      <c r="BQO77" s="39">
        <v>295001</v>
      </c>
      <c r="BQP77" s="138" t="s">
        <v>116</v>
      </c>
      <c r="BQQ77" s="39">
        <v>295001</v>
      </c>
      <c r="BQR77" s="138" t="s">
        <v>116</v>
      </c>
      <c r="BQS77" s="39">
        <v>295001</v>
      </c>
      <c r="BQT77" s="138" t="s">
        <v>116</v>
      </c>
      <c r="BQU77" s="39">
        <v>295001</v>
      </c>
      <c r="BQV77" s="138" t="s">
        <v>116</v>
      </c>
      <c r="BQW77" s="39">
        <v>295001</v>
      </c>
      <c r="BQX77" s="138" t="s">
        <v>116</v>
      </c>
      <c r="BQY77" s="39">
        <v>295001</v>
      </c>
      <c r="BQZ77" s="138" t="s">
        <v>116</v>
      </c>
      <c r="BRA77" s="39">
        <v>295001</v>
      </c>
      <c r="BRB77" s="138" t="s">
        <v>116</v>
      </c>
      <c r="BRC77" s="39">
        <v>295001</v>
      </c>
      <c r="BRD77" s="138" t="s">
        <v>116</v>
      </c>
      <c r="BRE77" s="39">
        <v>295001</v>
      </c>
      <c r="BRF77" s="138" t="s">
        <v>116</v>
      </c>
      <c r="BRG77" s="39">
        <v>295001</v>
      </c>
      <c r="BRH77" s="138" t="s">
        <v>116</v>
      </c>
      <c r="BRI77" s="39">
        <v>295001</v>
      </c>
      <c r="BRJ77" s="138" t="s">
        <v>116</v>
      </c>
      <c r="BRK77" s="39">
        <v>295001</v>
      </c>
      <c r="BRL77" s="138" t="s">
        <v>116</v>
      </c>
      <c r="BRM77" s="39">
        <v>295001</v>
      </c>
      <c r="BRN77" s="138" t="s">
        <v>116</v>
      </c>
      <c r="BRO77" s="39">
        <v>295001</v>
      </c>
      <c r="BRP77" s="138" t="s">
        <v>116</v>
      </c>
      <c r="BRQ77" s="39">
        <v>295001</v>
      </c>
      <c r="BRR77" s="138" t="s">
        <v>116</v>
      </c>
      <c r="BRS77" s="39">
        <v>295001</v>
      </c>
      <c r="BRT77" s="138" t="s">
        <v>116</v>
      </c>
      <c r="BRU77" s="39">
        <v>295001</v>
      </c>
      <c r="BRV77" s="138" t="s">
        <v>116</v>
      </c>
      <c r="BRW77" s="39">
        <v>295001</v>
      </c>
      <c r="BRX77" s="138" t="s">
        <v>116</v>
      </c>
      <c r="BRY77" s="39">
        <v>295001</v>
      </c>
      <c r="BRZ77" s="138" t="s">
        <v>116</v>
      </c>
      <c r="BSA77" s="39">
        <v>295001</v>
      </c>
      <c r="BSB77" s="138" t="s">
        <v>116</v>
      </c>
      <c r="BSC77" s="39">
        <v>295001</v>
      </c>
      <c r="BSD77" s="138" t="s">
        <v>116</v>
      </c>
      <c r="BSE77" s="39">
        <v>295001</v>
      </c>
      <c r="BSF77" s="138" t="s">
        <v>116</v>
      </c>
      <c r="BSG77" s="39">
        <v>295001</v>
      </c>
      <c r="BSH77" s="138" t="s">
        <v>116</v>
      </c>
      <c r="BSI77" s="39">
        <v>295001</v>
      </c>
      <c r="BSJ77" s="138" t="s">
        <v>116</v>
      </c>
      <c r="BSK77" s="39">
        <v>295001</v>
      </c>
      <c r="BSL77" s="138" t="s">
        <v>116</v>
      </c>
      <c r="BSM77" s="39">
        <v>295001</v>
      </c>
      <c r="BSN77" s="138" t="s">
        <v>116</v>
      </c>
      <c r="BSO77" s="39">
        <v>295001</v>
      </c>
      <c r="BSP77" s="138" t="s">
        <v>116</v>
      </c>
      <c r="BSQ77" s="39">
        <v>295001</v>
      </c>
      <c r="BSR77" s="138" t="s">
        <v>116</v>
      </c>
      <c r="BSS77" s="39">
        <v>295001</v>
      </c>
      <c r="BST77" s="138" t="s">
        <v>116</v>
      </c>
      <c r="BSU77" s="39">
        <v>295001</v>
      </c>
      <c r="BSV77" s="138" t="s">
        <v>116</v>
      </c>
      <c r="BSW77" s="39">
        <v>295001</v>
      </c>
      <c r="BSX77" s="138" t="s">
        <v>116</v>
      </c>
      <c r="BSY77" s="39">
        <v>295001</v>
      </c>
      <c r="BSZ77" s="138" t="s">
        <v>116</v>
      </c>
      <c r="BTA77" s="39">
        <v>295001</v>
      </c>
      <c r="BTB77" s="138" t="s">
        <v>116</v>
      </c>
      <c r="BTC77" s="39">
        <v>295001</v>
      </c>
      <c r="BTD77" s="138" t="s">
        <v>116</v>
      </c>
      <c r="BTE77" s="39">
        <v>295001</v>
      </c>
      <c r="BTF77" s="138" t="s">
        <v>116</v>
      </c>
      <c r="BTG77" s="39">
        <v>295001</v>
      </c>
      <c r="BTH77" s="138" t="s">
        <v>116</v>
      </c>
      <c r="BTI77" s="39">
        <v>295001</v>
      </c>
      <c r="BTJ77" s="138" t="s">
        <v>116</v>
      </c>
      <c r="BTK77" s="39">
        <v>295001</v>
      </c>
      <c r="BTL77" s="138" t="s">
        <v>116</v>
      </c>
      <c r="BTM77" s="39">
        <v>295001</v>
      </c>
      <c r="BTN77" s="138" t="s">
        <v>116</v>
      </c>
      <c r="BTO77" s="39">
        <v>295001</v>
      </c>
      <c r="BTP77" s="138" t="s">
        <v>116</v>
      </c>
      <c r="BTQ77" s="39">
        <v>295001</v>
      </c>
      <c r="BTR77" s="138" t="s">
        <v>116</v>
      </c>
      <c r="BTS77" s="39">
        <v>295001</v>
      </c>
      <c r="BTT77" s="138" t="s">
        <v>116</v>
      </c>
      <c r="BTU77" s="39">
        <v>295001</v>
      </c>
      <c r="BTV77" s="138" t="s">
        <v>116</v>
      </c>
      <c r="BTW77" s="39">
        <v>295001</v>
      </c>
      <c r="BTX77" s="138" t="s">
        <v>116</v>
      </c>
      <c r="BTY77" s="39">
        <v>295001</v>
      </c>
      <c r="BTZ77" s="138" t="s">
        <v>116</v>
      </c>
      <c r="BUA77" s="39">
        <v>295001</v>
      </c>
      <c r="BUB77" s="138" t="s">
        <v>116</v>
      </c>
      <c r="BUC77" s="39">
        <v>295001</v>
      </c>
      <c r="BUD77" s="138" t="s">
        <v>116</v>
      </c>
      <c r="BUE77" s="39">
        <v>295001</v>
      </c>
      <c r="BUF77" s="138" t="s">
        <v>116</v>
      </c>
      <c r="BUG77" s="39">
        <v>295001</v>
      </c>
      <c r="BUH77" s="138" t="s">
        <v>116</v>
      </c>
      <c r="BUI77" s="39">
        <v>295001</v>
      </c>
      <c r="BUJ77" s="138" t="s">
        <v>116</v>
      </c>
      <c r="BUK77" s="39">
        <v>295001</v>
      </c>
      <c r="BUL77" s="138" t="s">
        <v>116</v>
      </c>
      <c r="BUM77" s="39">
        <v>295001</v>
      </c>
      <c r="BUN77" s="138" t="s">
        <v>116</v>
      </c>
      <c r="BUO77" s="39">
        <v>295001</v>
      </c>
      <c r="BUP77" s="138" t="s">
        <v>116</v>
      </c>
      <c r="BUQ77" s="39">
        <v>295001</v>
      </c>
      <c r="BUR77" s="138" t="s">
        <v>116</v>
      </c>
      <c r="BUS77" s="39">
        <v>295001</v>
      </c>
      <c r="BUT77" s="138" t="s">
        <v>116</v>
      </c>
      <c r="BUU77" s="39">
        <v>295001</v>
      </c>
      <c r="BUV77" s="138" t="s">
        <v>116</v>
      </c>
      <c r="BUW77" s="39">
        <v>295001</v>
      </c>
      <c r="BUX77" s="138" t="s">
        <v>116</v>
      </c>
      <c r="BUY77" s="39">
        <v>295001</v>
      </c>
      <c r="BUZ77" s="138" t="s">
        <v>116</v>
      </c>
      <c r="BVA77" s="39">
        <v>295001</v>
      </c>
      <c r="BVB77" s="138" t="s">
        <v>116</v>
      </c>
      <c r="BVC77" s="39">
        <v>295001</v>
      </c>
      <c r="BVD77" s="138" t="s">
        <v>116</v>
      </c>
      <c r="BVE77" s="39">
        <v>295001</v>
      </c>
      <c r="BVF77" s="138" t="s">
        <v>116</v>
      </c>
      <c r="BVG77" s="39">
        <v>295001</v>
      </c>
      <c r="BVH77" s="138" t="s">
        <v>116</v>
      </c>
      <c r="BVI77" s="39">
        <v>295001</v>
      </c>
      <c r="BVJ77" s="138" t="s">
        <v>116</v>
      </c>
      <c r="BVK77" s="39">
        <v>295001</v>
      </c>
      <c r="BVL77" s="138" t="s">
        <v>116</v>
      </c>
      <c r="BVM77" s="39">
        <v>295001</v>
      </c>
      <c r="BVN77" s="138" t="s">
        <v>116</v>
      </c>
      <c r="BVO77" s="39">
        <v>295001</v>
      </c>
      <c r="BVP77" s="138" t="s">
        <v>116</v>
      </c>
      <c r="BVQ77" s="39">
        <v>295001</v>
      </c>
      <c r="BVR77" s="138" t="s">
        <v>116</v>
      </c>
      <c r="BVS77" s="39">
        <v>295001</v>
      </c>
      <c r="BVT77" s="138" t="s">
        <v>116</v>
      </c>
      <c r="BVU77" s="39">
        <v>295001</v>
      </c>
      <c r="BVV77" s="138" t="s">
        <v>116</v>
      </c>
      <c r="BVW77" s="39">
        <v>295001</v>
      </c>
      <c r="BVX77" s="138" t="s">
        <v>116</v>
      </c>
      <c r="BVY77" s="39">
        <v>295001</v>
      </c>
      <c r="BVZ77" s="138" t="s">
        <v>116</v>
      </c>
      <c r="BWA77" s="39">
        <v>295001</v>
      </c>
      <c r="BWB77" s="138" t="s">
        <v>116</v>
      </c>
      <c r="BWC77" s="39">
        <v>295001</v>
      </c>
      <c r="BWD77" s="138" t="s">
        <v>116</v>
      </c>
      <c r="BWE77" s="39">
        <v>295001</v>
      </c>
      <c r="BWF77" s="138" t="s">
        <v>116</v>
      </c>
      <c r="BWG77" s="39">
        <v>295001</v>
      </c>
      <c r="BWH77" s="138" t="s">
        <v>116</v>
      </c>
      <c r="BWI77" s="39">
        <v>295001</v>
      </c>
      <c r="BWJ77" s="138" t="s">
        <v>116</v>
      </c>
      <c r="BWK77" s="39">
        <v>295001</v>
      </c>
      <c r="BWL77" s="138" t="s">
        <v>116</v>
      </c>
      <c r="BWM77" s="39">
        <v>295001</v>
      </c>
      <c r="BWN77" s="138" t="s">
        <v>116</v>
      </c>
      <c r="BWO77" s="39">
        <v>295001</v>
      </c>
      <c r="BWP77" s="138" t="s">
        <v>116</v>
      </c>
      <c r="BWQ77" s="39">
        <v>295001</v>
      </c>
      <c r="BWR77" s="138" t="s">
        <v>116</v>
      </c>
      <c r="BWS77" s="39">
        <v>295001</v>
      </c>
      <c r="BWT77" s="138" t="s">
        <v>116</v>
      </c>
      <c r="BWU77" s="39">
        <v>295001</v>
      </c>
      <c r="BWV77" s="138" t="s">
        <v>116</v>
      </c>
      <c r="BWW77" s="39">
        <v>295001</v>
      </c>
      <c r="BWX77" s="138" t="s">
        <v>116</v>
      </c>
      <c r="BWY77" s="39">
        <v>295001</v>
      </c>
      <c r="BWZ77" s="138" t="s">
        <v>116</v>
      </c>
      <c r="BXA77" s="39">
        <v>295001</v>
      </c>
      <c r="BXB77" s="138" t="s">
        <v>116</v>
      </c>
      <c r="BXC77" s="39">
        <v>295001</v>
      </c>
      <c r="BXD77" s="138" t="s">
        <v>116</v>
      </c>
      <c r="BXE77" s="39">
        <v>295001</v>
      </c>
      <c r="BXF77" s="138" t="s">
        <v>116</v>
      </c>
      <c r="BXG77" s="39">
        <v>295001</v>
      </c>
      <c r="BXH77" s="138" t="s">
        <v>116</v>
      </c>
      <c r="BXI77" s="39">
        <v>295001</v>
      </c>
      <c r="BXJ77" s="138" t="s">
        <v>116</v>
      </c>
      <c r="BXK77" s="39">
        <v>295001</v>
      </c>
      <c r="BXL77" s="138" t="s">
        <v>116</v>
      </c>
      <c r="BXM77" s="39">
        <v>295001</v>
      </c>
      <c r="BXN77" s="138" t="s">
        <v>116</v>
      </c>
      <c r="BXO77" s="39">
        <v>295001</v>
      </c>
      <c r="BXP77" s="138" t="s">
        <v>116</v>
      </c>
      <c r="BXQ77" s="39">
        <v>295001</v>
      </c>
      <c r="BXR77" s="138" t="s">
        <v>116</v>
      </c>
      <c r="BXS77" s="39">
        <v>295001</v>
      </c>
      <c r="BXT77" s="138" t="s">
        <v>116</v>
      </c>
      <c r="BXU77" s="39">
        <v>295001</v>
      </c>
      <c r="BXV77" s="138" t="s">
        <v>116</v>
      </c>
      <c r="BXW77" s="39">
        <v>295001</v>
      </c>
      <c r="BXX77" s="138" t="s">
        <v>116</v>
      </c>
      <c r="BXY77" s="39">
        <v>295001</v>
      </c>
      <c r="BXZ77" s="138" t="s">
        <v>116</v>
      </c>
      <c r="BYA77" s="39">
        <v>295001</v>
      </c>
      <c r="BYB77" s="138" t="s">
        <v>116</v>
      </c>
      <c r="BYC77" s="39">
        <v>295001</v>
      </c>
      <c r="BYD77" s="138" t="s">
        <v>116</v>
      </c>
      <c r="BYE77" s="39">
        <v>295001</v>
      </c>
      <c r="BYF77" s="138" t="s">
        <v>116</v>
      </c>
      <c r="BYG77" s="39">
        <v>295001</v>
      </c>
      <c r="BYH77" s="138" t="s">
        <v>116</v>
      </c>
      <c r="BYI77" s="39">
        <v>295001</v>
      </c>
      <c r="BYJ77" s="138" t="s">
        <v>116</v>
      </c>
      <c r="BYK77" s="39">
        <v>295001</v>
      </c>
      <c r="BYL77" s="138" t="s">
        <v>116</v>
      </c>
      <c r="BYM77" s="39">
        <v>295001</v>
      </c>
      <c r="BYN77" s="138" t="s">
        <v>116</v>
      </c>
      <c r="BYO77" s="39">
        <v>295001</v>
      </c>
      <c r="BYP77" s="138" t="s">
        <v>116</v>
      </c>
      <c r="BYQ77" s="39">
        <v>295001</v>
      </c>
      <c r="BYR77" s="138" t="s">
        <v>116</v>
      </c>
      <c r="BYS77" s="39">
        <v>295001</v>
      </c>
      <c r="BYT77" s="138" t="s">
        <v>116</v>
      </c>
      <c r="BYU77" s="39">
        <v>295001</v>
      </c>
      <c r="BYV77" s="138" t="s">
        <v>116</v>
      </c>
      <c r="BYW77" s="39">
        <v>295001</v>
      </c>
      <c r="BYX77" s="138" t="s">
        <v>116</v>
      </c>
      <c r="BYY77" s="39">
        <v>295001</v>
      </c>
      <c r="BYZ77" s="138" t="s">
        <v>116</v>
      </c>
      <c r="BZA77" s="39">
        <v>295001</v>
      </c>
      <c r="BZB77" s="138" t="s">
        <v>116</v>
      </c>
      <c r="BZC77" s="39">
        <v>295001</v>
      </c>
      <c r="BZD77" s="138" t="s">
        <v>116</v>
      </c>
      <c r="BZE77" s="39">
        <v>295001</v>
      </c>
      <c r="BZF77" s="138" t="s">
        <v>116</v>
      </c>
      <c r="BZG77" s="39">
        <v>295001</v>
      </c>
      <c r="BZH77" s="138" t="s">
        <v>116</v>
      </c>
      <c r="BZI77" s="39">
        <v>295001</v>
      </c>
      <c r="BZJ77" s="138" t="s">
        <v>116</v>
      </c>
      <c r="BZK77" s="39">
        <v>295001</v>
      </c>
      <c r="BZL77" s="138" t="s">
        <v>116</v>
      </c>
      <c r="BZM77" s="39">
        <v>295001</v>
      </c>
      <c r="BZN77" s="138" t="s">
        <v>116</v>
      </c>
      <c r="BZO77" s="39">
        <v>295001</v>
      </c>
      <c r="BZP77" s="138" t="s">
        <v>116</v>
      </c>
      <c r="BZQ77" s="39">
        <v>295001</v>
      </c>
      <c r="BZR77" s="138" t="s">
        <v>116</v>
      </c>
      <c r="BZS77" s="39">
        <v>295001</v>
      </c>
      <c r="BZT77" s="138" t="s">
        <v>116</v>
      </c>
      <c r="BZU77" s="39">
        <v>295001</v>
      </c>
      <c r="BZV77" s="138" t="s">
        <v>116</v>
      </c>
      <c r="BZW77" s="39">
        <v>295001</v>
      </c>
      <c r="BZX77" s="138" t="s">
        <v>116</v>
      </c>
      <c r="BZY77" s="39">
        <v>295001</v>
      </c>
      <c r="BZZ77" s="138" t="s">
        <v>116</v>
      </c>
      <c r="CAA77" s="39">
        <v>295001</v>
      </c>
      <c r="CAB77" s="138" t="s">
        <v>116</v>
      </c>
      <c r="CAC77" s="39">
        <v>295001</v>
      </c>
      <c r="CAD77" s="138" t="s">
        <v>116</v>
      </c>
      <c r="CAE77" s="39">
        <v>295001</v>
      </c>
      <c r="CAF77" s="138" t="s">
        <v>116</v>
      </c>
      <c r="CAG77" s="39">
        <v>295001</v>
      </c>
      <c r="CAH77" s="138" t="s">
        <v>116</v>
      </c>
      <c r="CAI77" s="39">
        <v>295001</v>
      </c>
      <c r="CAJ77" s="138" t="s">
        <v>116</v>
      </c>
      <c r="CAK77" s="39">
        <v>295001</v>
      </c>
      <c r="CAL77" s="138" t="s">
        <v>116</v>
      </c>
      <c r="CAM77" s="39">
        <v>295001</v>
      </c>
      <c r="CAN77" s="138" t="s">
        <v>116</v>
      </c>
      <c r="CAO77" s="39">
        <v>295001</v>
      </c>
      <c r="CAP77" s="138" t="s">
        <v>116</v>
      </c>
      <c r="CAQ77" s="39">
        <v>295001</v>
      </c>
      <c r="CAR77" s="138" t="s">
        <v>116</v>
      </c>
      <c r="CAS77" s="39">
        <v>295001</v>
      </c>
      <c r="CAT77" s="138" t="s">
        <v>116</v>
      </c>
      <c r="CAU77" s="39">
        <v>295001</v>
      </c>
      <c r="CAV77" s="138" t="s">
        <v>116</v>
      </c>
      <c r="CAW77" s="39">
        <v>295001</v>
      </c>
      <c r="CAX77" s="138" t="s">
        <v>116</v>
      </c>
      <c r="CAY77" s="39">
        <v>295001</v>
      </c>
      <c r="CAZ77" s="138" t="s">
        <v>116</v>
      </c>
      <c r="CBA77" s="39">
        <v>295001</v>
      </c>
      <c r="CBB77" s="138" t="s">
        <v>116</v>
      </c>
      <c r="CBC77" s="39">
        <v>295001</v>
      </c>
      <c r="CBD77" s="138" t="s">
        <v>116</v>
      </c>
      <c r="CBE77" s="39">
        <v>295001</v>
      </c>
      <c r="CBF77" s="138" t="s">
        <v>116</v>
      </c>
      <c r="CBG77" s="39">
        <v>295001</v>
      </c>
      <c r="CBH77" s="138" t="s">
        <v>116</v>
      </c>
      <c r="CBI77" s="39">
        <v>295001</v>
      </c>
      <c r="CBJ77" s="138" t="s">
        <v>116</v>
      </c>
      <c r="CBK77" s="39">
        <v>295001</v>
      </c>
      <c r="CBL77" s="138" t="s">
        <v>116</v>
      </c>
      <c r="CBM77" s="39">
        <v>295001</v>
      </c>
      <c r="CBN77" s="138" t="s">
        <v>116</v>
      </c>
      <c r="CBO77" s="39">
        <v>295001</v>
      </c>
      <c r="CBP77" s="138" t="s">
        <v>116</v>
      </c>
      <c r="CBQ77" s="39">
        <v>295001</v>
      </c>
      <c r="CBR77" s="138" t="s">
        <v>116</v>
      </c>
      <c r="CBS77" s="39">
        <v>295001</v>
      </c>
      <c r="CBT77" s="138" t="s">
        <v>116</v>
      </c>
      <c r="CBU77" s="39">
        <v>295001</v>
      </c>
      <c r="CBV77" s="138" t="s">
        <v>116</v>
      </c>
      <c r="CBW77" s="39">
        <v>295001</v>
      </c>
      <c r="CBX77" s="138" t="s">
        <v>116</v>
      </c>
      <c r="CBY77" s="39">
        <v>295001</v>
      </c>
      <c r="CBZ77" s="138" t="s">
        <v>116</v>
      </c>
      <c r="CCA77" s="39">
        <v>295001</v>
      </c>
      <c r="CCB77" s="138" t="s">
        <v>116</v>
      </c>
      <c r="CCC77" s="39">
        <v>295001</v>
      </c>
      <c r="CCD77" s="138" t="s">
        <v>116</v>
      </c>
      <c r="CCE77" s="39">
        <v>295001</v>
      </c>
      <c r="CCF77" s="138" t="s">
        <v>116</v>
      </c>
      <c r="CCG77" s="39">
        <v>295001</v>
      </c>
      <c r="CCH77" s="138" t="s">
        <v>116</v>
      </c>
      <c r="CCI77" s="39">
        <v>295001</v>
      </c>
      <c r="CCJ77" s="138" t="s">
        <v>116</v>
      </c>
      <c r="CCK77" s="39">
        <v>295001</v>
      </c>
      <c r="CCL77" s="138" t="s">
        <v>116</v>
      </c>
      <c r="CCM77" s="39">
        <v>295001</v>
      </c>
      <c r="CCN77" s="138" t="s">
        <v>116</v>
      </c>
      <c r="CCO77" s="39">
        <v>295001</v>
      </c>
      <c r="CCP77" s="138" t="s">
        <v>116</v>
      </c>
      <c r="CCQ77" s="39">
        <v>295001</v>
      </c>
      <c r="CCR77" s="138" t="s">
        <v>116</v>
      </c>
      <c r="CCS77" s="39">
        <v>295001</v>
      </c>
      <c r="CCT77" s="138" t="s">
        <v>116</v>
      </c>
      <c r="CCU77" s="39">
        <v>295001</v>
      </c>
      <c r="CCV77" s="138" t="s">
        <v>116</v>
      </c>
      <c r="CCW77" s="39">
        <v>295001</v>
      </c>
      <c r="CCX77" s="138" t="s">
        <v>116</v>
      </c>
      <c r="CCY77" s="39">
        <v>295001</v>
      </c>
      <c r="CCZ77" s="138" t="s">
        <v>116</v>
      </c>
      <c r="CDA77" s="39">
        <v>295001</v>
      </c>
      <c r="CDB77" s="138" t="s">
        <v>116</v>
      </c>
      <c r="CDC77" s="39">
        <v>295001</v>
      </c>
      <c r="CDD77" s="138" t="s">
        <v>116</v>
      </c>
      <c r="CDE77" s="39">
        <v>295001</v>
      </c>
      <c r="CDF77" s="138" t="s">
        <v>116</v>
      </c>
      <c r="CDG77" s="39">
        <v>295001</v>
      </c>
      <c r="CDH77" s="138" t="s">
        <v>116</v>
      </c>
      <c r="CDI77" s="39">
        <v>295001</v>
      </c>
      <c r="CDJ77" s="138" t="s">
        <v>116</v>
      </c>
      <c r="CDK77" s="39">
        <v>295001</v>
      </c>
      <c r="CDL77" s="138" t="s">
        <v>116</v>
      </c>
      <c r="CDM77" s="39">
        <v>295001</v>
      </c>
      <c r="CDN77" s="138" t="s">
        <v>116</v>
      </c>
      <c r="CDO77" s="39">
        <v>295001</v>
      </c>
      <c r="CDP77" s="138" t="s">
        <v>116</v>
      </c>
      <c r="CDQ77" s="39">
        <v>295001</v>
      </c>
      <c r="CDR77" s="138" t="s">
        <v>116</v>
      </c>
      <c r="CDS77" s="39">
        <v>295001</v>
      </c>
      <c r="CDT77" s="138" t="s">
        <v>116</v>
      </c>
      <c r="CDU77" s="39">
        <v>295001</v>
      </c>
      <c r="CDV77" s="138" t="s">
        <v>116</v>
      </c>
      <c r="CDW77" s="39">
        <v>295001</v>
      </c>
      <c r="CDX77" s="138" t="s">
        <v>116</v>
      </c>
      <c r="CDY77" s="39">
        <v>295001</v>
      </c>
      <c r="CDZ77" s="138" t="s">
        <v>116</v>
      </c>
      <c r="CEA77" s="39">
        <v>295001</v>
      </c>
      <c r="CEB77" s="138" t="s">
        <v>116</v>
      </c>
      <c r="CEC77" s="39">
        <v>295001</v>
      </c>
      <c r="CED77" s="138" t="s">
        <v>116</v>
      </c>
      <c r="CEE77" s="39">
        <v>295001</v>
      </c>
      <c r="CEF77" s="138" t="s">
        <v>116</v>
      </c>
      <c r="CEG77" s="39">
        <v>295001</v>
      </c>
      <c r="CEH77" s="138" t="s">
        <v>116</v>
      </c>
      <c r="CEI77" s="39">
        <v>295001</v>
      </c>
      <c r="CEJ77" s="138" t="s">
        <v>116</v>
      </c>
      <c r="CEK77" s="39">
        <v>295001</v>
      </c>
      <c r="CEL77" s="138" t="s">
        <v>116</v>
      </c>
      <c r="CEM77" s="39">
        <v>295001</v>
      </c>
      <c r="CEN77" s="138" t="s">
        <v>116</v>
      </c>
      <c r="CEO77" s="39">
        <v>295001</v>
      </c>
      <c r="CEP77" s="138" t="s">
        <v>116</v>
      </c>
      <c r="CEQ77" s="39">
        <v>295001</v>
      </c>
      <c r="CER77" s="138" t="s">
        <v>116</v>
      </c>
      <c r="CES77" s="39">
        <v>295001</v>
      </c>
      <c r="CET77" s="138" t="s">
        <v>116</v>
      </c>
      <c r="CEU77" s="39">
        <v>295001</v>
      </c>
      <c r="CEV77" s="138" t="s">
        <v>116</v>
      </c>
      <c r="CEW77" s="39">
        <v>295001</v>
      </c>
      <c r="CEX77" s="138" t="s">
        <v>116</v>
      </c>
      <c r="CEY77" s="39">
        <v>295001</v>
      </c>
      <c r="CEZ77" s="138" t="s">
        <v>116</v>
      </c>
      <c r="CFA77" s="39">
        <v>295001</v>
      </c>
      <c r="CFB77" s="138" t="s">
        <v>116</v>
      </c>
      <c r="CFC77" s="39">
        <v>295001</v>
      </c>
      <c r="CFD77" s="138" t="s">
        <v>116</v>
      </c>
      <c r="CFE77" s="39">
        <v>295001</v>
      </c>
      <c r="CFF77" s="138" t="s">
        <v>116</v>
      </c>
      <c r="CFG77" s="39">
        <v>295001</v>
      </c>
      <c r="CFH77" s="138" t="s">
        <v>116</v>
      </c>
      <c r="CFI77" s="39">
        <v>295001</v>
      </c>
      <c r="CFJ77" s="138" t="s">
        <v>116</v>
      </c>
      <c r="CFK77" s="39">
        <v>295001</v>
      </c>
      <c r="CFL77" s="138" t="s">
        <v>116</v>
      </c>
      <c r="CFM77" s="39">
        <v>295001</v>
      </c>
      <c r="CFN77" s="138" t="s">
        <v>116</v>
      </c>
      <c r="CFO77" s="39">
        <v>295001</v>
      </c>
      <c r="CFP77" s="138" t="s">
        <v>116</v>
      </c>
      <c r="CFQ77" s="39">
        <v>295001</v>
      </c>
      <c r="CFR77" s="138" t="s">
        <v>116</v>
      </c>
      <c r="CFS77" s="39">
        <v>295001</v>
      </c>
      <c r="CFT77" s="138" t="s">
        <v>116</v>
      </c>
      <c r="CFU77" s="39">
        <v>295001</v>
      </c>
      <c r="CFV77" s="138" t="s">
        <v>116</v>
      </c>
      <c r="CFW77" s="39">
        <v>295001</v>
      </c>
      <c r="CFX77" s="138" t="s">
        <v>116</v>
      </c>
      <c r="CFY77" s="39">
        <v>295001</v>
      </c>
      <c r="CFZ77" s="138" t="s">
        <v>116</v>
      </c>
      <c r="CGA77" s="39">
        <v>295001</v>
      </c>
      <c r="CGB77" s="138" t="s">
        <v>116</v>
      </c>
      <c r="CGC77" s="39">
        <v>295001</v>
      </c>
      <c r="CGD77" s="138" t="s">
        <v>116</v>
      </c>
      <c r="CGE77" s="39">
        <v>295001</v>
      </c>
      <c r="CGF77" s="138" t="s">
        <v>116</v>
      </c>
      <c r="CGG77" s="39">
        <v>295001</v>
      </c>
      <c r="CGH77" s="138" t="s">
        <v>116</v>
      </c>
      <c r="CGI77" s="39">
        <v>295001</v>
      </c>
      <c r="CGJ77" s="138" t="s">
        <v>116</v>
      </c>
      <c r="CGK77" s="39">
        <v>295001</v>
      </c>
      <c r="CGL77" s="138" t="s">
        <v>116</v>
      </c>
      <c r="CGM77" s="39">
        <v>295001</v>
      </c>
      <c r="CGN77" s="138" t="s">
        <v>116</v>
      </c>
      <c r="CGO77" s="39">
        <v>295001</v>
      </c>
      <c r="CGP77" s="138" t="s">
        <v>116</v>
      </c>
      <c r="CGQ77" s="39">
        <v>295001</v>
      </c>
      <c r="CGR77" s="138" t="s">
        <v>116</v>
      </c>
      <c r="CGS77" s="39">
        <v>295001</v>
      </c>
      <c r="CGT77" s="138" t="s">
        <v>116</v>
      </c>
      <c r="CGU77" s="39">
        <v>295001</v>
      </c>
      <c r="CGV77" s="138" t="s">
        <v>116</v>
      </c>
      <c r="CGW77" s="39">
        <v>295001</v>
      </c>
      <c r="CGX77" s="138" t="s">
        <v>116</v>
      </c>
      <c r="CGY77" s="39">
        <v>295001</v>
      </c>
      <c r="CGZ77" s="138" t="s">
        <v>116</v>
      </c>
      <c r="CHA77" s="39">
        <v>295001</v>
      </c>
      <c r="CHB77" s="138" t="s">
        <v>116</v>
      </c>
      <c r="CHC77" s="39">
        <v>295001</v>
      </c>
      <c r="CHD77" s="138" t="s">
        <v>116</v>
      </c>
      <c r="CHE77" s="39">
        <v>295001</v>
      </c>
      <c r="CHF77" s="138" t="s">
        <v>116</v>
      </c>
      <c r="CHG77" s="39">
        <v>295001</v>
      </c>
      <c r="CHH77" s="138" t="s">
        <v>116</v>
      </c>
      <c r="CHI77" s="39">
        <v>295001</v>
      </c>
      <c r="CHJ77" s="138" t="s">
        <v>116</v>
      </c>
      <c r="CHK77" s="39">
        <v>295001</v>
      </c>
      <c r="CHL77" s="138" t="s">
        <v>116</v>
      </c>
      <c r="CHM77" s="39">
        <v>295001</v>
      </c>
      <c r="CHN77" s="138" t="s">
        <v>116</v>
      </c>
      <c r="CHO77" s="39">
        <v>295001</v>
      </c>
      <c r="CHP77" s="138" t="s">
        <v>116</v>
      </c>
      <c r="CHQ77" s="39">
        <v>295001</v>
      </c>
      <c r="CHR77" s="138" t="s">
        <v>116</v>
      </c>
      <c r="CHS77" s="39">
        <v>295001</v>
      </c>
      <c r="CHT77" s="138" t="s">
        <v>116</v>
      </c>
      <c r="CHU77" s="39">
        <v>295001</v>
      </c>
      <c r="CHV77" s="138" t="s">
        <v>116</v>
      </c>
      <c r="CHW77" s="39">
        <v>295001</v>
      </c>
      <c r="CHX77" s="138" t="s">
        <v>116</v>
      </c>
      <c r="CHY77" s="39">
        <v>295001</v>
      </c>
      <c r="CHZ77" s="138" t="s">
        <v>116</v>
      </c>
      <c r="CIA77" s="39">
        <v>295001</v>
      </c>
      <c r="CIB77" s="138" t="s">
        <v>116</v>
      </c>
      <c r="CIC77" s="39">
        <v>295001</v>
      </c>
      <c r="CID77" s="138" t="s">
        <v>116</v>
      </c>
      <c r="CIE77" s="39">
        <v>295001</v>
      </c>
      <c r="CIF77" s="138" t="s">
        <v>116</v>
      </c>
      <c r="CIG77" s="39">
        <v>295001</v>
      </c>
      <c r="CIH77" s="138" t="s">
        <v>116</v>
      </c>
      <c r="CII77" s="39">
        <v>295001</v>
      </c>
      <c r="CIJ77" s="138" t="s">
        <v>116</v>
      </c>
      <c r="CIK77" s="39">
        <v>295001</v>
      </c>
      <c r="CIL77" s="138" t="s">
        <v>116</v>
      </c>
      <c r="CIM77" s="39">
        <v>295001</v>
      </c>
      <c r="CIN77" s="138" t="s">
        <v>116</v>
      </c>
      <c r="CIO77" s="39">
        <v>295001</v>
      </c>
      <c r="CIP77" s="138" t="s">
        <v>116</v>
      </c>
      <c r="CIQ77" s="39">
        <v>295001</v>
      </c>
      <c r="CIR77" s="138" t="s">
        <v>116</v>
      </c>
      <c r="CIS77" s="39">
        <v>295001</v>
      </c>
      <c r="CIT77" s="138" t="s">
        <v>116</v>
      </c>
      <c r="CIU77" s="39">
        <v>295001</v>
      </c>
      <c r="CIV77" s="138" t="s">
        <v>116</v>
      </c>
      <c r="CIW77" s="39">
        <v>295001</v>
      </c>
      <c r="CIX77" s="138" t="s">
        <v>116</v>
      </c>
      <c r="CIY77" s="39">
        <v>295001</v>
      </c>
      <c r="CIZ77" s="138" t="s">
        <v>116</v>
      </c>
      <c r="CJA77" s="39">
        <v>295001</v>
      </c>
      <c r="CJB77" s="138" t="s">
        <v>116</v>
      </c>
      <c r="CJC77" s="39">
        <v>295001</v>
      </c>
      <c r="CJD77" s="138" t="s">
        <v>116</v>
      </c>
      <c r="CJE77" s="39">
        <v>295001</v>
      </c>
      <c r="CJF77" s="138" t="s">
        <v>116</v>
      </c>
      <c r="CJG77" s="39">
        <v>295001</v>
      </c>
      <c r="CJH77" s="138" t="s">
        <v>116</v>
      </c>
      <c r="CJI77" s="39">
        <v>295001</v>
      </c>
      <c r="CJJ77" s="138" t="s">
        <v>116</v>
      </c>
      <c r="CJK77" s="39">
        <v>295001</v>
      </c>
      <c r="CJL77" s="138" t="s">
        <v>116</v>
      </c>
      <c r="CJM77" s="39">
        <v>295001</v>
      </c>
      <c r="CJN77" s="138" t="s">
        <v>116</v>
      </c>
      <c r="CJO77" s="39">
        <v>295001</v>
      </c>
      <c r="CJP77" s="138" t="s">
        <v>116</v>
      </c>
      <c r="CJQ77" s="39">
        <v>295001</v>
      </c>
      <c r="CJR77" s="138" t="s">
        <v>116</v>
      </c>
      <c r="CJS77" s="39">
        <v>295001</v>
      </c>
      <c r="CJT77" s="138" t="s">
        <v>116</v>
      </c>
      <c r="CJU77" s="39">
        <v>295001</v>
      </c>
      <c r="CJV77" s="138" t="s">
        <v>116</v>
      </c>
      <c r="CJW77" s="39">
        <v>295001</v>
      </c>
      <c r="CJX77" s="138" t="s">
        <v>116</v>
      </c>
      <c r="CJY77" s="39">
        <v>295001</v>
      </c>
      <c r="CJZ77" s="138" t="s">
        <v>116</v>
      </c>
      <c r="CKA77" s="39">
        <v>295001</v>
      </c>
      <c r="CKB77" s="138" t="s">
        <v>116</v>
      </c>
      <c r="CKC77" s="39">
        <v>295001</v>
      </c>
      <c r="CKD77" s="138" t="s">
        <v>116</v>
      </c>
      <c r="CKE77" s="39">
        <v>295001</v>
      </c>
      <c r="CKF77" s="138" t="s">
        <v>116</v>
      </c>
      <c r="CKG77" s="39">
        <v>295001</v>
      </c>
      <c r="CKH77" s="138" t="s">
        <v>116</v>
      </c>
      <c r="CKI77" s="39">
        <v>295001</v>
      </c>
      <c r="CKJ77" s="138" t="s">
        <v>116</v>
      </c>
      <c r="CKK77" s="39">
        <v>295001</v>
      </c>
      <c r="CKL77" s="138" t="s">
        <v>116</v>
      </c>
      <c r="CKM77" s="39">
        <v>295001</v>
      </c>
      <c r="CKN77" s="138" t="s">
        <v>116</v>
      </c>
      <c r="CKO77" s="39">
        <v>295001</v>
      </c>
      <c r="CKP77" s="138" t="s">
        <v>116</v>
      </c>
      <c r="CKQ77" s="39">
        <v>295001</v>
      </c>
      <c r="CKR77" s="138" t="s">
        <v>116</v>
      </c>
      <c r="CKS77" s="39">
        <v>295001</v>
      </c>
      <c r="CKT77" s="138" t="s">
        <v>116</v>
      </c>
      <c r="CKU77" s="39">
        <v>295001</v>
      </c>
      <c r="CKV77" s="138" t="s">
        <v>116</v>
      </c>
      <c r="CKW77" s="39">
        <v>295001</v>
      </c>
      <c r="CKX77" s="138" t="s">
        <v>116</v>
      </c>
      <c r="CKY77" s="39">
        <v>295001</v>
      </c>
      <c r="CKZ77" s="138" t="s">
        <v>116</v>
      </c>
      <c r="CLA77" s="39">
        <v>295001</v>
      </c>
      <c r="CLB77" s="138" t="s">
        <v>116</v>
      </c>
      <c r="CLC77" s="39">
        <v>295001</v>
      </c>
      <c r="CLD77" s="138" t="s">
        <v>116</v>
      </c>
      <c r="CLE77" s="39">
        <v>295001</v>
      </c>
      <c r="CLF77" s="138" t="s">
        <v>116</v>
      </c>
      <c r="CLG77" s="39">
        <v>295001</v>
      </c>
      <c r="CLH77" s="138" t="s">
        <v>116</v>
      </c>
      <c r="CLI77" s="39">
        <v>295001</v>
      </c>
      <c r="CLJ77" s="138" t="s">
        <v>116</v>
      </c>
      <c r="CLK77" s="39">
        <v>295001</v>
      </c>
      <c r="CLL77" s="138" t="s">
        <v>116</v>
      </c>
      <c r="CLM77" s="39">
        <v>295001</v>
      </c>
      <c r="CLN77" s="138" t="s">
        <v>116</v>
      </c>
      <c r="CLO77" s="39">
        <v>295001</v>
      </c>
      <c r="CLP77" s="138" t="s">
        <v>116</v>
      </c>
      <c r="CLQ77" s="39">
        <v>295001</v>
      </c>
      <c r="CLR77" s="138" t="s">
        <v>116</v>
      </c>
      <c r="CLS77" s="39">
        <v>295001</v>
      </c>
      <c r="CLT77" s="138" t="s">
        <v>116</v>
      </c>
      <c r="CLU77" s="39">
        <v>295001</v>
      </c>
      <c r="CLV77" s="138" t="s">
        <v>116</v>
      </c>
      <c r="CLW77" s="39">
        <v>295001</v>
      </c>
      <c r="CLX77" s="138" t="s">
        <v>116</v>
      </c>
      <c r="CLY77" s="39">
        <v>295001</v>
      </c>
      <c r="CLZ77" s="138" t="s">
        <v>116</v>
      </c>
      <c r="CMA77" s="39">
        <v>295001</v>
      </c>
      <c r="CMB77" s="138" t="s">
        <v>116</v>
      </c>
      <c r="CMC77" s="39">
        <v>295001</v>
      </c>
      <c r="CMD77" s="138" t="s">
        <v>116</v>
      </c>
      <c r="CME77" s="39">
        <v>295001</v>
      </c>
      <c r="CMF77" s="138" t="s">
        <v>116</v>
      </c>
      <c r="CMG77" s="39">
        <v>295001</v>
      </c>
      <c r="CMH77" s="138" t="s">
        <v>116</v>
      </c>
      <c r="CMI77" s="39">
        <v>295001</v>
      </c>
      <c r="CMJ77" s="138" t="s">
        <v>116</v>
      </c>
      <c r="CMK77" s="39">
        <v>295001</v>
      </c>
      <c r="CML77" s="138" t="s">
        <v>116</v>
      </c>
      <c r="CMM77" s="39">
        <v>295001</v>
      </c>
      <c r="CMN77" s="138" t="s">
        <v>116</v>
      </c>
      <c r="CMO77" s="39">
        <v>295001</v>
      </c>
      <c r="CMP77" s="138" t="s">
        <v>116</v>
      </c>
      <c r="CMQ77" s="39">
        <v>295001</v>
      </c>
      <c r="CMR77" s="138" t="s">
        <v>116</v>
      </c>
      <c r="CMS77" s="39">
        <v>295001</v>
      </c>
      <c r="CMT77" s="138" t="s">
        <v>116</v>
      </c>
      <c r="CMU77" s="39">
        <v>295001</v>
      </c>
      <c r="CMV77" s="138" t="s">
        <v>116</v>
      </c>
      <c r="CMW77" s="39">
        <v>295001</v>
      </c>
      <c r="CMX77" s="138" t="s">
        <v>116</v>
      </c>
      <c r="CMY77" s="39">
        <v>295001</v>
      </c>
      <c r="CMZ77" s="138" t="s">
        <v>116</v>
      </c>
      <c r="CNA77" s="39">
        <v>295001</v>
      </c>
      <c r="CNB77" s="138" t="s">
        <v>116</v>
      </c>
      <c r="CNC77" s="39">
        <v>295001</v>
      </c>
      <c r="CND77" s="138" t="s">
        <v>116</v>
      </c>
      <c r="CNE77" s="39">
        <v>295001</v>
      </c>
      <c r="CNF77" s="138" t="s">
        <v>116</v>
      </c>
      <c r="CNG77" s="39">
        <v>295001</v>
      </c>
      <c r="CNH77" s="138" t="s">
        <v>116</v>
      </c>
      <c r="CNI77" s="39">
        <v>295001</v>
      </c>
      <c r="CNJ77" s="138" t="s">
        <v>116</v>
      </c>
      <c r="CNK77" s="39">
        <v>295001</v>
      </c>
      <c r="CNL77" s="138" t="s">
        <v>116</v>
      </c>
      <c r="CNM77" s="39">
        <v>295001</v>
      </c>
      <c r="CNN77" s="138" t="s">
        <v>116</v>
      </c>
      <c r="CNO77" s="39">
        <v>295001</v>
      </c>
      <c r="CNP77" s="138" t="s">
        <v>116</v>
      </c>
      <c r="CNQ77" s="39">
        <v>295001</v>
      </c>
      <c r="CNR77" s="138" t="s">
        <v>116</v>
      </c>
      <c r="CNS77" s="39">
        <v>295001</v>
      </c>
      <c r="CNT77" s="138" t="s">
        <v>116</v>
      </c>
      <c r="CNU77" s="39">
        <v>295001</v>
      </c>
      <c r="CNV77" s="138" t="s">
        <v>116</v>
      </c>
      <c r="CNW77" s="39">
        <v>295001</v>
      </c>
      <c r="CNX77" s="138" t="s">
        <v>116</v>
      </c>
      <c r="CNY77" s="39">
        <v>295001</v>
      </c>
      <c r="CNZ77" s="138" t="s">
        <v>116</v>
      </c>
      <c r="COA77" s="39">
        <v>295001</v>
      </c>
      <c r="COB77" s="138" t="s">
        <v>116</v>
      </c>
      <c r="COC77" s="39">
        <v>295001</v>
      </c>
      <c r="COD77" s="138" t="s">
        <v>116</v>
      </c>
      <c r="COE77" s="39">
        <v>295001</v>
      </c>
      <c r="COF77" s="138" t="s">
        <v>116</v>
      </c>
      <c r="COG77" s="39">
        <v>295001</v>
      </c>
      <c r="COH77" s="138" t="s">
        <v>116</v>
      </c>
      <c r="COI77" s="39">
        <v>295001</v>
      </c>
      <c r="COJ77" s="138" t="s">
        <v>116</v>
      </c>
      <c r="COK77" s="39">
        <v>295001</v>
      </c>
      <c r="COL77" s="138" t="s">
        <v>116</v>
      </c>
      <c r="COM77" s="39">
        <v>295001</v>
      </c>
      <c r="CON77" s="138" t="s">
        <v>116</v>
      </c>
      <c r="COO77" s="39">
        <v>295001</v>
      </c>
      <c r="COP77" s="138" t="s">
        <v>116</v>
      </c>
      <c r="COQ77" s="39">
        <v>295001</v>
      </c>
      <c r="COR77" s="138" t="s">
        <v>116</v>
      </c>
      <c r="COS77" s="39">
        <v>295001</v>
      </c>
      <c r="COT77" s="138" t="s">
        <v>116</v>
      </c>
      <c r="COU77" s="39">
        <v>295001</v>
      </c>
      <c r="COV77" s="138" t="s">
        <v>116</v>
      </c>
      <c r="COW77" s="39">
        <v>295001</v>
      </c>
      <c r="COX77" s="138" t="s">
        <v>116</v>
      </c>
      <c r="COY77" s="39">
        <v>295001</v>
      </c>
      <c r="COZ77" s="138" t="s">
        <v>116</v>
      </c>
      <c r="CPA77" s="39">
        <v>295001</v>
      </c>
      <c r="CPB77" s="138" t="s">
        <v>116</v>
      </c>
      <c r="CPC77" s="39">
        <v>295001</v>
      </c>
      <c r="CPD77" s="138" t="s">
        <v>116</v>
      </c>
      <c r="CPE77" s="39">
        <v>295001</v>
      </c>
      <c r="CPF77" s="138" t="s">
        <v>116</v>
      </c>
      <c r="CPG77" s="39">
        <v>295001</v>
      </c>
      <c r="CPH77" s="138" t="s">
        <v>116</v>
      </c>
      <c r="CPI77" s="39">
        <v>295001</v>
      </c>
      <c r="CPJ77" s="138" t="s">
        <v>116</v>
      </c>
      <c r="CPK77" s="39">
        <v>295001</v>
      </c>
      <c r="CPL77" s="138" t="s">
        <v>116</v>
      </c>
      <c r="CPM77" s="39">
        <v>295001</v>
      </c>
      <c r="CPN77" s="138" t="s">
        <v>116</v>
      </c>
      <c r="CPO77" s="39">
        <v>295001</v>
      </c>
      <c r="CPP77" s="138" t="s">
        <v>116</v>
      </c>
      <c r="CPQ77" s="39">
        <v>295001</v>
      </c>
      <c r="CPR77" s="138" t="s">
        <v>116</v>
      </c>
      <c r="CPS77" s="39">
        <v>295001</v>
      </c>
      <c r="CPT77" s="138" t="s">
        <v>116</v>
      </c>
      <c r="CPU77" s="39">
        <v>295001</v>
      </c>
      <c r="CPV77" s="138" t="s">
        <v>116</v>
      </c>
      <c r="CPW77" s="39">
        <v>295001</v>
      </c>
      <c r="CPX77" s="138" t="s">
        <v>116</v>
      </c>
      <c r="CPY77" s="39">
        <v>295001</v>
      </c>
      <c r="CPZ77" s="138" t="s">
        <v>116</v>
      </c>
      <c r="CQA77" s="39">
        <v>295001</v>
      </c>
      <c r="CQB77" s="138" t="s">
        <v>116</v>
      </c>
      <c r="CQC77" s="39">
        <v>295001</v>
      </c>
      <c r="CQD77" s="138" t="s">
        <v>116</v>
      </c>
      <c r="CQE77" s="39">
        <v>295001</v>
      </c>
      <c r="CQF77" s="138" t="s">
        <v>116</v>
      </c>
      <c r="CQG77" s="39">
        <v>295001</v>
      </c>
      <c r="CQH77" s="138" t="s">
        <v>116</v>
      </c>
      <c r="CQI77" s="39">
        <v>295001</v>
      </c>
      <c r="CQJ77" s="138" t="s">
        <v>116</v>
      </c>
      <c r="CQK77" s="39">
        <v>295001</v>
      </c>
      <c r="CQL77" s="138" t="s">
        <v>116</v>
      </c>
      <c r="CQM77" s="39">
        <v>295001</v>
      </c>
      <c r="CQN77" s="138" t="s">
        <v>116</v>
      </c>
      <c r="CQO77" s="39">
        <v>295001</v>
      </c>
      <c r="CQP77" s="138" t="s">
        <v>116</v>
      </c>
      <c r="CQQ77" s="39">
        <v>295001</v>
      </c>
      <c r="CQR77" s="138" t="s">
        <v>116</v>
      </c>
      <c r="CQS77" s="39">
        <v>295001</v>
      </c>
      <c r="CQT77" s="138" t="s">
        <v>116</v>
      </c>
      <c r="CQU77" s="39">
        <v>295001</v>
      </c>
      <c r="CQV77" s="138" t="s">
        <v>116</v>
      </c>
      <c r="CQW77" s="39">
        <v>295001</v>
      </c>
      <c r="CQX77" s="138" t="s">
        <v>116</v>
      </c>
      <c r="CQY77" s="39">
        <v>295001</v>
      </c>
      <c r="CQZ77" s="138" t="s">
        <v>116</v>
      </c>
      <c r="CRA77" s="39">
        <v>295001</v>
      </c>
      <c r="CRB77" s="138" t="s">
        <v>116</v>
      </c>
      <c r="CRC77" s="39">
        <v>295001</v>
      </c>
      <c r="CRD77" s="138" t="s">
        <v>116</v>
      </c>
      <c r="CRE77" s="39">
        <v>295001</v>
      </c>
      <c r="CRF77" s="138" t="s">
        <v>116</v>
      </c>
      <c r="CRG77" s="39">
        <v>295001</v>
      </c>
      <c r="CRH77" s="138" t="s">
        <v>116</v>
      </c>
      <c r="CRI77" s="39">
        <v>295001</v>
      </c>
      <c r="CRJ77" s="138" t="s">
        <v>116</v>
      </c>
      <c r="CRK77" s="39">
        <v>295001</v>
      </c>
      <c r="CRL77" s="138" t="s">
        <v>116</v>
      </c>
      <c r="CRM77" s="39">
        <v>295001</v>
      </c>
      <c r="CRN77" s="138" t="s">
        <v>116</v>
      </c>
      <c r="CRO77" s="39">
        <v>295001</v>
      </c>
      <c r="CRP77" s="138" t="s">
        <v>116</v>
      </c>
      <c r="CRQ77" s="39">
        <v>295001</v>
      </c>
      <c r="CRR77" s="138" t="s">
        <v>116</v>
      </c>
      <c r="CRS77" s="39">
        <v>295001</v>
      </c>
      <c r="CRT77" s="138" t="s">
        <v>116</v>
      </c>
      <c r="CRU77" s="39">
        <v>295001</v>
      </c>
      <c r="CRV77" s="138" t="s">
        <v>116</v>
      </c>
      <c r="CRW77" s="39">
        <v>295001</v>
      </c>
      <c r="CRX77" s="138" t="s">
        <v>116</v>
      </c>
      <c r="CRY77" s="39">
        <v>295001</v>
      </c>
      <c r="CRZ77" s="138" t="s">
        <v>116</v>
      </c>
      <c r="CSA77" s="39">
        <v>295001</v>
      </c>
      <c r="CSB77" s="138" t="s">
        <v>116</v>
      </c>
      <c r="CSC77" s="39">
        <v>295001</v>
      </c>
      <c r="CSD77" s="138" t="s">
        <v>116</v>
      </c>
      <c r="CSE77" s="39">
        <v>295001</v>
      </c>
      <c r="CSF77" s="138" t="s">
        <v>116</v>
      </c>
      <c r="CSG77" s="39">
        <v>295001</v>
      </c>
      <c r="CSH77" s="138" t="s">
        <v>116</v>
      </c>
      <c r="CSI77" s="39">
        <v>295001</v>
      </c>
      <c r="CSJ77" s="138" t="s">
        <v>116</v>
      </c>
      <c r="CSK77" s="39">
        <v>295001</v>
      </c>
      <c r="CSL77" s="138" t="s">
        <v>116</v>
      </c>
      <c r="CSM77" s="39">
        <v>295001</v>
      </c>
      <c r="CSN77" s="138" t="s">
        <v>116</v>
      </c>
      <c r="CSO77" s="39">
        <v>295001</v>
      </c>
      <c r="CSP77" s="138" t="s">
        <v>116</v>
      </c>
      <c r="CSQ77" s="39">
        <v>295001</v>
      </c>
      <c r="CSR77" s="138" t="s">
        <v>116</v>
      </c>
      <c r="CSS77" s="39">
        <v>295001</v>
      </c>
      <c r="CST77" s="138" t="s">
        <v>116</v>
      </c>
      <c r="CSU77" s="39">
        <v>295001</v>
      </c>
      <c r="CSV77" s="138" t="s">
        <v>116</v>
      </c>
      <c r="CSW77" s="39">
        <v>295001</v>
      </c>
      <c r="CSX77" s="138" t="s">
        <v>116</v>
      </c>
      <c r="CSY77" s="39">
        <v>295001</v>
      </c>
      <c r="CSZ77" s="138" t="s">
        <v>116</v>
      </c>
      <c r="CTA77" s="39">
        <v>295001</v>
      </c>
      <c r="CTB77" s="138" t="s">
        <v>116</v>
      </c>
      <c r="CTC77" s="39">
        <v>295001</v>
      </c>
      <c r="CTD77" s="138" t="s">
        <v>116</v>
      </c>
      <c r="CTE77" s="39">
        <v>295001</v>
      </c>
      <c r="CTF77" s="138" t="s">
        <v>116</v>
      </c>
      <c r="CTG77" s="39">
        <v>295001</v>
      </c>
      <c r="CTH77" s="138" t="s">
        <v>116</v>
      </c>
      <c r="CTI77" s="39">
        <v>295001</v>
      </c>
      <c r="CTJ77" s="138" t="s">
        <v>116</v>
      </c>
      <c r="CTK77" s="39">
        <v>295001</v>
      </c>
      <c r="CTL77" s="138" t="s">
        <v>116</v>
      </c>
      <c r="CTM77" s="39">
        <v>295001</v>
      </c>
      <c r="CTN77" s="138" t="s">
        <v>116</v>
      </c>
      <c r="CTO77" s="39">
        <v>295001</v>
      </c>
      <c r="CTP77" s="138" t="s">
        <v>116</v>
      </c>
      <c r="CTQ77" s="39">
        <v>295001</v>
      </c>
      <c r="CTR77" s="138" t="s">
        <v>116</v>
      </c>
      <c r="CTS77" s="39">
        <v>295001</v>
      </c>
      <c r="CTT77" s="138" t="s">
        <v>116</v>
      </c>
      <c r="CTU77" s="39">
        <v>295001</v>
      </c>
      <c r="CTV77" s="138" t="s">
        <v>116</v>
      </c>
      <c r="CTW77" s="39">
        <v>295001</v>
      </c>
      <c r="CTX77" s="138" t="s">
        <v>116</v>
      </c>
      <c r="CTY77" s="39">
        <v>295001</v>
      </c>
      <c r="CTZ77" s="138" t="s">
        <v>116</v>
      </c>
      <c r="CUA77" s="39">
        <v>295001</v>
      </c>
      <c r="CUB77" s="138" t="s">
        <v>116</v>
      </c>
      <c r="CUC77" s="39">
        <v>295001</v>
      </c>
      <c r="CUD77" s="138" t="s">
        <v>116</v>
      </c>
      <c r="CUE77" s="39">
        <v>295001</v>
      </c>
      <c r="CUF77" s="138" t="s">
        <v>116</v>
      </c>
      <c r="CUG77" s="39">
        <v>295001</v>
      </c>
      <c r="CUH77" s="138" t="s">
        <v>116</v>
      </c>
      <c r="CUI77" s="39">
        <v>295001</v>
      </c>
      <c r="CUJ77" s="138" t="s">
        <v>116</v>
      </c>
      <c r="CUK77" s="39">
        <v>295001</v>
      </c>
      <c r="CUL77" s="138" t="s">
        <v>116</v>
      </c>
      <c r="CUM77" s="39">
        <v>295001</v>
      </c>
      <c r="CUN77" s="138" t="s">
        <v>116</v>
      </c>
      <c r="CUO77" s="39">
        <v>295001</v>
      </c>
      <c r="CUP77" s="138" t="s">
        <v>116</v>
      </c>
      <c r="CUQ77" s="39">
        <v>295001</v>
      </c>
      <c r="CUR77" s="138" t="s">
        <v>116</v>
      </c>
      <c r="CUS77" s="39">
        <v>295001</v>
      </c>
      <c r="CUT77" s="138" t="s">
        <v>116</v>
      </c>
      <c r="CUU77" s="39">
        <v>295001</v>
      </c>
      <c r="CUV77" s="138" t="s">
        <v>116</v>
      </c>
      <c r="CUW77" s="39">
        <v>295001</v>
      </c>
      <c r="CUX77" s="138" t="s">
        <v>116</v>
      </c>
      <c r="CUY77" s="39">
        <v>295001</v>
      </c>
      <c r="CUZ77" s="138" t="s">
        <v>116</v>
      </c>
      <c r="CVA77" s="39">
        <v>295001</v>
      </c>
      <c r="CVB77" s="138" t="s">
        <v>116</v>
      </c>
      <c r="CVC77" s="39">
        <v>295001</v>
      </c>
      <c r="CVD77" s="138" t="s">
        <v>116</v>
      </c>
      <c r="CVE77" s="39">
        <v>295001</v>
      </c>
      <c r="CVF77" s="138" t="s">
        <v>116</v>
      </c>
      <c r="CVG77" s="39">
        <v>295001</v>
      </c>
      <c r="CVH77" s="138" t="s">
        <v>116</v>
      </c>
      <c r="CVI77" s="39">
        <v>295001</v>
      </c>
      <c r="CVJ77" s="138" t="s">
        <v>116</v>
      </c>
      <c r="CVK77" s="39">
        <v>295001</v>
      </c>
      <c r="CVL77" s="138" t="s">
        <v>116</v>
      </c>
      <c r="CVM77" s="39">
        <v>295001</v>
      </c>
      <c r="CVN77" s="138" t="s">
        <v>116</v>
      </c>
      <c r="CVO77" s="39">
        <v>295001</v>
      </c>
      <c r="CVP77" s="138" t="s">
        <v>116</v>
      </c>
      <c r="CVQ77" s="39">
        <v>295001</v>
      </c>
      <c r="CVR77" s="138" t="s">
        <v>116</v>
      </c>
      <c r="CVS77" s="39">
        <v>295001</v>
      </c>
      <c r="CVT77" s="138" t="s">
        <v>116</v>
      </c>
      <c r="CVU77" s="39">
        <v>295001</v>
      </c>
      <c r="CVV77" s="138" t="s">
        <v>116</v>
      </c>
      <c r="CVW77" s="39">
        <v>295001</v>
      </c>
      <c r="CVX77" s="138" t="s">
        <v>116</v>
      </c>
      <c r="CVY77" s="39">
        <v>295001</v>
      </c>
      <c r="CVZ77" s="138" t="s">
        <v>116</v>
      </c>
      <c r="CWA77" s="39">
        <v>295001</v>
      </c>
      <c r="CWB77" s="138" t="s">
        <v>116</v>
      </c>
      <c r="CWC77" s="39">
        <v>295001</v>
      </c>
      <c r="CWD77" s="138" t="s">
        <v>116</v>
      </c>
      <c r="CWE77" s="39">
        <v>295001</v>
      </c>
      <c r="CWF77" s="138" t="s">
        <v>116</v>
      </c>
      <c r="CWG77" s="39">
        <v>295001</v>
      </c>
      <c r="CWH77" s="138" t="s">
        <v>116</v>
      </c>
      <c r="CWI77" s="39">
        <v>295001</v>
      </c>
      <c r="CWJ77" s="138" t="s">
        <v>116</v>
      </c>
      <c r="CWK77" s="39">
        <v>295001</v>
      </c>
      <c r="CWL77" s="138" t="s">
        <v>116</v>
      </c>
      <c r="CWM77" s="39">
        <v>295001</v>
      </c>
      <c r="CWN77" s="138" t="s">
        <v>116</v>
      </c>
      <c r="CWO77" s="39">
        <v>295001</v>
      </c>
      <c r="CWP77" s="138" t="s">
        <v>116</v>
      </c>
      <c r="CWQ77" s="39">
        <v>295001</v>
      </c>
      <c r="CWR77" s="138" t="s">
        <v>116</v>
      </c>
      <c r="CWS77" s="39">
        <v>295001</v>
      </c>
      <c r="CWT77" s="138" t="s">
        <v>116</v>
      </c>
      <c r="CWU77" s="39">
        <v>295001</v>
      </c>
      <c r="CWV77" s="138" t="s">
        <v>116</v>
      </c>
      <c r="CWW77" s="39">
        <v>295001</v>
      </c>
      <c r="CWX77" s="138" t="s">
        <v>116</v>
      </c>
      <c r="CWY77" s="39">
        <v>295001</v>
      </c>
      <c r="CWZ77" s="138" t="s">
        <v>116</v>
      </c>
      <c r="CXA77" s="39">
        <v>295001</v>
      </c>
      <c r="CXB77" s="138" t="s">
        <v>116</v>
      </c>
      <c r="CXC77" s="39">
        <v>295001</v>
      </c>
      <c r="CXD77" s="138" t="s">
        <v>116</v>
      </c>
      <c r="CXE77" s="39">
        <v>295001</v>
      </c>
      <c r="CXF77" s="138" t="s">
        <v>116</v>
      </c>
      <c r="CXG77" s="39">
        <v>295001</v>
      </c>
      <c r="CXH77" s="138" t="s">
        <v>116</v>
      </c>
      <c r="CXI77" s="39">
        <v>295001</v>
      </c>
      <c r="CXJ77" s="138" t="s">
        <v>116</v>
      </c>
      <c r="CXK77" s="39">
        <v>295001</v>
      </c>
      <c r="CXL77" s="138" t="s">
        <v>116</v>
      </c>
      <c r="CXM77" s="39">
        <v>295001</v>
      </c>
      <c r="CXN77" s="138" t="s">
        <v>116</v>
      </c>
      <c r="CXO77" s="39">
        <v>295001</v>
      </c>
      <c r="CXP77" s="138" t="s">
        <v>116</v>
      </c>
      <c r="CXQ77" s="39">
        <v>295001</v>
      </c>
      <c r="CXR77" s="138" t="s">
        <v>116</v>
      </c>
      <c r="CXS77" s="39">
        <v>295001</v>
      </c>
      <c r="CXT77" s="138" t="s">
        <v>116</v>
      </c>
      <c r="CXU77" s="39">
        <v>295001</v>
      </c>
      <c r="CXV77" s="138" t="s">
        <v>116</v>
      </c>
      <c r="CXW77" s="39">
        <v>295001</v>
      </c>
      <c r="CXX77" s="138" t="s">
        <v>116</v>
      </c>
      <c r="CXY77" s="39">
        <v>295001</v>
      </c>
      <c r="CXZ77" s="138" t="s">
        <v>116</v>
      </c>
      <c r="CYA77" s="39">
        <v>295001</v>
      </c>
      <c r="CYB77" s="138" t="s">
        <v>116</v>
      </c>
      <c r="CYC77" s="39">
        <v>295001</v>
      </c>
      <c r="CYD77" s="138" t="s">
        <v>116</v>
      </c>
      <c r="CYE77" s="39">
        <v>295001</v>
      </c>
      <c r="CYF77" s="138" t="s">
        <v>116</v>
      </c>
      <c r="CYG77" s="39">
        <v>295001</v>
      </c>
      <c r="CYH77" s="138" t="s">
        <v>116</v>
      </c>
      <c r="CYI77" s="39">
        <v>295001</v>
      </c>
      <c r="CYJ77" s="138" t="s">
        <v>116</v>
      </c>
      <c r="CYK77" s="39">
        <v>295001</v>
      </c>
      <c r="CYL77" s="138" t="s">
        <v>116</v>
      </c>
      <c r="CYM77" s="39">
        <v>295001</v>
      </c>
      <c r="CYN77" s="138" t="s">
        <v>116</v>
      </c>
      <c r="CYO77" s="39">
        <v>295001</v>
      </c>
      <c r="CYP77" s="138" t="s">
        <v>116</v>
      </c>
      <c r="CYQ77" s="39">
        <v>295001</v>
      </c>
      <c r="CYR77" s="138" t="s">
        <v>116</v>
      </c>
      <c r="CYS77" s="39">
        <v>295001</v>
      </c>
      <c r="CYT77" s="138" t="s">
        <v>116</v>
      </c>
      <c r="CYU77" s="39">
        <v>295001</v>
      </c>
      <c r="CYV77" s="138" t="s">
        <v>116</v>
      </c>
      <c r="CYW77" s="39">
        <v>295001</v>
      </c>
      <c r="CYX77" s="138" t="s">
        <v>116</v>
      </c>
      <c r="CYY77" s="39">
        <v>295001</v>
      </c>
      <c r="CYZ77" s="138" t="s">
        <v>116</v>
      </c>
      <c r="CZA77" s="39">
        <v>295001</v>
      </c>
      <c r="CZB77" s="138" t="s">
        <v>116</v>
      </c>
      <c r="CZC77" s="39">
        <v>295001</v>
      </c>
      <c r="CZD77" s="138" t="s">
        <v>116</v>
      </c>
      <c r="CZE77" s="39">
        <v>295001</v>
      </c>
      <c r="CZF77" s="138" t="s">
        <v>116</v>
      </c>
      <c r="CZG77" s="39">
        <v>295001</v>
      </c>
      <c r="CZH77" s="138" t="s">
        <v>116</v>
      </c>
      <c r="CZI77" s="39">
        <v>295001</v>
      </c>
      <c r="CZJ77" s="138" t="s">
        <v>116</v>
      </c>
      <c r="CZK77" s="39">
        <v>295001</v>
      </c>
      <c r="CZL77" s="138" t="s">
        <v>116</v>
      </c>
      <c r="CZM77" s="39">
        <v>295001</v>
      </c>
      <c r="CZN77" s="138" t="s">
        <v>116</v>
      </c>
      <c r="CZO77" s="39">
        <v>295001</v>
      </c>
      <c r="CZP77" s="138" t="s">
        <v>116</v>
      </c>
      <c r="CZQ77" s="39">
        <v>295001</v>
      </c>
      <c r="CZR77" s="138" t="s">
        <v>116</v>
      </c>
      <c r="CZS77" s="39">
        <v>295001</v>
      </c>
      <c r="CZT77" s="138" t="s">
        <v>116</v>
      </c>
      <c r="CZU77" s="39">
        <v>295001</v>
      </c>
      <c r="CZV77" s="138" t="s">
        <v>116</v>
      </c>
      <c r="CZW77" s="39">
        <v>295001</v>
      </c>
      <c r="CZX77" s="138" t="s">
        <v>116</v>
      </c>
      <c r="CZY77" s="39">
        <v>295001</v>
      </c>
      <c r="CZZ77" s="138" t="s">
        <v>116</v>
      </c>
      <c r="DAA77" s="39">
        <v>295001</v>
      </c>
      <c r="DAB77" s="138" t="s">
        <v>116</v>
      </c>
      <c r="DAC77" s="39">
        <v>295001</v>
      </c>
      <c r="DAD77" s="138" t="s">
        <v>116</v>
      </c>
      <c r="DAE77" s="39">
        <v>295001</v>
      </c>
      <c r="DAF77" s="138" t="s">
        <v>116</v>
      </c>
      <c r="DAG77" s="39">
        <v>295001</v>
      </c>
      <c r="DAH77" s="138" t="s">
        <v>116</v>
      </c>
      <c r="DAI77" s="39">
        <v>295001</v>
      </c>
      <c r="DAJ77" s="138" t="s">
        <v>116</v>
      </c>
      <c r="DAK77" s="39">
        <v>295001</v>
      </c>
      <c r="DAL77" s="138" t="s">
        <v>116</v>
      </c>
      <c r="DAM77" s="39">
        <v>295001</v>
      </c>
      <c r="DAN77" s="138" t="s">
        <v>116</v>
      </c>
      <c r="DAO77" s="39">
        <v>295001</v>
      </c>
      <c r="DAP77" s="138" t="s">
        <v>116</v>
      </c>
      <c r="DAQ77" s="39">
        <v>295001</v>
      </c>
      <c r="DAR77" s="138" t="s">
        <v>116</v>
      </c>
      <c r="DAS77" s="39">
        <v>295001</v>
      </c>
      <c r="DAT77" s="138" t="s">
        <v>116</v>
      </c>
      <c r="DAU77" s="39">
        <v>295001</v>
      </c>
      <c r="DAV77" s="138" t="s">
        <v>116</v>
      </c>
      <c r="DAW77" s="39">
        <v>295001</v>
      </c>
      <c r="DAX77" s="138" t="s">
        <v>116</v>
      </c>
      <c r="DAY77" s="39">
        <v>295001</v>
      </c>
      <c r="DAZ77" s="138" t="s">
        <v>116</v>
      </c>
      <c r="DBA77" s="39">
        <v>295001</v>
      </c>
      <c r="DBB77" s="138" t="s">
        <v>116</v>
      </c>
      <c r="DBC77" s="39">
        <v>295001</v>
      </c>
      <c r="DBD77" s="138" t="s">
        <v>116</v>
      </c>
      <c r="DBE77" s="39">
        <v>295001</v>
      </c>
      <c r="DBF77" s="138" t="s">
        <v>116</v>
      </c>
      <c r="DBG77" s="39">
        <v>295001</v>
      </c>
      <c r="DBH77" s="138" t="s">
        <v>116</v>
      </c>
      <c r="DBI77" s="39">
        <v>295001</v>
      </c>
      <c r="DBJ77" s="138" t="s">
        <v>116</v>
      </c>
      <c r="DBK77" s="39">
        <v>295001</v>
      </c>
      <c r="DBL77" s="138" t="s">
        <v>116</v>
      </c>
      <c r="DBM77" s="39">
        <v>295001</v>
      </c>
      <c r="DBN77" s="138" t="s">
        <v>116</v>
      </c>
      <c r="DBO77" s="39">
        <v>295001</v>
      </c>
      <c r="DBP77" s="138" t="s">
        <v>116</v>
      </c>
      <c r="DBQ77" s="39">
        <v>295001</v>
      </c>
      <c r="DBR77" s="138" t="s">
        <v>116</v>
      </c>
      <c r="DBS77" s="39">
        <v>295001</v>
      </c>
      <c r="DBT77" s="138" t="s">
        <v>116</v>
      </c>
      <c r="DBU77" s="39">
        <v>295001</v>
      </c>
      <c r="DBV77" s="138" t="s">
        <v>116</v>
      </c>
      <c r="DBW77" s="39">
        <v>295001</v>
      </c>
      <c r="DBX77" s="138" t="s">
        <v>116</v>
      </c>
      <c r="DBY77" s="39">
        <v>295001</v>
      </c>
      <c r="DBZ77" s="138" t="s">
        <v>116</v>
      </c>
      <c r="DCA77" s="39">
        <v>295001</v>
      </c>
      <c r="DCB77" s="138" t="s">
        <v>116</v>
      </c>
      <c r="DCC77" s="39">
        <v>295001</v>
      </c>
      <c r="DCD77" s="138" t="s">
        <v>116</v>
      </c>
      <c r="DCE77" s="39">
        <v>295001</v>
      </c>
      <c r="DCF77" s="138" t="s">
        <v>116</v>
      </c>
      <c r="DCG77" s="39">
        <v>295001</v>
      </c>
      <c r="DCH77" s="138" t="s">
        <v>116</v>
      </c>
      <c r="DCI77" s="39">
        <v>295001</v>
      </c>
      <c r="DCJ77" s="138" t="s">
        <v>116</v>
      </c>
      <c r="DCK77" s="39">
        <v>295001</v>
      </c>
      <c r="DCL77" s="138" t="s">
        <v>116</v>
      </c>
      <c r="DCM77" s="39">
        <v>295001</v>
      </c>
      <c r="DCN77" s="138" t="s">
        <v>116</v>
      </c>
      <c r="DCO77" s="39">
        <v>295001</v>
      </c>
      <c r="DCP77" s="138" t="s">
        <v>116</v>
      </c>
      <c r="DCQ77" s="39">
        <v>295001</v>
      </c>
      <c r="DCR77" s="138" t="s">
        <v>116</v>
      </c>
      <c r="DCS77" s="39">
        <v>295001</v>
      </c>
      <c r="DCT77" s="138" t="s">
        <v>116</v>
      </c>
      <c r="DCU77" s="39">
        <v>295001</v>
      </c>
      <c r="DCV77" s="138" t="s">
        <v>116</v>
      </c>
      <c r="DCW77" s="39">
        <v>295001</v>
      </c>
      <c r="DCX77" s="138" t="s">
        <v>116</v>
      </c>
      <c r="DCY77" s="39">
        <v>295001</v>
      </c>
      <c r="DCZ77" s="138" t="s">
        <v>116</v>
      </c>
      <c r="DDA77" s="39">
        <v>295001</v>
      </c>
      <c r="DDB77" s="138" t="s">
        <v>116</v>
      </c>
      <c r="DDC77" s="39">
        <v>295001</v>
      </c>
      <c r="DDD77" s="138" t="s">
        <v>116</v>
      </c>
      <c r="DDE77" s="39">
        <v>295001</v>
      </c>
      <c r="DDF77" s="138" t="s">
        <v>116</v>
      </c>
      <c r="DDG77" s="39">
        <v>295001</v>
      </c>
      <c r="DDH77" s="138" t="s">
        <v>116</v>
      </c>
      <c r="DDI77" s="39">
        <v>295001</v>
      </c>
      <c r="DDJ77" s="138" t="s">
        <v>116</v>
      </c>
      <c r="DDK77" s="39">
        <v>295001</v>
      </c>
      <c r="DDL77" s="138" t="s">
        <v>116</v>
      </c>
      <c r="DDM77" s="39">
        <v>295001</v>
      </c>
      <c r="DDN77" s="138" t="s">
        <v>116</v>
      </c>
      <c r="DDO77" s="39">
        <v>295001</v>
      </c>
      <c r="DDP77" s="138" t="s">
        <v>116</v>
      </c>
      <c r="DDQ77" s="39">
        <v>295001</v>
      </c>
      <c r="DDR77" s="138" t="s">
        <v>116</v>
      </c>
      <c r="DDS77" s="39">
        <v>295001</v>
      </c>
      <c r="DDT77" s="138" t="s">
        <v>116</v>
      </c>
      <c r="DDU77" s="39">
        <v>295001</v>
      </c>
      <c r="DDV77" s="138" t="s">
        <v>116</v>
      </c>
      <c r="DDW77" s="39">
        <v>295001</v>
      </c>
      <c r="DDX77" s="138" t="s">
        <v>116</v>
      </c>
      <c r="DDY77" s="39">
        <v>295001</v>
      </c>
      <c r="DDZ77" s="138" t="s">
        <v>116</v>
      </c>
      <c r="DEA77" s="39">
        <v>295001</v>
      </c>
      <c r="DEB77" s="138" t="s">
        <v>116</v>
      </c>
      <c r="DEC77" s="39">
        <v>295001</v>
      </c>
      <c r="DED77" s="138" t="s">
        <v>116</v>
      </c>
      <c r="DEE77" s="39">
        <v>295001</v>
      </c>
      <c r="DEF77" s="138" t="s">
        <v>116</v>
      </c>
      <c r="DEG77" s="39">
        <v>295001</v>
      </c>
      <c r="DEH77" s="138" t="s">
        <v>116</v>
      </c>
      <c r="DEI77" s="39">
        <v>295001</v>
      </c>
      <c r="DEJ77" s="138" t="s">
        <v>116</v>
      </c>
      <c r="DEK77" s="39">
        <v>295001</v>
      </c>
      <c r="DEL77" s="138" t="s">
        <v>116</v>
      </c>
      <c r="DEM77" s="39">
        <v>295001</v>
      </c>
      <c r="DEN77" s="138" t="s">
        <v>116</v>
      </c>
      <c r="DEO77" s="39">
        <v>295001</v>
      </c>
      <c r="DEP77" s="138" t="s">
        <v>116</v>
      </c>
      <c r="DEQ77" s="39">
        <v>295001</v>
      </c>
      <c r="DER77" s="138" t="s">
        <v>116</v>
      </c>
      <c r="DES77" s="39">
        <v>295001</v>
      </c>
      <c r="DET77" s="138" t="s">
        <v>116</v>
      </c>
      <c r="DEU77" s="39">
        <v>295001</v>
      </c>
      <c r="DEV77" s="138" t="s">
        <v>116</v>
      </c>
      <c r="DEW77" s="39">
        <v>295001</v>
      </c>
      <c r="DEX77" s="138" t="s">
        <v>116</v>
      </c>
      <c r="DEY77" s="39">
        <v>295001</v>
      </c>
      <c r="DEZ77" s="138" t="s">
        <v>116</v>
      </c>
      <c r="DFA77" s="39">
        <v>295001</v>
      </c>
      <c r="DFB77" s="138" t="s">
        <v>116</v>
      </c>
      <c r="DFC77" s="39">
        <v>295001</v>
      </c>
      <c r="DFD77" s="138" t="s">
        <v>116</v>
      </c>
      <c r="DFE77" s="39">
        <v>295001</v>
      </c>
      <c r="DFF77" s="138" t="s">
        <v>116</v>
      </c>
      <c r="DFG77" s="39">
        <v>295001</v>
      </c>
      <c r="DFH77" s="138" t="s">
        <v>116</v>
      </c>
      <c r="DFI77" s="39">
        <v>295001</v>
      </c>
      <c r="DFJ77" s="138" t="s">
        <v>116</v>
      </c>
      <c r="DFK77" s="39">
        <v>295001</v>
      </c>
      <c r="DFL77" s="138" t="s">
        <v>116</v>
      </c>
      <c r="DFM77" s="39">
        <v>295001</v>
      </c>
      <c r="DFN77" s="138" t="s">
        <v>116</v>
      </c>
      <c r="DFO77" s="39">
        <v>295001</v>
      </c>
      <c r="DFP77" s="138" t="s">
        <v>116</v>
      </c>
      <c r="DFQ77" s="39">
        <v>295001</v>
      </c>
      <c r="DFR77" s="138" t="s">
        <v>116</v>
      </c>
      <c r="DFS77" s="39">
        <v>295001</v>
      </c>
      <c r="DFT77" s="138" t="s">
        <v>116</v>
      </c>
      <c r="DFU77" s="39">
        <v>295001</v>
      </c>
      <c r="DFV77" s="138" t="s">
        <v>116</v>
      </c>
      <c r="DFW77" s="39">
        <v>295001</v>
      </c>
      <c r="DFX77" s="138" t="s">
        <v>116</v>
      </c>
      <c r="DFY77" s="39">
        <v>295001</v>
      </c>
      <c r="DFZ77" s="138" t="s">
        <v>116</v>
      </c>
      <c r="DGA77" s="39">
        <v>295001</v>
      </c>
      <c r="DGB77" s="138" t="s">
        <v>116</v>
      </c>
      <c r="DGC77" s="39">
        <v>295001</v>
      </c>
      <c r="DGD77" s="138" t="s">
        <v>116</v>
      </c>
      <c r="DGE77" s="39">
        <v>295001</v>
      </c>
      <c r="DGF77" s="138" t="s">
        <v>116</v>
      </c>
      <c r="DGG77" s="39">
        <v>295001</v>
      </c>
      <c r="DGH77" s="138" t="s">
        <v>116</v>
      </c>
      <c r="DGI77" s="39">
        <v>295001</v>
      </c>
      <c r="DGJ77" s="138" t="s">
        <v>116</v>
      </c>
      <c r="DGK77" s="39">
        <v>295001</v>
      </c>
      <c r="DGL77" s="138" t="s">
        <v>116</v>
      </c>
      <c r="DGM77" s="39">
        <v>295001</v>
      </c>
      <c r="DGN77" s="138" t="s">
        <v>116</v>
      </c>
      <c r="DGO77" s="39">
        <v>295001</v>
      </c>
      <c r="DGP77" s="138" t="s">
        <v>116</v>
      </c>
      <c r="DGQ77" s="39">
        <v>295001</v>
      </c>
      <c r="DGR77" s="138" t="s">
        <v>116</v>
      </c>
      <c r="DGS77" s="39">
        <v>295001</v>
      </c>
      <c r="DGT77" s="138" t="s">
        <v>116</v>
      </c>
      <c r="DGU77" s="39">
        <v>295001</v>
      </c>
      <c r="DGV77" s="138" t="s">
        <v>116</v>
      </c>
      <c r="DGW77" s="39">
        <v>295001</v>
      </c>
      <c r="DGX77" s="138" t="s">
        <v>116</v>
      </c>
      <c r="DGY77" s="39">
        <v>295001</v>
      </c>
      <c r="DGZ77" s="138" t="s">
        <v>116</v>
      </c>
      <c r="DHA77" s="39">
        <v>295001</v>
      </c>
      <c r="DHB77" s="138" t="s">
        <v>116</v>
      </c>
      <c r="DHC77" s="39">
        <v>295001</v>
      </c>
      <c r="DHD77" s="138" t="s">
        <v>116</v>
      </c>
      <c r="DHE77" s="39">
        <v>295001</v>
      </c>
      <c r="DHF77" s="138" t="s">
        <v>116</v>
      </c>
      <c r="DHG77" s="39">
        <v>295001</v>
      </c>
      <c r="DHH77" s="138" t="s">
        <v>116</v>
      </c>
      <c r="DHI77" s="39">
        <v>295001</v>
      </c>
      <c r="DHJ77" s="138" t="s">
        <v>116</v>
      </c>
      <c r="DHK77" s="39">
        <v>295001</v>
      </c>
      <c r="DHL77" s="138" t="s">
        <v>116</v>
      </c>
      <c r="DHM77" s="39">
        <v>295001</v>
      </c>
      <c r="DHN77" s="138" t="s">
        <v>116</v>
      </c>
      <c r="DHO77" s="39">
        <v>295001</v>
      </c>
      <c r="DHP77" s="138" t="s">
        <v>116</v>
      </c>
      <c r="DHQ77" s="39">
        <v>295001</v>
      </c>
      <c r="DHR77" s="138" t="s">
        <v>116</v>
      </c>
      <c r="DHS77" s="39">
        <v>295001</v>
      </c>
      <c r="DHT77" s="138" t="s">
        <v>116</v>
      </c>
      <c r="DHU77" s="39">
        <v>295001</v>
      </c>
      <c r="DHV77" s="138" t="s">
        <v>116</v>
      </c>
      <c r="DHW77" s="39">
        <v>295001</v>
      </c>
      <c r="DHX77" s="138" t="s">
        <v>116</v>
      </c>
      <c r="DHY77" s="39">
        <v>295001</v>
      </c>
      <c r="DHZ77" s="138" t="s">
        <v>116</v>
      </c>
      <c r="DIA77" s="39">
        <v>295001</v>
      </c>
      <c r="DIB77" s="138" t="s">
        <v>116</v>
      </c>
      <c r="DIC77" s="39">
        <v>295001</v>
      </c>
      <c r="DID77" s="138" t="s">
        <v>116</v>
      </c>
      <c r="DIE77" s="39">
        <v>295001</v>
      </c>
      <c r="DIF77" s="138" t="s">
        <v>116</v>
      </c>
      <c r="DIG77" s="39">
        <v>295001</v>
      </c>
      <c r="DIH77" s="138" t="s">
        <v>116</v>
      </c>
      <c r="DII77" s="39">
        <v>295001</v>
      </c>
      <c r="DIJ77" s="138" t="s">
        <v>116</v>
      </c>
      <c r="DIK77" s="39">
        <v>295001</v>
      </c>
      <c r="DIL77" s="138" t="s">
        <v>116</v>
      </c>
      <c r="DIM77" s="39">
        <v>295001</v>
      </c>
      <c r="DIN77" s="138" t="s">
        <v>116</v>
      </c>
      <c r="DIO77" s="39">
        <v>295001</v>
      </c>
      <c r="DIP77" s="138" t="s">
        <v>116</v>
      </c>
      <c r="DIQ77" s="39">
        <v>295001</v>
      </c>
      <c r="DIR77" s="138" t="s">
        <v>116</v>
      </c>
      <c r="DIS77" s="39">
        <v>295001</v>
      </c>
      <c r="DIT77" s="138" t="s">
        <v>116</v>
      </c>
      <c r="DIU77" s="39">
        <v>295001</v>
      </c>
      <c r="DIV77" s="138" t="s">
        <v>116</v>
      </c>
      <c r="DIW77" s="39">
        <v>295001</v>
      </c>
      <c r="DIX77" s="138" t="s">
        <v>116</v>
      </c>
      <c r="DIY77" s="39">
        <v>295001</v>
      </c>
      <c r="DIZ77" s="138" t="s">
        <v>116</v>
      </c>
      <c r="DJA77" s="39">
        <v>295001</v>
      </c>
      <c r="DJB77" s="138" t="s">
        <v>116</v>
      </c>
      <c r="DJC77" s="39">
        <v>295001</v>
      </c>
      <c r="DJD77" s="138" t="s">
        <v>116</v>
      </c>
      <c r="DJE77" s="39">
        <v>295001</v>
      </c>
      <c r="DJF77" s="138" t="s">
        <v>116</v>
      </c>
      <c r="DJG77" s="39">
        <v>295001</v>
      </c>
      <c r="DJH77" s="138" t="s">
        <v>116</v>
      </c>
      <c r="DJI77" s="39">
        <v>295001</v>
      </c>
      <c r="DJJ77" s="138" t="s">
        <v>116</v>
      </c>
      <c r="DJK77" s="39">
        <v>295001</v>
      </c>
      <c r="DJL77" s="138" t="s">
        <v>116</v>
      </c>
      <c r="DJM77" s="39">
        <v>295001</v>
      </c>
      <c r="DJN77" s="138" t="s">
        <v>116</v>
      </c>
      <c r="DJO77" s="39">
        <v>295001</v>
      </c>
      <c r="DJP77" s="138" t="s">
        <v>116</v>
      </c>
      <c r="DJQ77" s="39">
        <v>295001</v>
      </c>
      <c r="DJR77" s="138" t="s">
        <v>116</v>
      </c>
      <c r="DJS77" s="39">
        <v>295001</v>
      </c>
      <c r="DJT77" s="138" t="s">
        <v>116</v>
      </c>
      <c r="DJU77" s="39">
        <v>295001</v>
      </c>
      <c r="DJV77" s="138" t="s">
        <v>116</v>
      </c>
      <c r="DJW77" s="39">
        <v>295001</v>
      </c>
      <c r="DJX77" s="138" t="s">
        <v>116</v>
      </c>
      <c r="DJY77" s="39">
        <v>295001</v>
      </c>
      <c r="DJZ77" s="138" t="s">
        <v>116</v>
      </c>
      <c r="DKA77" s="39">
        <v>295001</v>
      </c>
      <c r="DKB77" s="138" t="s">
        <v>116</v>
      </c>
      <c r="DKC77" s="39">
        <v>295001</v>
      </c>
      <c r="DKD77" s="138" t="s">
        <v>116</v>
      </c>
      <c r="DKE77" s="39">
        <v>295001</v>
      </c>
      <c r="DKF77" s="138" t="s">
        <v>116</v>
      </c>
      <c r="DKG77" s="39">
        <v>295001</v>
      </c>
      <c r="DKH77" s="138" t="s">
        <v>116</v>
      </c>
      <c r="DKI77" s="39">
        <v>295001</v>
      </c>
      <c r="DKJ77" s="138" t="s">
        <v>116</v>
      </c>
      <c r="DKK77" s="39">
        <v>295001</v>
      </c>
      <c r="DKL77" s="138" t="s">
        <v>116</v>
      </c>
      <c r="DKM77" s="39">
        <v>295001</v>
      </c>
      <c r="DKN77" s="138" t="s">
        <v>116</v>
      </c>
      <c r="DKO77" s="39">
        <v>295001</v>
      </c>
      <c r="DKP77" s="138" t="s">
        <v>116</v>
      </c>
      <c r="DKQ77" s="39">
        <v>295001</v>
      </c>
      <c r="DKR77" s="138" t="s">
        <v>116</v>
      </c>
      <c r="DKS77" s="39">
        <v>295001</v>
      </c>
      <c r="DKT77" s="138" t="s">
        <v>116</v>
      </c>
      <c r="DKU77" s="39">
        <v>295001</v>
      </c>
      <c r="DKV77" s="138" t="s">
        <v>116</v>
      </c>
      <c r="DKW77" s="39">
        <v>295001</v>
      </c>
      <c r="DKX77" s="138" t="s">
        <v>116</v>
      </c>
      <c r="DKY77" s="39">
        <v>295001</v>
      </c>
      <c r="DKZ77" s="138" t="s">
        <v>116</v>
      </c>
      <c r="DLA77" s="39">
        <v>295001</v>
      </c>
      <c r="DLB77" s="138" t="s">
        <v>116</v>
      </c>
      <c r="DLC77" s="39">
        <v>295001</v>
      </c>
      <c r="DLD77" s="138" t="s">
        <v>116</v>
      </c>
      <c r="DLE77" s="39">
        <v>295001</v>
      </c>
      <c r="DLF77" s="138" t="s">
        <v>116</v>
      </c>
      <c r="DLG77" s="39">
        <v>295001</v>
      </c>
      <c r="DLH77" s="138" t="s">
        <v>116</v>
      </c>
      <c r="DLI77" s="39">
        <v>295001</v>
      </c>
      <c r="DLJ77" s="138" t="s">
        <v>116</v>
      </c>
      <c r="DLK77" s="39">
        <v>295001</v>
      </c>
      <c r="DLL77" s="138" t="s">
        <v>116</v>
      </c>
      <c r="DLM77" s="39">
        <v>295001</v>
      </c>
      <c r="DLN77" s="138" t="s">
        <v>116</v>
      </c>
      <c r="DLO77" s="39">
        <v>295001</v>
      </c>
      <c r="DLP77" s="138" t="s">
        <v>116</v>
      </c>
      <c r="DLQ77" s="39">
        <v>295001</v>
      </c>
      <c r="DLR77" s="138" t="s">
        <v>116</v>
      </c>
      <c r="DLS77" s="39">
        <v>295001</v>
      </c>
      <c r="DLT77" s="138" t="s">
        <v>116</v>
      </c>
      <c r="DLU77" s="39">
        <v>295001</v>
      </c>
      <c r="DLV77" s="138" t="s">
        <v>116</v>
      </c>
      <c r="DLW77" s="39">
        <v>295001</v>
      </c>
      <c r="DLX77" s="138" t="s">
        <v>116</v>
      </c>
      <c r="DLY77" s="39">
        <v>295001</v>
      </c>
      <c r="DLZ77" s="138" t="s">
        <v>116</v>
      </c>
      <c r="DMA77" s="39">
        <v>295001</v>
      </c>
      <c r="DMB77" s="138" t="s">
        <v>116</v>
      </c>
      <c r="DMC77" s="39">
        <v>295001</v>
      </c>
      <c r="DMD77" s="138" t="s">
        <v>116</v>
      </c>
      <c r="DME77" s="39">
        <v>295001</v>
      </c>
      <c r="DMF77" s="138" t="s">
        <v>116</v>
      </c>
      <c r="DMG77" s="39">
        <v>295001</v>
      </c>
      <c r="DMH77" s="138" t="s">
        <v>116</v>
      </c>
      <c r="DMI77" s="39">
        <v>295001</v>
      </c>
      <c r="DMJ77" s="138" t="s">
        <v>116</v>
      </c>
      <c r="DMK77" s="39">
        <v>295001</v>
      </c>
      <c r="DML77" s="138" t="s">
        <v>116</v>
      </c>
      <c r="DMM77" s="39">
        <v>295001</v>
      </c>
      <c r="DMN77" s="138" t="s">
        <v>116</v>
      </c>
      <c r="DMO77" s="39">
        <v>295001</v>
      </c>
      <c r="DMP77" s="138" t="s">
        <v>116</v>
      </c>
      <c r="DMQ77" s="39">
        <v>295001</v>
      </c>
      <c r="DMR77" s="138" t="s">
        <v>116</v>
      </c>
      <c r="DMS77" s="39">
        <v>295001</v>
      </c>
      <c r="DMT77" s="138" t="s">
        <v>116</v>
      </c>
      <c r="DMU77" s="39">
        <v>295001</v>
      </c>
      <c r="DMV77" s="138" t="s">
        <v>116</v>
      </c>
      <c r="DMW77" s="39">
        <v>295001</v>
      </c>
      <c r="DMX77" s="138" t="s">
        <v>116</v>
      </c>
      <c r="DMY77" s="39">
        <v>295001</v>
      </c>
      <c r="DMZ77" s="138" t="s">
        <v>116</v>
      </c>
      <c r="DNA77" s="39">
        <v>295001</v>
      </c>
      <c r="DNB77" s="138" t="s">
        <v>116</v>
      </c>
      <c r="DNC77" s="39">
        <v>295001</v>
      </c>
      <c r="DND77" s="138" t="s">
        <v>116</v>
      </c>
      <c r="DNE77" s="39">
        <v>295001</v>
      </c>
      <c r="DNF77" s="138" t="s">
        <v>116</v>
      </c>
      <c r="DNG77" s="39">
        <v>295001</v>
      </c>
      <c r="DNH77" s="138" t="s">
        <v>116</v>
      </c>
      <c r="DNI77" s="39">
        <v>295001</v>
      </c>
      <c r="DNJ77" s="138" t="s">
        <v>116</v>
      </c>
      <c r="DNK77" s="39">
        <v>295001</v>
      </c>
      <c r="DNL77" s="138" t="s">
        <v>116</v>
      </c>
      <c r="DNM77" s="39">
        <v>295001</v>
      </c>
      <c r="DNN77" s="138" t="s">
        <v>116</v>
      </c>
      <c r="DNO77" s="39">
        <v>295001</v>
      </c>
      <c r="DNP77" s="138" t="s">
        <v>116</v>
      </c>
      <c r="DNQ77" s="39">
        <v>295001</v>
      </c>
      <c r="DNR77" s="138" t="s">
        <v>116</v>
      </c>
      <c r="DNS77" s="39">
        <v>295001</v>
      </c>
      <c r="DNT77" s="138" t="s">
        <v>116</v>
      </c>
      <c r="DNU77" s="39">
        <v>295001</v>
      </c>
      <c r="DNV77" s="138" t="s">
        <v>116</v>
      </c>
      <c r="DNW77" s="39">
        <v>295001</v>
      </c>
      <c r="DNX77" s="138" t="s">
        <v>116</v>
      </c>
      <c r="DNY77" s="39">
        <v>295001</v>
      </c>
      <c r="DNZ77" s="138" t="s">
        <v>116</v>
      </c>
      <c r="DOA77" s="39">
        <v>295001</v>
      </c>
      <c r="DOB77" s="138" t="s">
        <v>116</v>
      </c>
      <c r="DOC77" s="39">
        <v>295001</v>
      </c>
      <c r="DOD77" s="138" t="s">
        <v>116</v>
      </c>
      <c r="DOE77" s="39">
        <v>295001</v>
      </c>
      <c r="DOF77" s="138" t="s">
        <v>116</v>
      </c>
      <c r="DOG77" s="39">
        <v>295001</v>
      </c>
      <c r="DOH77" s="138" t="s">
        <v>116</v>
      </c>
      <c r="DOI77" s="39">
        <v>295001</v>
      </c>
      <c r="DOJ77" s="138" t="s">
        <v>116</v>
      </c>
      <c r="DOK77" s="39">
        <v>295001</v>
      </c>
      <c r="DOL77" s="138" t="s">
        <v>116</v>
      </c>
      <c r="DOM77" s="39">
        <v>295001</v>
      </c>
      <c r="DON77" s="138" t="s">
        <v>116</v>
      </c>
      <c r="DOO77" s="39">
        <v>295001</v>
      </c>
      <c r="DOP77" s="138" t="s">
        <v>116</v>
      </c>
      <c r="DOQ77" s="39">
        <v>295001</v>
      </c>
      <c r="DOR77" s="138" t="s">
        <v>116</v>
      </c>
      <c r="DOS77" s="39">
        <v>295001</v>
      </c>
      <c r="DOT77" s="138" t="s">
        <v>116</v>
      </c>
      <c r="DOU77" s="39">
        <v>295001</v>
      </c>
      <c r="DOV77" s="138" t="s">
        <v>116</v>
      </c>
      <c r="DOW77" s="39">
        <v>295001</v>
      </c>
      <c r="DOX77" s="138" t="s">
        <v>116</v>
      </c>
      <c r="DOY77" s="39">
        <v>295001</v>
      </c>
      <c r="DOZ77" s="138" t="s">
        <v>116</v>
      </c>
      <c r="DPA77" s="39">
        <v>295001</v>
      </c>
      <c r="DPB77" s="138" t="s">
        <v>116</v>
      </c>
      <c r="DPC77" s="39">
        <v>295001</v>
      </c>
      <c r="DPD77" s="138" t="s">
        <v>116</v>
      </c>
      <c r="DPE77" s="39">
        <v>295001</v>
      </c>
      <c r="DPF77" s="138" t="s">
        <v>116</v>
      </c>
      <c r="DPG77" s="39">
        <v>295001</v>
      </c>
      <c r="DPH77" s="138" t="s">
        <v>116</v>
      </c>
      <c r="DPI77" s="39">
        <v>295001</v>
      </c>
      <c r="DPJ77" s="138" t="s">
        <v>116</v>
      </c>
      <c r="DPK77" s="39">
        <v>295001</v>
      </c>
      <c r="DPL77" s="138" t="s">
        <v>116</v>
      </c>
      <c r="DPM77" s="39">
        <v>295001</v>
      </c>
      <c r="DPN77" s="138" t="s">
        <v>116</v>
      </c>
      <c r="DPO77" s="39">
        <v>295001</v>
      </c>
      <c r="DPP77" s="138" t="s">
        <v>116</v>
      </c>
      <c r="DPQ77" s="39">
        <v>295001</v>
      </c>
      <c r="DPR77" s="138" t="s">
        <v>116</v>
      </c>
      <c r="DPS77" s="39">
        <v>295001</v>
      </c>
      <c r="DPT77" s="138" t="s">
        <v>116</v>
      </c>
      <c r="DPU77" s="39">
        <v>295001</v>
      </c>
      <c r="DPV77" s="138" t="s">
        <v>116</v>
      </c>
      <c r="DPW77" s="39">
        <v>295001</v>
      </c>
      <c r="DPX77" s="138" t="s">
        <v>116</v>
      </c>
      <c r="DPY77" s="39">
        <v>295001</v>
      </c>
      <c r="DPZ77" s="138" t="s">
        <v>116</v>
      </c>
      <c r="DQA77" s="39">
        <v>295001</v>
      </c>
      <c r="DQB77" s="138" t="s">
        <v>116</v>
      </c>
      <c r="DQC77" s="39">
        <v>295001</v>
      </c>
      <c r="DQD77" s="138" t="s">
        <v>116</v>
      </c>
      <c r="DQE77" s="39">
        <v>295001</v>
      </c>
      <c r="DQF77" s="138" t="s">
        <v>116</v>
      </c>
      <c r="DQG77" s="39">
        <v>295001</v>
      </c>
      <c r="DQH77" s="138" t="s">
        <v>116</v>
      </c>
      <c r="DQI77" s="39">
        <v>295001</v>
      </c>
      <c r="DQJ77" s="138" t="s">
        <v>116</v>
      </c>
      <c r="DQK77" s="39">
        <v>295001</v>
      </c>
      <c r="DQL77" s="138" t="s">
        <v>116</v>
      </c>
      <c r="DQM77" s="39">
        <v>295001</v>
      </c>
      <c r="DQN77" s="138" t="s">
        <v>116</v>
      </c>
      <c r="DQO77" s="39">
        <v>295001</v>
      </c>
      <c r="DQP77" s="138" t="s">
        <v>116</v>
      </c>
      <c r="DQQ77" s="39">
        <v>295001</v>
      </c>
      <c r="DQR77" s="138" t="s">
        <v>116</v>
      </c>
      <c r="DQS77" s="39">
        <v>295001</v>
      </c>
      <c r="DQT77" s="138" t="s">
        <v>116</v>
      </c>
      <c r="DQU77" s="39">
        <v>295001</v>
      </c>
      <c r="DQV77" s="138" t="s">
        <v>116</v>
      </c>
      <c r="DQW77" s="39">
        <v>295001</v>
      </c>
      <c r="DQX77" s="138" t="s">
        <v>116</v>
      </c>
      <c r="DQY77" s="39">
        <v>295001</v>
      </c>
      <c r="DQZ77" s="138" t="s">
        <v>116</v>
      </c>
      <c r="DRA77" s="39">
        <v>295001</v>
      </c>
      <c r="DRB77" s="138" t="s">
        <v>116</v>
      </c>
      <c r="DRC77" s="39">
        <v>295001</v>
      </c>
      <c r="DRD77" s="138" t="s">
        <v>116</v>
      </c>
      <c r="DRE77" s="39">
        <v>295001</v>
      </c>
      <c r="DRF77" s="138" t="s">
        <v>116</v>
      </c>
      <c r="DRG77" s="39">
        <v>295001</v>
      </c>
      <c r="DRH77" s="138" t="s">
        <v>116</v>
      </c>
      <c r="DRI77" s="39">
        <v>295001</v>
      </c>
      <c r="DRJ77" s="138" t="s">
        <v>116</v>
      </c>
      <c r="DRK77" s="39">
        <v>295001</v>
      </c>
      <c r="DRL77" s="138" t="s">
        <v>116</v>
      </c>
      <c r="DRM77" s="39">
        <v>295001</v>
      </c>
      <c r="DRN77" s="138" t="s">
        <v>116</v>
      </c>
      <c r="DRO77" s="39">
        <v>295001</v>
      </c>
      <c r="DRP77" s="138" t="s">
        <v>116</v>
      </c>
      <c r="DRQ77" s="39">
        <v>295001</v>
      </c>
      <c r="DRR77" s="138" t="s">
        <v>116</v>
      </c>
      <c r="DRS77" s="39">
        <v>295001</v>
      </c>
      <c r="DRT77" s="138" t="s">
        <v>116</v>
      </c>
      <c r="DRU77" s="39">
        <v>295001</v>
      </c>
      <c r="DRV77" s="138" t="s">
        <v>116</v>
      </c>
      <c r="DRW77" s="39">
        <v>295001</v>
      </c>
      <c r="DRX77" s="138" t="s">
        <v>116</v>
      </c>
      <c r="DRY77" s="39">
        <v>295001</v>
      </c>
      <c r="DRZ77" s="138" t="s">
        <v>116</v>
      </c>
      <c r="DSA77" s="39">
        <v>295001</v>
      </c>
      <c r="DSB77" s="138" t="s">
        <v>116</v>
      </c>
      <c r="DSC77" s="39">
        <v>295001</v>
      </c>
      <c r="DSD77" s="138" t="s">
        <v>116</v>
      </c>
      <c r="DSE77" s="39">
        <v>295001</v>
      </c>
      <c r="DSF77" s="138" t="s">
        <v>116</v>
      </c>
      <c r="DSG77" s="39">
        <v>295001</v>
      </c>
      <c r="DSH77" s="138" t="s">
        <v>116</v>
      </c>
      <c r="DSI77" s="39">
        <v>295001</v>
      </c>
      <c r="DSJ77" s="138" t="s">
        <v>116</v>
      </c>
      <c r="DSK77" s="39">
        <v>295001</v>
      </c>
      <c r="DSL77" s="138" t="s">
        <v>116</v>
      </c>
      <c r="DSM77" s="39">
        <v>295001</v>
      </c>
      <c r="DSN77" s="138" t="s">
        <v>116</v>
      </c>
      <c r="DSO77" s="39">
        <v>295001</v>
      </c>
      <c r="DSP77" s="138" t="s">
        <v>116</v>
      </c>
      <c r="DSQ77" s="39">
        <v>295001</v>
      </c>
      <c r="DSR77" s="138" t="s">
        <v>116</v>
      </c>
      <c r="DSS77" s="39">
        <v>295001</v>
      </c>
      <c r="DST77" s="138" t="s">
        <v>116</v>
      </c>
      <c r="DSU77" s="39">
        <v>295001</v>
      </c>
      <c r="DSV77" s="138" t="s">
        <v>116</v>
      </c>
      <c r="DSW77" s="39">
        <v>295001</v>
      </c>
      <c r="DSX77" s="138" t="s">
        <v>116</v>
      </c>
      <c r="DSY77" s="39">
        <v>295001</v>
      </c>
      <c r="DSZ77" s="138" t="s">
        <v>116</v>
      </c>
      <c r="DTA77" s="39">
        <v>295001</v>
      </c>
      <c r="DTB77" s="138" t="s">
        <v>116</v>
      </c>
      <c r="DTC77" s="39">
        <v>295001</v>
      </c>
      <c r="DTD77" s="138" t="s">
        <v>116</v>
      </c>
      <c r="DTE77" s="39">
        <v>295001</v>
      </c>
      <c r="DTF77" s="138" t="s">
        <v>116</v>
      </c>
      <c r="DTG77" s="39">
        <v>295001</v>
      </c>
      <c r="DTH77" s="138" t="s">
        <v>116</v>
      </c>
      <c r="DTI77" s="39">
        <v>295001</v>
      </c>
      <c r="DTJ77" s="138" t="s">
        <v>116</v>
      </c>
      <c r="DTK77" s="39">
        <v>295001</v>
      </c>
      <c r="DTL77" s="138" t="s">
        <v>116</v>
      </c>
      <c r="DTM77" s="39">
        <v>295001</v>
      </c>
      <c r="DTN77" s="138" t="s">
        <v>116</v>
      </c>
      <c r="DTO77" s="39">
        <v>295001</v>
      </c>
      <c r="DTP77" s="138" t="s">
        <v>116</v>
      </c>
      <c r="DTQ77" s="39">
        <v>295001</v>
      </c>
      <c r="DTR77" s="138" t="s">
        <v>116</v>
      </c>
      <c r="DTS77" s="39">
        <v>295001</v>
      </c>
      <c r="DTT77" s="138" t="s">
        <v>116</v>
      </c>
      <c r="DTU77" s="39">
        <v>295001</v>
      </c>
      <c r="DTV77" s="138" t="s">
        <v>116</v>
      </c>
      <c r="DTW77" s="39">
        <v>295001</v>
      </c>
      <c r="DTX77" s="138" t="s">
        <v>116</v>
      </c>
      <c r="DTY77" s="39">
        <v>295001</v>
      </c>
      <c r="DTZ77" s="138" t="s">
        <v>116</v>
      </c>
      <c r="DUA77" s="39">
        <v>295001</v>
      </c>
      <c r="DUB77" s="138" t="s">
        <v>116</v>
      </c>
      <c r="DUC77" s="39">
        <v>295001</v>
      </c>
      <c r="DUD77" s="138" t="s">
        <v>116</v>
      </c>
      <c r="DUE77" s="39">
        <v>295001</v>
      </c>
      <c r="DUF77" s="138" t="s">
        <v>116</v>
      </c>
      <c r="DUG77" s="39">
        <v>295001</v>
      </c>
      <c r="DUH77" s="138" t="s">
        <v>116</v>
      </c>
      <c r="DUI77" s="39">
        <v>295001</v>
      </c>
      <c r="DUJ77" s="138" t="s">
        <v>116</v>
      </c>
      <c r="DUK77" s="39">
        <v>295001</v>
      </c>
      <c r="DUL77" s="138" t="s">
        <v>116</v>
      </c>
      <c r="DUM77" s="39">
        <v>295001</v>
      </c>
      <c r="DUN77" s="138" t="s">
        <v>116</v>
      </c>
      <c r="DUO77" s="39">
        <v>295001</v>
      </c>
      <c r="DUP77" s="138" t="s">
        <v>116</v>
      </c>
      <c r="DUQ77" s="39">
        <v>295001</v>
      </c>
      <c r="DUR77" s="138" t="s">
        <v>116</v>
      </c>
      <c r="DUS77" s="39">
        <v>295001</v>
      </c>
      <c r="DUT77" s="138" t="s">
        <v>116</v>
      </c>
      <c r="DUU77" s="39">
        <v>295001</v>
      </c>
      <c r="DUV77" s="138" t="s">
        <v>116</v>
      </c>
      <c r="DUW77" s="39">
        <v>295001</v>
      </c>
      <c r="DUX77" s="138" t="s">
        <v>116</v>
      </c>
      <c r="DUY77" s="39">
        <v>295001</v>
      </c>
      <c r="DUZ77" s="138" t="s">
        <v>116</v>
      </c>
      <c r="DVA77" s="39">
        <v>295001</v>
      </c>
      <c r="DVB77" s="138" t="s">
        <v>116</v>
      </c>
      <c r="DVC77" s="39">
        <v>295001</v>
      </c>
      <c r="DVD77" s="138" t="s">
        <v>116</v>
      </c>
      <c r="DVE77" s="39">
        <v>295001</v>
      </c>
      <c r="DVF77" s="138" t="s">
        <v>116</v>
      </c>
      <c r="DVG77" s="39">
        <v>295001</v>
      </c>
      <c r="DVH77" s="138" t="s">
        <v>116</v>
      </c>
      <c r="DVI77" s="39">
        <v>295001</v>
      </c>
      <c r="DVJ77" s="138" t="s">
        <v>116</v>
      </c>
      <c r="DVK77" s="39">
        <v>295001</v>
      </c>
      <c r="DVL77" s="138" t="s">
        <v>116</v>
      </c>
      <c r="DVM77" s="39">
        <v>295001</v>
      </c>
      <c r="DVN77" s="138" t="s">
        <v>116</v>
      </c>
      <c r="DVO77" s="39">
        <v>295001</v>
      </c>
      <c r="DVP77" s="138" t="s">
        <v>116</v>
      </c>
      <c r="DVQ77" s="39">
        <v>295001</v>
      </c>
      <c r="DVR77" s="138" t="s">
        <v>116</v>
      </c>
      <c r="DVS77" s="39">
        <v>295001</v>
      </c>
      <c r="DVT77" s="138" t="s">
        <v>116</v>
      </c>
      <c r="DVU77" s="39">
        <v>295001</v>
      </c>
      <c r="DVV77" s="138" t="s">
        <v>116</v>
      </c>
      <c r="DVW77" s="39">
        <v>295001</v>
      </c>
      <c r="DVX77" s="138" t="s">
        <v>116</v>
      </c>
      <c r="DVY77" s="39">
        <v>295001</v>
      </c>
      <c r="DVZ77" s="138" t="s">
        <v>116</v>
      </c>
      <c r="DWA77" s="39">
        <v>295001</v>
      </c>
      <c r="DWB77" s="138" t="s">
        <v>116</v>
      </c>
      <c r="DWC77" s="39">
        <v>295001</v>
      </c>
      <c r="DWD77" s="138" t="s">
        <v>116</v>
      </c>
      <c r="DWE77" s="39">
        <v>295001</v>
      </c>
      <c r="DWF77" s="138" t="s">
        <v>116</v>
      </c>
      <c r="DWG77" s="39">
        <v>295001</v>
      </c>
      <c r="DWH77" s="138" t="s">
        <v>116</v>
      </c>
      <c r="DWI77" s="39">
        <v>295001</v>
      </c>
      <c r="DWJ77" s="138" t="s">
        <v>116</v>
      </c>
      <c r="DWK77" s="39">
        <v>295001</v>
      </c>
      <c r="DWL77" s="138" t="s">
        <v>116</v>
      </c>
      <c r="DWM77" s="39">
        <v>295001</v>
      </c>
      <c r="DWN77" s="138" t="s">
        <v>116</v>
      </c>
      <c r="DWO77" s="39">
        <v>295001</v>
      </c>
      <c r="DWP77" s="138" t="s">
        <v>116</v>
      </c>
      <c r="DWQ77" s="39">
        <v>295001</v>
      </c>
      <c r="DWR77" s="138" t="s">
        <v>116</v>
      </c>
      <c r="DWS77" s="39">
        <v>295001</v>
      </c>
      <c r="DWT77" s="138" t="s">
        <v>116</v>
      </c>
      <c r="DWU77" s="39">
        <v>295001</v>
      </c>
      <c r="DWV77" s="138" t="s">
        <v>116</v>
      </c>
      <c r="DWW77" s="39">
        <v>295001</v>
      </c>
      <c r="DWX77" s="138" t="s">
        <v>116</v>
      </c>
      <c r="DWY77" s="39">
        <v>295001</v>
      </c>
      <c r="DWZ77" s="138" t="s">
        <v>116</v>
      </c>
      <c r="DXA77" s="39">
        <v>295001</v>
      </c>
      <c r="DXB77" s="138" t="s">
        <v>116</v>
      </c>
      <c r="DXC77" s="39">
        <v>295001</v>
      </c>
      <c r="DXD77" s="138" t="s">
        <v>116</v>
      </c>
      <c r="DXE77" s="39">
        <v>295001</v>
      </c>
      <c r="DXF77" s="138" t="s">
        <v>116</v>
      </c>
      <c r="DXG77" s="39">
        <v>295001</v>
      </c>
      <c r="DXH77" s="138" t="s">
        <v>116</v>
      </c>
      <c r="DXI77" s="39">
        <v>295001</v>
      </c>
      <c r="DXJ77" s="138" t="s">
        <v>116</v>
      </c>
      <c r="DXK77" s="39">
        <v>295001</v>
      </c>
      <c r="DXL77" s="138" t="s">
        <v>116</v>
      </c>
      <c r="DXM77" s="39">
        <v>295001</v>
      </c>
      <c r="DXN77" s="138" t="s">
        <v>116</v>
      </c>
      <c r="DXO77" s="39">
        <v>295001</v>
      </c>
      <c r="DXP77" s="138" t="s">
        <v>116</v>
      </c>
      <c r="DXQ77" s="39">
        <v>295001</v>
      </c>
      <c r="DXR77" s="138" t="s">
        <v>116</v>
      </c>
      <c r="DXS77" s="39">
        <v>295001</v>
      </c>
      <c r="DXT77" s="138" t="s">
        <v>116</v>
      </c>
      <c r="DXU77" s="39">
        <v>295001</v>
      </c>
      <c r="DXV77" s="138" t="s">
        <v>116</v>
      </c>
      <c r="DXW77" s="39">
        <v>295001</v>
      </c>
      <c r="DXX77" s="138" t="s">
        <v>116</v>
      </c>
      <c r="DXY77" s="39">
        <v>295001</v>
      </c>
      <c r="DXZ77" s="138" t="s">
        <v>116</v>
      </c>
      <c r="DYA77" s="39">
        <v>295001</v>
      </c>
      <c r="DYB77" s="138" t="s">
        <v>116</v>
      </c>
      <c r="DYC77" s="39">
        <v>295001</v>
      </c>
      <c r="DYD77" s="138" t="s">
        <v>116</v>
      </c>
      <c r="DYE77" s="39">
        <v>295001</v>
      </c>
      <c r="DYF77" s="138" t="s">
        <v>116</v>
      </c>
      <c r="DYG77" s="39">
        <v>295001</v>
      </c>
      <c r="DYH77" s="138" t="s">
        <v>116</v>
      </c>
      <c r="DYI77" s="39">
        <v>295001</v>
      </c>
      <c r="DYJ77" s="138" t="s">
        <v>116</v>
      </c>
      <c r="DYK77" s="39">
        <v>295001</v>
      </c>
      <c r="DYL77" s="138" t="s">
        <v>116</v>
      </c>
      <c r="DYM77" s="39">
        <v>295001</v>
      </c>
      <c r="DYN77" s="138" t="s">
        <v>116</v>
      </c>
      <c r="DYO77" s="39">
        <v>295001</v>
      </c>
      <c r="DYP77" s="138" t="s">
        <v>116</v>
      </c>
      <c r="DYQ77" s="39">
        <v>295001</v>
      </c>
      <c r="DYR77" s="138" t="s">
        <v>116</v>
      </c>
      <c r="DYS77" s="39">
        <v>295001</v>
      </c>
      <c r="DYT77" s="138" t="s">
        <v>116</v>
      </c>
      <c r="DYU77" s="39">
        <v>295001</v>
      </c>
      <c r="DYV77" s="138" t="s">
        <v>116</v>
      </c>
      <c r="DYW77" s="39">
        <v>295001</v>
      </c>
      <c r="DYX77" s="138" t="s">
        <v>116</v>
      </c>
      <c r="DYY77" s="39">
        <v>295001</v>
      </c>
      <c r="DYZ77" s="138" t="s">
        <v>116</v>
      </c>
      <c r="DZA77" s="39">
        <v>295001</v>
      </c>
      <c r="DZB77" s="138" t="s">
        <v>116</v>
      </c>
      <c r="DZC77" s="39">
        <v>295001</v>
      </c>
      <c r="DZD77" s="138" t="s">
        <v>116</v>
      </c>
      <c r="DZE77" s="39">
        <v>295001</v>
      </c>
      <c r="DZF77" s="138" t="s">
        <v>116</v>
      </c>
      <c r="DZG77" s="39">
        <v>295001</v>
      </c>
      <c r="DZH77" s="138" t="s">
        <v>116</v>
      </c>
      <c r="DZI77" s="39">
        <v>295001</v>
      </c>
      <c r="DZJ77" s="138" t="s">
        <v>116</v>
      </c>
      <c r="DZK77" s="39">
        <v>295001</v>
      </c>
      <c r="DZL77" s="138" t="s">
        <v>116</v>
      </c>
      <c r="DZM77" s="39">
        <v>295001</v>
      </c>
      <c r="DZN77" s="138" t="s">
        <v>116</v>
      </c>
      <c r="DZO77" s="39">
        <v>295001</v>
      </c>
      <c r="DZP77" s="138" t="s">
        <v>116</v>
      </c>
      <c r="DZQ77" s="39">
        <v>295001</v>
      </c>
      <c r="DZR77" s="138" t="s">
        <v>116</v>
      </c>
      <c r="DZS77" s="39">
        <v>295001</v>
      </c>
      <c r="DZT77" s="138" t="s">
        <v>116</v>
      </c>
      <c r="DZU77" s="39">
        <v>295001</v>
      </c>
      <c r="DZV77" s="138" t="s">
        <v>116</v>
      </c>
      <c r="DZW77" s="39">
        <v>295001</v>
      </c>
      <c r="DZX77" s="138" t="s">
        <v>116</v>
      </c>
      <c r="DZY77" s="39">
        <v>295001</v>
      </c>
      <c r="DZZ77" s="138" t="s">
        <v>116</v>
      </c>
      <c r="EAA77" s="39">
        <v>295001</v>
      </c>
      <c r="EAB77" s="138" t="s">
        <v>116</v>
      </c>
      <c r="EAC77" s="39">
        <v>295001</v>
      </c>
      <c r="EAD77" s="138" t="s">
        <v>116</v>
      </c>
      <c r="EAE77" s="39">
        <v>295001</v>
      </c>
      <c r="EAF77" s="138" t="s">
        <v>116</v>
      </c>
      <c r="EAG77" s="39">
        <v>295001</v>
      </c>
      <c r="EAH77" s="138" t="s">
        <v>116</v>
      </c>
      <c r="EAI77" s="39">
        <v>295001</v>
      </c>
      <c r="EAJ77" s="138" t="s">
        <v>116</v>
      </c>
      <c r="EAK77" s="39">
        <v>295001</v>
      </c>
      <c r="EAL77" s="138" t="s">
        <v>116</v>
      </c>
      <c r="EAM77" s="39">
        <v>295001</v>
      </c>
      <c r="EAN77" s="138" t="s">
        <v>116</v>
      </c>
      <c r="EAO77" s="39">
        <v>295001</v>
      </c>
      <c r="EAP77" s="138" t="s">
        <v>116</v>
      </c>
      <c r="EAQ77" s="39">
        <v>295001</v>
      </c>
      <c r="EAR77" s="138" t="s">
        <v>116</v>
      </c>
      <c r="EAS77" s="39">
        <v>295001</v>
      </c>
      <c r="EAT77" s="138" t="s">
        <v>116</v>
      </c>
      <c r="EAU77" s="39">
        <v>295001</v>
      </c>
      <c r="EAV77" s="138" t="s">
        <v>116</v>
      </c>
      <c r="EAW77" s="39">
        <v>295001</v>
      </c>
      <c r="EAX77" s="138" t="s">
        <v>116</v>
      </c>
      <c r="EAY77" s="39">
        <v>295001</v>
      </c>
      <c r="EAZ77" s="138" t="s">
        <v>116</v>
      </c>
      <c r="EBA77" s="39">
        <v>295001</v>
      </c>
      <c r="EBB77" s="138" t="s">
        <v>116</v>
      </c>
      <c r="EBC77" s="39">
        <v>295001</v>
      </c>
      <c r="EBD77" s="138" t="s">
        <v>116</v>
      </c>
      <c r="EBE77" s="39">
        <v>295001</v>
      </c>
      <c r="EBF77" s="138" t="s">
        <v>116</v>
      </c>
      <c r="EBG77" s="39">
        <v>295001</v>
      </c>
      <c r="EBH77" s="138" t="s">
        <v>116</v>
      </c>
      <c r="EBI77" s="39">
        <v>295001</v>
      </c>
      <c r="EBJ77" s="138" t="s">
        <v>116</v>
      </c>
      <c r="EBK77" s="39">
        <v>295001</v>
      </c>
      <c r="EBL77" s="138" t="s">
        <v>116</v>
      </c>
      <c r="EBM77" s="39">
        <v>295001</v>
      </c>
      <c r="EBN77" s="138" t="s">
        <v>116</v>
      </c>
      <c r="EBO77" s="39">
        <v>295001</v>
      </c>
      <c r="EBP77" s="138" t="s">
        <v>116</v>
      </c>
      <c r="EBQ77" s="39">
        <v>295001</v>
      </c>
      <c r="EBR77" s="138" t="s">
        <v>116</v>
      </c>
      <c r="EBS77" s="39">
        <v>295001</v>
      </c>
      <c r="EBT77" s="138" t="s">
        <v>116</v>
      </c>
      <c r="EBU77" s="39">
        <v>295001</v>
      </c>
      <c r="EBV77" s="138" t="s">
        <v>116</v>
      </c>
      <c r="EBW77" s="39">
        <v>295001</v>
      </c>
      <c r="EBX77" s="138" t="s">
        <v>116</v>
      </c>
      <c r="EBY77" s="39">
        <v>295001</v>
      </c>
      <c r="EBZ77" s="138" t="s">
        <v>116</v>
      </c>
      <c r="ECA77" s="39">
        <v>295001</v>
      </c>
      <c r="ECB77" s="138" t="s">
        <v>116</v>
      </c>
      <c r="ECC77" s="39">
        <v>295001</v>
      </c>
      <c r="ECD77" s="138" t="s">
        <v>116</v>
      </c>
      <c r="ECE77" s="39">
        <v>295001</v>
      </c>
      <c r="ECF77" s="138" t="s">
        <v>116</v>
      </c>
      <c r="ECG77" s="39">
        <v>295001</v>
      </c>
      <c r="ECH77" s="138" t="s">
        <v>116</v>
      </c>
      <c r="ECI77" s="39">
        <v>295001</v>
      </c>
      <c r="ECJ77" s="138" t="s">
        <v>116</v>
      </c>
      <c r="ECK77" s="39">
        <v>295001</v>
      </c>
      <c r="ECL77" s="138" t="s">
        <v>116</v>
      </c>
      <c r="ECM77" s="39">
        <v>295001</v>
      </c>
      <c r="ECN77" s="138" t="s">
        <v>116</v>
      </c>
      <c r="ECO77" s="39">
        <v>295001</v>
      </c>
      <c r="ECP77" s="138" t="s">
        <v>116</v>
      </c>
      <c r="ECQ77" s="39">
        <v>295001</v>
      </c>
      <c r="ECR77" s="138" t="s">
        <v>116</v>
      </c>
      <c r="ECS77" s="39">
        <v>295001</v>
      </c>
      <c r="ECT77" s="138" t="s">
        <v>116</v>
      </c>
      <c r="ECU77" s="39">
        <v>295001</v>
      </c>
      <c r="ECV77" s="138" t="s">
        <v>116</v>
      </c>
      <c r="ECW77" s="39">
        <v>295001</v>
      </c>
      <c r="ECX77" s="138" t="s">
        <v>116</v>
      </c>
      <c r="ECY77" s="39">
        <v>295001</v>
      </c>
      <c r="ECZ77" s="138" t="s">
        <v>116</v>
      </c>
      <c r="EDA77" s="39">
        <v>295001</v>
      </c>
      <c r="EDB77" s="138" t="s">
        <v>116</v>
      </c>
      <c r="EDC77" s="39">
        <v>295001</v>
      </c>
      <c r="EDD77" s="138" t="s">
        <v>116</v>
      </c>
      <c r="EDE77" s="39">
        <v>295001</v>
      </c>
      <c r="EDF77" s="138" t="s">
        <v>116</v>
      </c>
      <c r="EDG77" s="39">
        <v>295001</v>
      </c>
      <c r="EDH77" s="138" t="s">
        <v>116</v>
      </c>
      <c r="EDI77" s="39">
        <v>295001</v>
      </c>
      <c r="EDJ77" s="138" t="s">
        <v>116</v>
      </c>
      <c r="EDK77" s="39">
        <v>295001</v>
      </c>
      <c r="EDL77" s="138" t="s">
        <v>116</v>
      </c>
      <c r="EDM77" s="39">
        <v>295001</v>
      </c>
      <c r="EDN77" s="138" t="s">
        <v>116</v>
      </c>
      <c r="EDO77" s="39">
        <v>295001</v>
      </c>
      <c r="EDP77" s="138" t="s">
        <v>116</v>
      </c>
      <c r="EDQ77" s="39">
        <v>295001</v>
      </c>
      <c r="EDR77" s="138" t="s">
        <v>116</v>
      </c>
      <c r="EDS77" s="39">
        <v>295001</v>
      </c>
      <c r="EDT77" s="138" t="s">
        <v>116</v>
      </c>
      <c r="EDU77" s="39">
        <v>295001</v>
      </c>
      <c r="EDV77" s="138" t="s">
        <v>116</v>
      </c>
      <c r="EDW77" s="39">
        <v>295001</v>
      </c>
      <c r="EDX77" s="138" t="s">
        <v>116</v>
      </c>
      <c r="EDY77" s="39">
        <v>295001</v>
      </c>
      <c r="EDZ77" s="138" t="s">
        <v>116</v>
      </c>
      <c r="EEA77" s="39">
        <v>295001</v>
      </c>
      <c r="EEB77" s="138" t="s">
        <v>116</v>
      </c>
      <c r="EEC77" s="39">
        <v>295001</v>
      </c>
      <c r="EED77" s="138" t="s">
        <v>116</v>
      </c>
      <c r="EEE77" s="39">
        <v>295001</v>
      </c>
      <c r="EEF77" s="138" t="s">
        <v>116</v>
      </c>
      <c r="EEG77" s="39">
        <v>295001</v>
      </c>
      <c r="EEH77" s="138" t="s">
        <v>116</v>
      </c>
      <c r="EEI77" s="39">
        <v>295001</v>
      </c>
      <c r="EEJ77" s="138" t="s">
        <v>116</v>
      </c>
      <c r="EEK77" s="39">
        <v>295001</v>
      </c>
      <c r="EEL77" s="138" t="s">
        <v>116</v>
      </c>
      <c r="EEM77" s="39">
        <v>295001</v>
      </c>
      <c r="EEN77" s="138" t="s">
        <v>116</v>
      </c>
      <c r="EEO77" s="39">
        <v>295001</v>
      </c>
      <c r="EEP77" s="138" t="s">
        <v>116</v>
      </c>
      <c r="EEQ77" s="39">
        <v>295001</v>
      </c>
      <c r="EER77" s="138" t="s">
        <v>116</v>
      </c>
      <c r="EES77" s="39">
        <v>295001</v>
      </c>
      <c r="EET77" s="138" t="s">
        <v>116</v>
      </c>
      <c r="EEU77" s="39">
        <v>295001</v>
      </c>
      <c r="EEV77" s="138" t="s">
        <v>116</v>
      </c>
      <c r="EEW77" s="39">
        <v>295001</v>
      </c>
      <c r="EEX77" s="138" t="s">
        <v>116</v>
      </c>
      <c r="EEY77" s="39">
        <v>295001</v>
      </c>
      <c r="EEZ77" s="138" t="s">
        <v>116</v>
      </c>
      <c r="EFA77" s="39">
        <v>295001</v>
      </c>
      <c r="EFB77" s="138" t="s">
        <v>116</v>
      </c>
      <c r="EFC77" s="39">
        <v>295001</v>
      </c>
      <c r="EFD77" s="138" t="s">
        <v>116</v>
      </c>
      <c r="EFE77" s="39">
        <v>295001</v>
      </c>
      <c r="EFF77" s="138" t="s">
        <v>116</v>
      </c>
      <c r="EFG77" s="39">
        <v>295001</v>
      </c>
      <c r="EFH77" s="138" t="s">
        <v>116</v>
      </c>
      <c r="EFI77" s="39">
        <v>295001</v>
      </c>
      <c r="EFJ77" s="138" t="s">
        <v>116</v>
      </c>
      <c r="EFK77" s="39">
        <v>295001</v>
      </c>
      <c r="EFL77" s="138" t="s">
        <v>116</v>
      </c>
      <c r="EFM77" s="39">
        <v>295001</v>
      </c>
      <c r="EFN77" s="138" t="s">
        <v>116</v>
      </c>
      <c r="EFO77" s="39">
        <v>295001</v>
      </c>
      <c r="EFP77" s="138" t="s">
        <v>116</v>
      </c>
      <c r="EFQ77" s="39">
        <v>295001</v>
      </c>
      <c r="EFR77" s="138" t="s">
        <v>116</v>
      </c>
      <c r="EFS77" s="39">
        <v>295001</v>
      </c>
      <c r="EFT77" s="138" t="s">
        <v>116</v>
      </c>
      <c r="EFU77" s="39">
        <v>295001</v>
      </c>
      <c r="EFV77" s="138" t="s">
        <v>116</v>
      </c>
      <c r="EFW77" s="39">
        <v>295001</v>
      </c>
      <c r="EFX77" s="138" t="s">
        <v>116</v>
      </c>
      <c r="EFY77" s="39">
        <v>295001</v>
      </c>
      <c r="EFZ77" s="138" t="s">
        <v>116</v>
      </c>
      <c r="EGA77" s="39">
        <v>295001</v>
      </c>
      <c r="EGB77" s="138" t="s">
        <v>116</v>
      </c>
      <c r="EGC77" s="39">
        <v>295001</v>
      </c>
      <c r="EGD77" s="138" t="s">
        <v>116</v>
      </c>
      <c r="EGE77" s="39">
        <v>295001</v>
      </c>
      <c r="EGF77" s="138" t="s">
        <v>116</v>
      </c>
      <c r="EGG77" s="39">
        <v>295001</v>
      </c>
      <c r="EGH77" s="138" t="s">
        <v>116</v>
      </c>
      <c r="EGI77" s="39">
        <v>295001</v>
      </c>
      <c r="EGJ77" s="138" t="s">
        <v>116</v>
      </c>
      <c r="EGK77" s="39">
        <v>295001</v>
      </c>
      <c r="EGL77" s="138" t="s">
        <v>116</v>
      </c>
      <c r="EGM77" s="39">
        <v>295001</v>
      </c>
      <c r="EGN77" s="138" t="s">
        <v>116</v>
      </c>
      <c r="EGO77" s="39">
        <v>295001</v>
      </c>
      <c r="EGP77" s="138" t="s">
        <v>116</v>
      </c>
      <c r="EGQ77" s="39">
        <v>295001</v>
      </c>
      <c r="EGR77" s="138" t="s">
        <v>116</v>
      </c>
      <c r="EGS77" s="39">
        <v>295001</v>
      </c>
      <c r="EGT77" s="138" t="s">
        <v>116</v>
      </c>
      <c r="EGU77" s="39">
        <v>295001</v>
      </c>
      <c r="EGV77" s="138" t="s">
        <v>116</v>
      </c>
      <c r="EGW77" s="39">
        <v>295001</v>
      </c>
      <c r="EGX77" s="138" t="s">
        <v>116</v>
      </c>
      <c r="EGY77" s="39">
        <v>295001</v>
      </c>
      <c r="EGZ77" s="138" t="s">
        <v>116</v>
      </c>
      <c r="EHA77" s="39">
        <v>295001</v>
      </c>
      <c r="EHB77" s="138" t="s">
        <v>116</v>
      </c>
      <c r="EHC77" s="39">
        <v>295001</v>
      </c>
      <c r="EHD77" s="138" t="s">
        <v>116</v>
      </c>
      <c r="EHE77" s="39">
        <v>295001</v>
      </c>
      <c r="EHF77" s="138" t="s">
        <v>116</v>
      </c>
      <c r="EHG77" s="39">
        <v>295001</v>
      </c>
      <c r="EHH77" s="138" t="s">
        <v>116</v>
      </c>
      <c r="EHI77" s="39">
        <v>295001</v>
      </c>
      <c r="EHJ77" s="138" t="s">
        <v>116</v>
      </c>
      <c r="EHK77" s="39">
        <v>295001</v>
      </c>
      <c r="EHL77" s="138" t="s">
        <v>116</v>
      </c>
      <c r="EHM77" s="39">
        <v>295001</v>
      </c>
      <c r="EHN77" s="138" t="s">
        <v>116</v>
      </c>
      <c r="EHO77" s="39">
        <v>295001</v>
      </c>
      <c r="EHP77" s="138" t="s">
        <v>116</v>
      </c>
      <c r="EHQ77" s="39">
        <v>295001</v>
      </c>
      <c r="EHR77" s="138" t="s">
        <v>116</v>
      </c>
      <c r="EHS77" s="39">
        <v>295001</v>
      </c>
      <c r="EHT77" s="138" t="s">
        <v>116</v>
      </c>
      <c r="EHU77" s="39">
        <v>295001</v>
      </c>
      <c r="EHV77" s="138" t="s">
        <v>116</v>
      </c>
      <c r="EHW77" s="39">
        <v>295001</v>
      </c>
      <c r="EHX77" s="138" t="s">
        <v>116</v>
      </c>
      <c r="EHY77" s="39">
        <v>295001</v>
      </c>
      <c r="EHZ77" s="138" t="s">
        <v>116</v>
      </c>
      <c r="EIA77" s="39">
        <v>295001</v>
      </c>
      <c r="EIB77" s="138" t="s">
        <v>116</v>
      </c>
      <c r="EIC77" s="39">
        <v>295001</v>
      </c>
      <c r="EID77" s="138" t="s">
        <v>116</v>
      </c>
      <c r="EIE77" s="39">
        <v>295001</v>
      </c>
      <c r="EIF77" s="138" t="s">
        <v>116</v>
      </c>
      <c r="EIG77" s="39">
        <v>295001</v>
      </c>
      <c r="EIH77" s="138" t="s">
        <v>116</v>
      </c>
      <c r="EII77" s="39">
        <v>295001</v>
      </c>
      <c r="EIJ77" s="138" t="s">
        <v>116</v>
      </c>
      <c r="EIK77" s="39">
        <v>295001</v>
      </c>
      <c r="EIL77" s="138" t="s">
        <v>116</v>
      </c>
      <c r="EIM77" s="39">
        <v>295001</v>
      </c>
      <c r="EIN77" s="138" t="s">
        <v>116</v>
      </c>
      <c r="EIO77" s="39">
        <v>295001</v>
      </c>
      <c r="EIP77" s="138" t="s">
        <v>116</v>
      </c>
      <c r="EIQ77" s="39">
        <v>295001</v>
      </c>
      <c r="EIR77" s="138" t="s">
        <v>116</v>
      </c>
      <c r="EIS77" s="39">
        <v>295001</v>
      </c>
      <c r="EIT77" s="138" t="s">
        <v>116</v>
      </c>
      <c r="EIU77" s="39">
        <v>295001</v>
      </c>
      <c r="EIV77" s="138" t="s">
        <v>116</v>
      </c>
      <c r="EIW77" s="39">
        <v>295001</v>
      </c>
      <c r="EIX77" s="138" t="s">
        <v>116</v>
      </c>
      <c r="EIY77" s="39">
        <v>295001</v>
      </c>
      <c r="EIZ77" s="138" t="s">
        <v>116</v>
      </c>
      <c r="EJA77" s="39">
        <v>295001</v>
      </c>
      <c r="EJB77" s="138" t="s">
        <v>116</v>
      </c>
      <c r="EJC77" s="39">
        <v>295001</v>
      </c>
      <c r="EJD77" s="138" t="s">
        <v>116</v>
      </c>
      <c r="EJE77" s="39">
        <v>295001</v>
      </c>
      <c r="EJF77" s="138" t="s">
        <v>116</v>
      </c>
      <c r="EJG77" s="39">
        <v>295001</v>
      </c>
      <c r="EJH77" s="138" t="s">
        <v>116</v>
      </c>
      <c r="EJI77" s="39">
        <v>295001</v>
      </c>
      <c r="EJJ77" s="138" t="s">
        <v>116</v>
      </c>
      <c r="EJK77" s="39">
        <v>295001</v>
      </c>
      <c r="EJL77" s="138" t="s">
        <v>116</v>
      </c>
      <c r="EJM77" s="39">
        <v>295001</v>
      </c>
      <c r="EJN77" s="138" t="s">
        <v>116</v>
      </c>
      <c r="EJO77" s="39">
        <v>295001</v>
      </c>
      <c r="EJP77" s="138" t="s">
        <v>116</v>
      </c>
      <c r="EJQ77" s="39">
        <v>295001</v>
      </c>
      <c r="EJR77" s="138" t="s">
        <v>116</v>
      </c>
      <c r="EJS77" s="39">
        <v>295001</v>
      </c>
      <c r="EJT77" s="138" t="s">
        <v>116</v>
      </c>
      <c r="EJU77" s="39">
        <v>295001</v>
      </c>
      <c r="EJV77" s="138" t="s">
        <v>116</v>
      </c>
      <c r="EJW77" s="39">
        <v>295001</v>
      </c>
      <c r="EJX77" s="138" t="s">
        <v>116</v>
      </c>
      <c r="EJY77" s="39">
        <v>295001</v>
      </c>
      <c r="EJZ77" s="138" t="s">
        <v>116</v>
      </c>
      <c r="EKA77" s="39">
        <v>295001</v>
      </c>
      <c r="EKB77" s="138" t="s">
        <v>116</v>
      </c>
      <c r="EKC77" s="39">
        <v>295001</v>
      </c>
      <c r="EKD77" s="138" t="s">
        <v>116</v>
      </c>
      <c r="EKE77" s="39">
        <v>295001</v>
      </c>
      <c r="EKF77" s="138" t="s">
        <v>116</v>
      </c>
      <c r="EKG77" s="39">
        <v>295001</v>
      </c>
      <c r="EKH77" s="138" t="s">
        <v>116</v>
      </c>
      <c r="EKI77" s="39">
        <v>295001</v>
      </c>
      <c r="EKJ77" s="138" t="s">
        <v>116</v>
      </c>
      <c r="EKK77" s="39">
        <v>295001</v>
      </c>
      <c r="EKL77" s="138" t="s">
        <v>116</v>
      </c>
      <c r="EKM77" s="39">
        <v>295001</v>
      </c>
      <c r="EKN77" s="138" t="s">
        <v>116</v>
      </c>
      <c r="EKO77" s="39">
        <v>295001</v>
      </c>
      <c r="EKP77" s="138" t="s">
        <v>116</v>
      </c>
      <c r="EKQ77" s="39">
        <v>295001</v>
      </c>
      <c r="EKR77" s="138" t="s">
        <v>116</v>
      </c>
      <c r="EKS77" s="39">
        <v>295001</v>
      </c>
      <c r="EKT77" s="138" t="s">
        <v>116</v>
      </c>
      <c r="EKU77" s="39">
        <v>295001</v>
      </c>
      <c r="EKV77" s="138" t="s">
        <v>116</v>
      </c>
      <c r="EKW77" s="39">
        <v>295001</v>
      </c>
      <c r="EKX77" s="138" t="s">
        <v>116</v>
      </c>
      <c r="EKY77" s="39">
        <v>295001</v>
      </c>
      <c r="EKZ77" s="138" t="s">
        <v>116</v>
      </c>
      <c r="ELA77" s="39">
        <v>295001</v>
      </c>
      <c r="ELB77" s="138" t="s">
        <v>116</v>
      </c>
      <c r="ELC77" s="39">
        <v>295001</v>
      </c>
      <c r="ELD77" s="138" t="s">
        <v>116</v>
      </c>
      <c r="ELE77" s="39">
        <v>295001</v>
      </c>
      <c r="ELF77" s="138" t="s">
        <v>116</v>
      </c>
      <c r="ELG77" s="39">
        <v>295001</v>
      </c>
      <c r="ELH77" s="138" t="s">
        <v>116</v>
      </c>
      <c r="ELI77" s="39">
        <v>295001</v>
      </c>
      <c r="ELJ77" s="138" t="s">
        <v>116</v>
      </c>
      <c r="ELK77" s="39">
        <v>295001</v>
      </c>
      <c r="ELL77" s="138" t="s">
        <v>116</v>
      </c>
      <c r="ELM77" s="39">
        <v>295001</v>
      </c>
      <c r="ELN77" s="138" t="s">
        <v>116</v>
      </c>
      <c r="ELO77" s="39">
        <v>295001</v>
      </c>
      <c r="ELP77" s="138" t="s">
        <v>116</v>
      </c>
      <c r="ELQ77" s="39">
        <v>295001</v>
      </c>
      <c r="ELR77" s="138" t="s">
        <v>116</v>
      </c>
      <c r="ELS77" s="39">
        <v>295001</v>
      </c>
      <c r="ELT77" s="138" t="s">
        <v>116</v>
      </c>
      <c r="ELU77" s="39">
        <v>295001</v>
      </c>
      <c r="ELV77" s="138" t="s">
        <v>116</v>
      </c>
      <c r="ELW77" s="39">
        <v>295001</v>
      </c>
      <c r="ELX77" s="138" t="s">
        <v>116</v>
      </c>
      <c r="ELY77" s="39">
        <v>295001</v>
      </c>
      <c r="ELZ77" s="138" t="s">
        <v>116</v>
      </c>
      <c r="EMA77" s="39">
        <v>295001</v>
      </c>
      <c r="EMB77" s="138" t="s">
        <v>116</v>
      </c>
      <c r="EMC77" s="39">
        <v>295001</v>
      </c>
      <c r="EMD77" s="138" t="s">
        <v>116</v>
      </c>
      <c r="EME77" s="39">
        <v>295001</v>
      </c>
      <c r="EMF77" s="138" t="s">
        <v>116</v>
      </c>
      <c r="EMG77" s="39">
        <v>295001</v>
      </c>
      <c r="EMH77" s="138" t="s">
        <v>116</v>
      </c>
      <c r="EMI77" s="39">
        <v>295001</v>
      </c>
      <c r="EMJ77" s="138" t="s">
        <v>116</v>
      </c>
      <c r="EMK77" s="39">
        <v>295001</v>
      </c>
      <c r="EML77" s="138" t="s">
        <v>116</v>
      </c>
      <c r="EMM77" s="39">
        <v>295001</v>
      </c>
      <c r="EMN77" s="138" t="s">
        <v>116</v>
      </c>
      <c r="EMO77" s="39">
        <v>295001</v>
      </c>
      <c r="EMP77" s="138" t="s">
        <v>116</v>
      </c>
      <c r="EMQ77" s="39">
        <v>295001</v>
      </c>
      <c r="EMR77" s="138" t="s">
        <v>116</v>
      </c>
      <c r="EMS77" s="39">
        <v>295001</v>
      </c>
      <c r="EMT77" s="138" t="s">
        <v>116</v>
      </c>
      <c r="EMU77" s="39">
        <v>295001</v>
      </c>
      <c r="EMV77" s="138" t="s">
        <v>116</v>
      </c>
      <c r="EMW77" s="39">
        <v>295001</v>
      </c>
      <c r="EMX77" s="138" t="s">
        <v>116</v>
      </c>
      <c r="EMY77" s="39">
        <v>295001</v>
      </c>
      <c r="EMZ77" s="138" t="s">
        <v>116</v>
      </c>
      <c r="ENA77" s="39">
        <v>295001</v>
      </c>
      <c r="ENB77" s="138" t="s">
        <v>116</v>
      </c>
      <c r="ENC77" s="39">
        <v>295001</v>
      </c>
      <c r="END77" s="138" t="s">
        <v>116</v>
      </c>
      <c r="ENE77" s="39">
        <v>295001</v>
      </c>
      <c r="ENF77" s="138" t="s">
        <v>116</v>
      </c>
      <c r="ENG77" s="39">
        <v>295001</v>
      </c>
      <c r="ENH77" s="138" t="s">
        <v>116</v>
      </c>
      <c r="ENI77" s="39">
        <v>295001</v>
      </c>
      <c r="ENJ77" s="138" t="s">
        <v>116</v>
      </c>
      <c r="ENK77" s="39">
        <v>295001</v>
      </c>
      <c r="ENL77" s="138" t="s">
        <v>116</v>
      </c>
      <c r="ENM77" s="39">
        <v>295001</v>
      </c>
      <c r="ENN77" s="138" t="s">
        <v>116</v>
      </c>
      <c r="ENO77" s="39">
        <v>295001</v>
      </c>
      <c r="ENP77" s="138" t="s">
        <v>116</v>
      </c>
      <c r="ENQ77" s="39">
        <v>295001</v>
      </c>
      <c r="ENR77" s="138" t="s">
        <v>116</v>
      </c>
      <c r="ENS77" s="39">
        <v>295001</v>
      </c>
      <c r="ENT77" s="138" t="s">
        <v>116</v>
      </c>
      <c r="ENU77" s="39">
        <v>295001</v>
      </c>
      <c r="ENV77" s="138" t="s">
        <v>116</v>
      </c>
      <c r="ENW77" s="39">
        <v>295001</v>
      </c>
      <c r="ENX77" s="138" t="s">
        <v>116</v>
      </c>
      <c r="ENY77" s="39">
        <v>295001</v>
      </c>
      <c r="ENZ77" s="138" t="s">
        <v>116</v>
      </c>
      <c r="EOA77" s="39">
        <v>295001</v>
      </c>
      <c r="EOB77" s="138" t="s">
        <v>116</v>
      </c>
      <c r="EOC77" s="39">
        <v>295001</v>
      </c>
      <c r="EOD77" s="138" t="s">
        <v>116</v>
      </c>
      <c r="EOE77" s="39">
        <v>295001</v>
      </c>
      <c r="EOF77" s="138" t="s">
        <v>116</v>
      </c>
      <c r="EOG77" s="39">
        <v>295001</v>
      </c>
      <c r="EOH77" s="138" t="s">
        <v>116</v>
      </c>
      <c r="EOI77" s="39">
        <v>295001</v>
      </c>
      <c r="EOJ77" s="138" t="s">
        <v>116</v>
      </c>
      <c r="EOK77" s="39">
        <v>295001</v>
      </c>
      <c r="EOL77" s="138" t="s">
        <v>116</v>
      </c>
      <c r="EOM77" s="39">
        <v>295001</v>
      </c>
      <c r="EON77" s="138" t="s">
        <v>116</v>
      </c>
      <c r="EOO77" s="39">
        <v>295001</v>
      </c>
      <c r="EOP77" s="138" t="s">
        <v>116</v>
      </c>
      <c r="EOQ77" s="39">
        <v>295001</v>
      </c>
      <c r="EOR77" s="138" t="s">
        <v>116</v>
      </c>
      <c r="EOS77" s="39">
        <v>295001</v>
      </c>
      <c r="EOT77" s="138" t="s">
        <v>116</v>
      </c>
      <c r="EOU77" s="39">
        <v>295001</v>
      </c>
      <c r="EOV77" s="138" t="s">
        <v>116</v>
      </c>
      <c r="EOW77" s="39">
        <v>295001</v>
      </c>
      <c r="EOX77" s="138" t="s">
        <v>116</v>
      </c>
      <c r="EOY77" s="39">
        <v>295001</v>
      </c>
      <c r="EOZ77" s="138" t="s">
        <v>116</v>
      </c>
      <c r="EPA77" s="39">
        <v>295001</v>
      </c>
      <c r="EPB77" s="138" t="s">
        <v>116</v>
      </c>
      <c r="EPC77" s="39">
        <v>295001</v>
      </c>
      <c r="EPD77" s="138" t="s">
        <v>116</v>
      </c>
      <c r="EPE77" s="39">
        <v>295001</v>
      </c>
      <c r="EPF77" s="138" t="s">
        <v>116</v>
      </c>
      <c r="EPG77" s="39">
        <v>295001</v>
      </c>
      <c r="EPH77" s="138" t="s">
        <v>116</v>
      </c>
      <c r="EPI77" s="39">
        <v>295001</v>
      </c>
      <c r="EPJ77" s="138" t="s">
        <v>116</v>
      </c>
      <c r="EPK77" s="39">
        <v>295001</v>
      </c>
      <c r="EPL77" s="138" t="s">
        <v>116</v>
      </c>
      <c r="EPM77" s="39">
        <v>295001</v>
      </c>
      <c r="EPN77" s="138" t="s">
        <v>116</v>
      </c>
      <c r="EPO77" s="39">
        <v>295001</v>
      </c>
      <c r="EPP77" s="138" t="s">
        <v>116</v>
      </c>
      <c r="EPQ77" s="39">
        <v>295001</v>
      </c>
      <c r="EPR77" s="138" t="s">
        <v>116</v>
      </c>
      <c r="EPS77" s="39">
        <v>295001</v>
      </c>
      <c r="EPT77" s="138" t="s">
        <v>116</v>
      </c>
      <c r="EPU77" s="39">
        <v>295001</v>
      </c>
      <c r="EPV77" s="138" t="s">
        <v>116</v>
      </c>
      <c r="EPW77" s="39">
        <v>295001</v>
      </c>
      <c r="EPX77" s="138" t="s">
        <v>116</v>
      </c>
      <c r="EPY77" s="39">
        <v>295001</v>
      </c>
      <c r="EPZ77" s="138" t="s">
        <v>116</v>
      </c>
      <c r="EQA77" s="39">
        <v>295001</v>
      </c>
      <c r="EQB77" s="138" t="s">
        <v>116</v>
      </c>
      <c r="EQC77" s="39">
        <v>295001</v>
      </c>
      <c r="EQD77" s="138" t="s">
        <v>116</v>
      </c>
      <c r="EQE77" s="39">
        <v>295001</v>
      </c>
      <c r="EQF77" s="138" t="s">
        <v>116</v>
      </c>
      <c r="EQG77" s="39">
        <v>295001</v>
      </c>
      <c r="EQH77" s="138" t="s">
        <v>116</v>
      </c>
      <c r="EQI77" s="39">
        <v>295001</v>
      </c>
      <c r="EQJ77" s="138" t="s">
        <v>116</v>
      </c>
      <c r="EQK77" s="39">
        <v>295001</v>
      </c>
      <c r="EQL77" s="138" t="s">
        <v>116</v>
      </c>
      <c r="EQM77" s="39">
        <v>295001</v>
      </c>
      <c r="EQN77" s="138" t="s">
        <v>116</v>
      </c>
      <c r="EQO77" s="39">
        <v>295001</v>
      </c>
      <c r="EQP77" s="138" t="s">
        <v>116</v>
      </c>
      <c r="EQQ77" s="39">
        <v>295001</v>
      </c>
      <c r="EQR77" s="138" t="s">
        <v>116</v>
      </c>
      <c r="EQS77" s="39">
        <v>295001</v>
      </c>
      <c r="EQT77" s="138" t="s">
        <v>116</v>
      </c>
      <c r="EQU77" s="39">
        <v>295001</v>
      </c>
      <c r="EQV77" s="138" t="s">
        <v>116</v>
      </c>
      <c r="EQW77" s="39">
        <v>295001</v>
      </c>
      <c r="EQX77" s="138" t="s">
        <v>116</v>
      </c>
      <c r="EQY77" s="39">
        <v>295001</v>
      </c>
      <c r="EQZ77" s="138" t="s">
        <v>116</v>
      </c>
      <c r="ERA77" s="39">
        <v>295001</v>
      </c>
      <c r="ERB77" s="138" t="s">
        <v>116</v>
      </c>
      <c r="ERC77" s="39">
        <v>295001</v>
      </c>
      <c r="ERD77" s="138" t="s">
        <v>116</v>
      </c>
      <c r="ERE77" s="39">
        <v>295001</v>
      </c>
      <c r="ERF77" s="138" t="s">
        <v>116</v>
      </c>
      <c r="ERG77" s="39">
        <v>295001</v>
      </c>
      <c r="ERH77" s="138" t="s">
        <v>116</v>
      </c>
      <c r="ERI77" s="39">
        <v>295001</v>
      </c>
      <c r="ERJ77" s="138" t="s">
        <v>116</v>
      </c>
      <c r="ERK77" s="39">
        <v>295001</v>
      </c>
      <c r="ERL77" s="138" t="s">
        <v>116</v>
      </c>
      <c r="ERM77" s="39">
        <v>295001</v>
      </c>
      <c r="ERN77" s="138" t="s">
        <v>116</v>
      </c>
      <c r="ERO77" s="39">
        <v>295001</v>
      </c>
      <c r="ERP77" s="138" t="s">
        <v>116</v>
      </c>
      <c r="ERQ77" s="39">
        <v>295001</v>
      </c>
      <c r="ERR77" s="138" t="s">
        <v>116</v>
      </c>
      <c r="ERS77" s="39">
        <v>295001</v>
      </c>
      <c r="ERT77" s="138" t="s">
        <v>116</v>
      </c>
      <c r="ERU77" s="39">
        <v>295001</v>
      </c>
      <c r="ERV77" s="138" t="s">
        <v>116</v>
      </c>
      <c r="ERW77" s="39">
        <v>295001</v>
      </c>
      <c r="ERX77" s="138" t="s">
        <v>116</v>
      </c>
      <c r="ERY77" s="39">
        <v>295001</v>
      </c>
      <c r="ERZ77" s="138" t="s">
        <v>116</v>
      </c>
      <c r="ESA77" s="39">
        <v>295001</v>
      </c>
      <c r="ESB77" s="138" t="s">
        <v>116</v>
      </c>
      <c r="ESC77" s="39">
        <v>295001</v>
      </c>
      <c r="ESD77" s="138" t="s">
        <v>116</v>
      </c>
      <c r="ESE77" s="39">
        <v>295001</v>
      </c>
      <c r="ESF77" s="138" t="s">
        <v>116</v>
      </c>
      <c r="ESG77" s="39">
        <v>295001</v>
      </c>
      <c r="ESH77" s="138" t="s">
        <v>116</v>
      </c>
      <c r="ESI77" s="39">
        <v>295001</v>
      </c>
      <c r="ESJ77" s="138" t="s">
        <v>116</v>
      </c>
      <c r="ESK77" s="39">
        <v>295001</v>
      </c>
      <c r="ESL77" s="138" t="s">
        <v>116</v>
      </c>
      <c r="ESM77" s="39">
        <v>295001</v>
      </c>
      <c r="ESN77" s="138" t="s">
        <v>116</v>
      </c>
      <c r="ESO77" s="39">
        <v>295001</v>
      </c>
      <c r="ESP77" s="138" t="s">
        <v>116</v>
      </c>
      <c r="ESQ77" s="39">
        <v>295001</v>
      </c>
      <c r="ESR77" s="138" t="s">
        <v>116</v>
      </c>
      <c r="ESS77" s="39">
        <v>295001</v>
      </c>
      <c r="EST77" s="138" t="s">
        <v>116</v>
      </c>
      <c r="ESU77" s="39">
        <v>295001</v>
      </c>
      <c r="ESV77" s="138" t="s">
        <v>116</v>
      </c>
      <c r="ESW77" s="39">
        <v>295001</v>
      </c>
      <c r="ESX77" s="138" t="s">
        <v>116</v>
      </c>
      <c r="ESY77" s="39">
        <v>295001</v>
      </c>
      <c r="ESZ77" s="138" t="s">
        <v>116</v>
      </c>
      <c r="ETA77" s="39">
        <v>295001</v>
      </c>
      <c r="ETB77" s="138" t="s">
        <v>116</v>
      </c>
      <c r="ETC77" s="39">
        <v>295001</v>
      </c>
      <c r="ETD77" s="138" t="s">
        <v>116</v>
      </c>
      <c r="ETE77" s="39">
        <v>295001</v>
      </c>
      <c r="ETF77" s="138" t="s">
        <v>116</v>
      </c>
      <c r="ETG77" s="39">
        <v>295001</v>
      </c>
      <c r="ETH77" s="138" t="s">
        <v>116</v>
      </c>
      <c r="ETI77" s="39">
        <v>295001</v>
      </c>
      <c r="ETJ77" s="138" t="s">
        <v>116</v>
      </c>
      <c r="ETK77" s="39">
        <v>295001</v>
      </c>
      <c r="ETL77" s="138" t="s">
        <v>116</v>
      </c>
      <c r="ETM77" s="39">
        <v>295001</v>
      </c>
      <c r="ETN77" s="138" t="s">
        <v>116</v>
      </c>
      <c r="ETO77" s="39">
        <v>295001</v>
      </c>
      <c r="ETP77" s="138" t="s">
        <v>116</v>
      </c>
      <c r="ETQ77" s="39">
        <v>295001</v>
      </c>
      <c r="ETR77" s="138" t="s">
        <v>116</v>
      </c>
      <c r="ETS77" s="39">
        <v>295001</v>
      </c>
      <c r="ETT77" s="138" t="s">
        <v>116</v>
      </c>
      <c r="ETU77" s="39">
        <v>295001</v>
      </c>
      <c r="ETV77" s="138" t="s">
        <v>116</v>
      </c>
      <c r="ETW77" s="39">
        <v>295001</v>
      </c>
      <c r="ETX77" s="138" t="s">
        <v>116</v>
      </c>
      <c r="ETY77" s="39">
        <v>295001</v>
      </c>
      <c r="ETZ77" s="138" t="s">
        <v>116</v>
      </c>
      <c r="EUA77" s="39">
        <v>295001</v>
      </c>
      <c r="EUB77" s="138" t="s">
        <v>116</v>
      </c>
      <c r="EUC77" s="39">
        <v>295001</v>
      </c>
      <c r="EUD77" s="138" t="s">
        <v>116</v>
      </c>
      <c r="EUE77" s="39">
        <v>295001</v>
      </c>
      <c r="EUF77" s="138" t="s">
        <v>116</v>
      </c>
      <c r="EUG77" s="39">
        <v>295001</v>
      </c>
      <c r="EUH77" s="138" t="s">
        <v>116</v>
      </c>
      <c r="EUI77" s="39">
        <v>295001</v>
      </c>
      <c r="EUJ77" s="138" t="s">
        <v>116</v>
      </c>
      <c r="EUK77" s="39">
        <v>295001</v>
      </c>
      <c r="EUL77" s="138" t="s">
        <v>116</v>
      </c>
      <c r="EUM77" s="39">
        <v>295001</v>
      </c>
      <c r="EUN77" s="138" t="s">
        <v>116</v>
      </c>
      <c r="EUO77" s="39">
        <v>295001</v>
      </c>
      <c r="EUP77" s="138" t="s">
        <v>116</v>
      </c>
      <c r="EUQ77" s="39">
        <v>295001</v>
      </c>
      <c r="EUR77" s="138" t="s">
        <v>116</v>
      </c>
      <c r="EUS77" s="39">
        <v>295001</v>
      </c>
      <c r="EUT77" s="138" t="s">
        <v>116</v>
      </c>
      <c r="EUU77" s="39">
        <v>295001</v>
      </c>
      <c r="EUV77" s="138" t="s">
        <v>116</v>
      </c>
      <c r="EUW77" s="39">
        <v>295001</v>
      </c>
      <c r="EUX77" s="138" t="s">
        <v>116</v>
      </c>
      <c r="EUY77" s="39">
        <v>295001</v>
      </c>
      <c r="EUZ77" s="138" t="s">
        <v>116</v>
      </c>
      <c r="EVA77" s="39">
        <v>295001</v>
      </c>
      <c r="EVB77" s="138" t="s">
        <v>116</v>
      </c>
      <c r="EVC77" s="39">
        <v>295001</v>
      </c>
      <c r="EVD77" s="138" t="s">
        <v>116</v>
      </c>
      <c r="EVE77" s="39">
        <v>295001</v>
      </c>
      <c r="EVF77" s="138" t="s">
        <v>116</v>
      </c>
      <c r="EVG77" s="39">
        <v>295001</v>
      </c>
      <c r="EVH77" s="138" t="s">
        <v>116</v>
      </c>
      <c r="EVI77" s="39">
        <v>295001</v>
      </c>
      <c r="EVJ77" s="138" t="s">
        <v>116</v>
      </c>
      <c r="EVK77" s="39">
        <v>295001</v>
      </c>
      <c r="EVL77" s="138" t="s">
        <v>116</v>
      </c>
      <c r="EVM77" s="39">
        <v>295001</v>
      </c>
      <c r="EVN77" s="138" t="s">
        <v>116</v>
      </c>
      <c r="EVO77" s="39">
        <v>295001</v>
      </c>
      <c r="EVP77" s="138" t="s">
        <v>116</v>
      </c>
      <c r="EVQ77" s="39">
        <v>295001</v>
      </c>
      <c r="EVR77" s="138" t="s">
        <v>116</v>
      </c>
      <c r="EVS77" s="39">
        <v>295001</v>
      </c>
      <c r="EVT77" s="138" t="s">
        <v>116</v>
      </c>
      <c r="EVU77" s="39">
        <v>295001</v>
      </c>
      <c r="EVV77" s="138" t="s">
        <v>116</v>
      </c>
      <c r="EVW77" s="39">
        <v>295001</v>
      </c>
      <c r="EVX77" s="138" t="s">
        <v>116</v>
      </c>
      <c r="EVY77" s="39">
        <v>295001</v>
      </c>
      <c r="EVZ77" s="138" t="s">
        <v>116</v>
      </c>
      <c r="EWA77" s="39">
        <v>295001</v>
      </c>
      <c r="EWB77" s="138" t="s">
        <v>116</v>
      </c>
      <c r="EWC77" s="39">
        <v>295001</v>
      </c>
      <c r="EWD77" s="138" t="s">
        <v>116</v>
      </c>
      <c r="EWE77" s="39">
        <v>295001</v>
      </c>
      <c r="EWF77" s="138" t="s">
        <v>116</v>
      </c>
      <c r="EWG77" s="39">
        <v>295001</v>
      </c>
      <c r="EWH77" s="138" t="s">
        <v>116</v>
      </c>
      <c r="EWI77" s="39">
        <v>295001</v>
      </c>
      <c r="EWJ77" s="138" t="s">
        <v>116</v>
      </c>
      <c r="EWK77" s="39">
        <v>295001</v>
      </c>
      <c r="EWL77" s="138" t="s">
        <v>116</v>
      </c>
      <c r="EWM77" s="39">
        <v>295001</v>
      </c>
      <c r="EWN77" s="138" t="s">
        <v>116</v>
      </c>
      <c r="EWO77" s="39">
        <v>295001</v>
      </c>
      <c r="EWP77" s="138" t="s">
        <v>116</v>
      </c>
      <c r="EWQ77" s="39">
        <v>295001</v>
      </c>
      <c r="EWR77" s="138" t="s">
        <v>116</v>
      </c>
      <c r="EWS77" s="39">
        <v>295001</v>
      </c>
      <c r="EWT77" s="138" t="s">
        <v>116</v>
      </c>
      <c r="EWU77" s="39">
        <v>295001</v>
      </c>
      <c r="EWV77" s="138" t="s">
        <v>116</v>
      </c>
      <c r="EWW77" s="39">
        <v>295001</v>
      </c>
      <c r="EWX77" s="138" t="s">
        <v>116</v>
      </c>
      <c r="EWY77" s="39">
        <v>295001</v>
      </c>
      <c r="EWZ77" s="138" t="s">
        <v>116</v>
      </c>
      <c r="EXA77" s="39">
        <v>295001</v>
      </c>
      <c r="EXB77" s="138" t="s">
        <v>116</v>
      </c>
      <c r="EXC77" s="39">
        <v>295001</v>
      </c>
      <c r="EXD77" s="138" t="s">
        <v>116</v>
      </c>
      <c r="EXE77" s="39">
        <v>295001</v>
      </c>
      <c r="EXF77" s="138" t="s">
        <v>116</v>
      </c>
      <c r="EXG77" s="39">
        <v>295001</v>
      </c>
      <c r="EXH77" s="138" t="s">
        <v>116</v>
      </c>
      <c r="EXI77" s="39">
        <v>295001</v>
      </c>
      <c r="EXJ77" s="138" t="s">
        <v>116</v>
      </c>
      <c r="EXK77" s="39">
        <v>295001</v>
      </c>
      <c r="EXL77" s="138" t="s">
        <v>116</v>
      </c>
      <c r="EXM77" s="39">
        <v>295001</v>
      </c>
      <c r="EXN77" s="138" t="s">
        <v>116</v>
      </c>
      <c r="EXO77" s="39">
        <v>295001</v>
      </c>
      <c r="EXP77" s="138" t="s">
        <v>116</v>
      </c>
      <c r="EXQ77" s="39">
        <v>295001</v>
      </c>
      <c r="EXR77" s="138" t="s">
        <v>116</v>
      </c>
      <c r="EXS77" s="39">
        <v>295001</v>
      </c>
      <c r="EXT77" s="138" t="s">
        <v>116</v>
      </c>
      <c r="EXU77" s="39">
        <v>295001</v>
      </c>
      <c r="EXV77" s="138" t="s">
        <v>116</v>
      </c>
      <c r="EXW77" s="39">
        <v>295001</v>
      </c>
      <c r="EXX77" s="138" t="s">
        <v>116</v>
      </c>
      <c r="EXY77" s="39">
        <v>295001</v>
      </c>
      <c r="EXZ77" s="138" t="s">
        <v>116</v>
      </c>
      <c r="EYA77" s="39">
        <v>295001</v>
      </c>
      <c r="EYB77" s="138" t="s">
        <v>116</v>
      </c>
      <c r="EYC77" s="39">
        <v>295001</v>
      </c>
      <c r="EYD77" s="138" t="s">
        <v>116</v>
      </c>
      <c r="EYE77" s="39">
        <v>295001</v>
      </c>
      <c r="EYF77" s="138" t="s">
        <v>116</v>
      </c>
      <c r="EYG77" s="39">
        <v>295001</v>
      </c>
      <c r="EYH77" s="138" t="s">
        <v>116</v>
      </c>
      <c r="EYI77" s="39">
        <v>295001</v>
      </c>
      <c r="EYJ77" s="138" t="s">
        <v>116</v>
      </c>
      <c r="EYK77" s="39">
        <v>295001</v>
      </c>
      <c r="EYL77" s="138" t="s">
        <v>116</v>
      </c>
      <c r="EYM77" s="39">
        <v>295001</v>
      </c>
      <c r="EYN77" s="138" t="s">
        <v>116</v>
      </c>
      <c r="EYO77" s="39">
        <v>295001</v>
      </c>
      <c r="EYP77" s="138" t="s">
        <v>116</v>
      </c>
      <c r="EYQ77" s="39">
        <v>295001</v>
      </c>
      <c r="EYR77" s="138" t="s">
        <v>116</v>
      </c>
      <c r="EYS77" s="39">
        <v>295001</v>
      </c>
      <c r="EYT77" s="138" t="s">
        <v>116</v>
      </c>
      <c r="EYU77" s="39">
        <v>295001</v>
      </c>
      <c r="EYV77" s="138" t="s">
        <v>116</v>
      </c>
      <c r="EYW77" s="39">
        <v>295001</v>
      </c>
      <c r="EYX77" s="138" t="s">
        <v>116</v>
      </c>
      <c r="EYY77" s="39">
        <v>295001</v>
      </c>
      <c r="EYZ77" s="138" t="s">
        <v>116</v>
      </c>
      <c r="EZA77" s="39">
        <v>295001</v>
      </c>
      <c r="EZB77" s="138" t="s">
        <v>116</v>
      </c>
      <c r="EZC77" s="39">
        <v>295001</v>
      </c>
      <c r="EZD77" s="138" t="s">
        <v>116</v>
      </c>
      <c r="EZE77" s="39">
        <v>295001</v>
      </c>
      <c r="EZF77" s="138" t="s">
        <v>116</v>
      </c>
      <c r="EZG77" s="39">
        <v>295001</v>
      </c>
      <c r="EZH77" s="138" t="s">
        <v>116</v>
      </c>
      <c r="EZI77" s="39">
        <v>295001</v>
      </c>
      <c r="EZJ77" s="138" t="s">
        <v>116</v>
      </c>
      <c r="EZK77" s="39">
        <v>295001</v>
      </c>
      <c r="EZL77" s="138" t="s">
        <v>116</v>
      </c>
      <c r="EZM77" s="39">
        <v>295001</v>
      </c>
      <c r="EZN77" s="138" t="s">
        <v>116</v>
      </c>
      <c r="EZO77" s="39">
        <v>295001</v>
      </c>
      <c r="EZP77" s="138" t="s">
        <v>116</v>
      </c>
      <c r="EZQ77" s="39">
        <v>295001</v>
      </c>
      <c r="EZR77" s="138" t="s">
        <v>116</v>
      </c>
      <c r="EZS77" s="39">
        <v>295001</v>
      </c>
      <c r="EZT77" s="138" t="s">
        <v>116</v>
      </c>
      <c r="EZU77" s="39">
        <v>295001</v>
      </c>
      <c r="EZV77" s="138" t="s">
        <v>116</v>
      </c>
      <c r="EZW77" s="39">
        <v>295001</v>
      </c>
      <c r="EZX77" s="138" t="s">
        <v>116</v>
      </c>
      <c r="EZY77" s="39">
        <v>295001</v>
      </c>
      <c r="EZZ77" s="138" t="s">
        <v>116</v>
      </c>
      <c r="FAA77" s="39">
        <v>295001</v>
      </c>
      <c r="FAB77" s="138" t="s">
        <v>116</v>
      </c>
      <c r="FAC77" s="39">
        <v>295001</v>
      </c>
      <c r="FAD77" s="138" t="s">
        <v>116</v>
      </c>
      <c r="FAE77" s="39">
        <v>295001</v>
      </c>
      <c r="FAF77" s="138" t="s">
        <v>116</v>
      </c>
      <c r="FAG77" s="39">
        <v>295001</v>
      </c>
      <c r="FAH77" s="138" t="s">
        <v>116</v>
      </c>
      <c r="FAI77" s="39">
        <v>295001</v>
      </c>
      <c r="FAJ77" s="138" t="s">
        <v>116</v>
      </c>
      <c r="FAK77" s="39">
        <v>295001</v>
      </c>
      <c r="FAL77" s="138" t="s">
        <v>116</v>
      </c>
      <c r="FAM77" s="39">
        <v>295001</v>
      </c>
      <c r="FAN77" s="138" t="s">
        <v>116</v>
      </c>
      <c r="FAO77" s="39">
        <v>295001</v>
      </c>
      <c r="FAP77" s="138" t="s">
        <v>116</v>
      </c>
      <c r="FAQ77" s="39">
        <v>295001</v>
      </c>
      <c r="FAR77" s="138" t="s">
        <v>116</v>
      </c>
      <c r="FAS77" s="39">
        <v>295001</v>
      </c>
      <c r="FAT77" s="138" t="s">
        <v>116</v>
      </c>
      <c r="FAU77" s="39">
        <v>295001</v>
      </c>
      <c r="FAV77" s="138" t="s">
        <v>116</v>
      </c>
      <c r="FAW77" s="39">
        <v>295001</v>
      </c>
      <c r="FAX77" s="138" t="s">
        <v>116</v>
      </c>
      <c r="FAY77" s="39">
        <v>295001</v>
      </c>
      <c r="FAZ77" s="138" t="s">
        <v>116</v>
      </c>
      <c r="FBA77" s="39">
        <v>295001</v>
      </c>
      <c r="FBB77" s="138" t="s">
        <v>116</v>
      </c>
      <c r="FBC77" s="39">
        <v>295001</v>
      </c>
      <c r="FBD77" s="138" t="s">
        <v>116</v>
      </c>
      <c r="FBE77" s="39">
        <v>295001</v>
      </c>
      <c r="FBF77" s="138" t="s">
        <v>116</v>
      </c>
      <c r="FBG77" s="39">
        <v>295001</v>
      </c>
      <c r="FBH77" s="138" t="s">
        <v>116</v>
      </c>
      <c r="FBI77" s="39">
        <v>295001</v>
      </c>
      <c r="FBJ77" s="138" t="s">
        <v>116</v>
      </c>
      <c r="FBK77" s="39">
        <v>295001</v>
      </c>
      <c r="FBL77" s="138" t="s">
        <v>116</v>
      </c>
      <c r="FBM77" s="39">
        <v>295001</v>
      </c>
      <c r="FBN77" s="138" t="s">
        <v>116</v>
      </c>
      <c r="FBO77" s="39">
        <v>295001</v>
      </c>
      <c r="FBP77" s="138" t="s">
        <v>116</v>
      </c>
      <c r="FBQ77" s="39">
        <v>295001</v>
      </c>
      <c r="FBR77" s="138" t="s">
        <v>116</v>
      </c>
      <c r="FBS77" s="39">
        <v>295001</v>
      </c>
      <c r="FBT77" s="138" t="s">
        <v>116</v>
      </c>
      <c r="FBU77" s="39">
        <v>295001</v>
      </c>
      <c r="FBV77" s="138" t="s">
        <v>116</v>
      </c>
      <c r="FBW77" s="39">
        <v>295001</v>
      </c>
      <c r="FBX77" s="138" t="s">
        <v>116</v>
      </c>
      <c r="FBY77" s="39">
        <v>295001</v>
      </c>
      <c r="FBZ77" s="138" t="s">
        <v>116</v>
      </c>
      <c r="FCA77" s="39">
        <v>295001</v>
      </c>
      <c r="FCB77" s="138" t="s">
        <v>116</v>
      </c>
      <c r="FCC77" s="39">
        <v>295001</v>
      </c>
      <c r="FCD77" s="138" t="s">
        <v>116</v>
      </c>
      <c r="FCE77" s="39">
        <v>295001</v>
      </c>
      <c r="FCF77" s="138" t="s">
        <v>116</v>
      </c>
      <c r="FCG77" s="39">
        <v>295001</v>
      </c>
      <c r="FCH77" s="138" t="s">
        <v>116</v>
      </c>
      <c r="FCI77" s="39">
        <v>295001</v>
      </c>
      <c r="FCJ77" s="138" t="s">
        <v>116</v>
      </c>
      <c r="FCK77" s="39">
        <v>295001</v>
      </c>
      <c r="FCL77" s="138" t="s">
        <v>116</v>
      </c>
      <c r="FCM77" s="39">
        <v>295001</v>
      </c>
      <c r="FCN77" s="138" t="s">
        <v>116</v>
      </c>
      <c r="FCO77" s="39">
        <v>295001</v>
      </c>
      <c r="FCP77" s="138" t="s">
        <v>116</v>
      </c>
      <c r="FCQ77" s="39">
        <v>295001</v>
      </c>
      <c r="FCR77" s="138" t="s">
        <v>116</v>
      </c>
      <c r="FCS77" s="39">
        <v>295001</v>
      </c>
      <c r="FCT77" s="138" t="s">
        <v>116</v>
      </c>
      <c r="FCU77" s="39">
        <v>295001</v>
      </c>
      <c r="FCV77" s="138" t="s">
        <v>116</v>
      </c>
      <c r="FCW77" s="39">
        <v>295001</v>
      </c>
      <c r="FCX77" s="138" t="s">
        <v>116</v>
      </c>
      <c r="FCY77" s="39">
        <v>295001</v>
      </c>
      <c r="FCZ77" s="138" t="s">
        <v>116</v>
      </c>
      <c r="FDA77" s="39">
        <v>295001</v>
      </c>
      <c r="FDB77" s="138" t="s">
        <v>116</v>
      </c>
      <c r="FDC77" s="39">
        <v>295001</v>
      </c>
      <c r="FDD77" s="138" t="s">
        <v>116</v>
      </c>
      <c r="FDE77" s="39">
        <v>295001</v>
      </c>
      <c r="FDF77" s="138" t="s">
        <v>116</v>
      </c>
      <c r="FDG77" s="39">
        <v>295001</v>
      </c>
      <c r="FDH77" s="138" t="s">
        <v>116</v>
      </c>
      <c r="FDI77" s="39">
        <v>295001</v>
      </c>
      <c r="FDJ77" s="138" t="s">
        <v>116</v>
      </c>
      <c r="FDK77" s="39">
        <v>295001</v>
      </c>
      <c r="FDL77" s="138" t="s">
        <v>116</v>
      </c>
      <c r="FDM77" s="39">
        <v>295001</v>
      </c>
      <c r="FDN77" s="138" t="s">
        <v>116</v>
      </c>
      <c r="FDO77" s="39">
        <v>295001</v>
      </c>
      <c r="FDP77" s="138" t="s">
        <v>116</v>
      </c>
      <c r="FDQ77" s="39">
        <v>295001</v>
      </c>
      <c r="FDR77" s="138" t="s">
        <v>116</v>
      </c>
      <c r="FDS77" s="39">
        <v>295001</v>
      </c>
      <c r="FDT77" s="138" t="s">
        <v>116</v>
      </c>
      <c r="FDU77" s="39">
        <v>295001</v>
      </c>
      <c r="FDV77" s="138" t="s">
        <v>116</v>
      </c>
      <c r="FDW77" s="39">
        <v>295001</v>
      </c>
      <c r="FDX77" s="138" t="s">
        <v>116</v>
      </c>
      <c r="FDY77" s="39">
        <v>295001</v>
      </c>
      <c r="FDZ77" s="138" t="s">
        <v>116</v>
      </c>
      <c r="FEA77" s="39">
        <v>295001</v>
      </c>
      <c r="FEB77" s="138" t="s">
        <v>116</v>
      </c>
      <c r="FEC77" s="39">
        <v>295001</v>
      </c>
      <c r="FED77" s="138" t="s">
        <v>116</v>
      </c>
      <c r="FEE77" s="39">
        <v>295001</v>
      </c>
      <c r="FEF77" s="138" t="s">
        <v>116</v>
      </c>
      <c r="FEG77" s="39">
        <v>295001</v>
      </c>
      <c r="FEH77" s="138" t="s">
        <v>116</v>
      </c>
      <c r="FEI77" s="39">
        <v>295001</v>
      </c>
      <c r="FEJ77" s="138" t="s">
        <v>116</v>
      </c>
      <c r="FEK77" s="39">
        <v>295001</v>
      </c>
      <c r="FEL77" s="138" t="s">
        <v>116</v>
      </c>
      <c r="FEM77" s="39">
        <v>295001</v>
      </c>
      <c r="FEN77" s="138" t="s">
        <v>116</v>
      </c>
      <c r="FEO77" s="39">
        <v>295001</v>
      </c>
      <c r="FEP77" s="138" t="s">
        <v>116</v>
      </c>
      <c r="FEQ77" s="39">
        <v>295001</v>
      </c>
      <c r="FER77" s="138" t="s">
        <v>116</v>
      </c>
      <c r="FES77" s="39">
        <v>295001</v>
      </c>
      <c r="FET77" s="138" t="s">
        <v>116</v>
      </c>
      <c r="FEU77" s="39">
        <v>295001</v>
      </c>
      <c r="FEV77" s="138" t="s">
        <v>116</v>
      </c>
      <c r="FEW77" s="39">
        <v>295001</v>
      </c>
      <c r="FEX77" s="138" t="s">
        <v>116</v>
      </c>
      <c r="FEY77" s="39">
        <v>295001</v>
      </c>
      <c r="FEZ77" s="138" t="s">
        <v>116</v>
      </c>
      <c r="FFA77" s="39">
        <v>295001</v>
      </c>
      <c r="FFB77" s="138" t="s">
        <v>116</v>
      </c>
      <c r="FFC77" s="39">
        <v>295001</v>
      </c>
      <c r="FFD77" s="138" t="s">
        <v>116</v>
      </c>
      <c r="FFE77" s="39">
        <v>295001</v>
      </c>
      <c r="FFF77" s="138" t="s">
        <v>116</v>
      </c>
      <c r="FFG77" s="39">
        <v>295001</v>
      </c>
      <c r="FFH77" s="138" t="s">
        <v>116</v>
      </c>
      <c r="FFI77" s="39">
        <v>295001</v>
      </c>
      <c r="FFJ77" s="138" t="s">
        <v>116</v>
      </c>
      <c r="FFK77" s="39">
        <v>295001</v>
      </c>
      <c r="FFL77" s="138" t="s">
        <v>116</v>
      </c>
      <c r="FFM77" s="39">
        <v>295001</v>
      </c>
      <c r="FFN77" s="138" t="s">
        <v>116</v>
      </c>
      <c r="FFO77" s="39">
        <v>295001</v>
      </c>
      <c r="FFP77" s="138" t="s">
        <v>116</v>
      </c>
      <c r="FFQ77" s="39">
        <v>295001</v>
      </c>
      <c r="FFR77" s="138" t="s">
        <v>116</v>
      </c>
      <c r="FFS77" s="39">
        <v>295001</v>
      </c>
      <c r="FFT77" s="138" t="s">
        <v>116</v>
      </c>
      <c r="FFU77" s="39">
        <v>295001</v>
      </c>
      <c r="FFV77" s="138" t="s">
        <v>116</v>
      </c>
      <c r="FFW77" s="39">
        <v>295001</v>
      </c>
      <c r="FFX77" s="138" t="s">
        <v>116</v>
      </c>
      <c r="FFY77" s="39">
        <v>295001</v>
      </c>
      <c r="FFZ77" s="138" t="s">
        <v>116</v>
      </c>
      <c r="FGA77" s="39">
        <v>295001</v>
      </c>
      <c r="FGB77" s="138" t="s">
        <v>116</v>
      </c>
      <c r="FGC77" s="39">
        <v>295001</v>
      </c>
      <c r="FGD77" s="138" t="s">
        <v>116</v>
      </c>
      <c r="FGE77" s="39">
        <v>295001</v>
      </c>
      <c r="FGF77" s="138" t="s">
        <v>116</v>
      </c>
      <c r="FGG77" s="39">
        <v>295001</v>
      </c>
      <c r="FGH77" s="138" t="s">
        <v>116</v>
      </c>
      <c r="FGI77" s="39">
        <v>295001</v>
      </c>
      <c r="FGJ77" s="138" t="s">
        <v>116</v>
      </c>
      <c r="FGK77" s="39">
        <v>295001</v>
      </c>
      <c r="FGL77" s="138" t="s">
        <v>116</v>
      </c>
      <c r="FGM77" s="39">
        <v>295001</v>
      </c>
      <c r="FGN77" s="138" t="s">
        <v>116</v>
      </c>
      <c r="FGO77" s="39">
        <v>295001</v>
      </c>
      <c r="FGP77" s="138" t="s">
        <v>116</v>
      </c>
      <c r="FGQ77" s="39">
        <v>295001</v>
      </c>
      <c r="FGR77" s="138" t="s">
        <v>116</v>
      </c>
      <c r="FGS77" s="39">
        <v>295001</v>
      </c>
      <c r="FGT77" s="138" t="s">
        <v>116</v>
      </c>
      <c r="FGU77" s="39">
        <v>295001</v>
      </c>
      <c r="FGV77" s="138" t="s">
        <v>116</v>
      </c>
      <c r="FGW77" s="39">
        <v>295001</v>
      </c>
      <c r="FGX77" s="138" t="s">
        <v>116</v>
      </c>
      <c r="FGY77" s="39">
        <v>295001</v>
      </c>
      <c r="FGZ77" s="138" t="s">
        <v>116</v>
      </c>
      <c r="FHA77" s="39">
        <v>295001</v>
      </c>
      <c r="FHB77" s="138" t="s">
        <v>116</v>
      </c>
      <c r="FHC77" s="39">
        <v>295001</v>
      </c>
      <c r="FHD77" s="138" t="s">
        <v>116</v>
      </c>
      <c r="FHE77" s="39">
        <v>295001</v>
      </c>
      <c r="FHF77" s="138" t="s">
        <v>116</v>
      </c>
      <c r="FHG77" s="39">
        <v>295001</v>
      </c>
      <c r="FHH77" s="138" t="s">
        <v>116</v>
      </c>
      <c r="FHI77" s="39">
        <v>295001</v>
      </c>
      <c r="FHJ77" s="138" t="s">
        <v>116</v>
      </c>
      <c r="FHK77" s="39">
        <v>295001</v>
      </c>
      <c r="FHL77" s="138" t="s">
        <v>116</v>
      </c>
      <c r="FHM77" s="39">
        <v>295001</v>
      </c>
      <c r="FHN77" s="138" t="s">
        <v>116</v>
      </c>
      <c r="FHO77" s="39">
        <v>295001</v>
      </c>
      <c r="FHP77" s="138" t="s">
        <v>116</v>
      </c>
      <c r="FHQ77" s="39">
        <v>295001</v>
      </c>
      <c r="FHR77" s="138" t="s">
        <v>116</v>
      </c>
      <c r="FHS77" s="39">
        <v>295001</v>
      </c>
      <c r="FHT77" s="138" t="s">
        <v>116</v>
      </c>
      <c r="FHU77" s="39">
        <v>295001</v>
      </c>
      <c r="FHV77" s="138" t="s">
        <v>116</v>
      </c>
      <c r="FHW77" s="39">
        <v>295001</v>
      </c>
      <c r="FHX77" s="138" t="s">
        <v>116</v>
      </c>
      <c r="FHY77" s="39">
        <v>295001</v>
      </c>
      <c r="FHZ77" s="138" t="s">
        <v>116</v>
      </c>
      <c r="FIA77" s="39">
        <v>295001</v>
      </c>
      <c r="FIB77" s="138" t="s">
        <v>116</v>
      </c>
      <c r="FIC77" s="39">
        <v>295001</v>
      </c>
      <c r="FID77" s="138" t="s">
        <v>116</v>
      </c>
      <c r="FIE77" s="39">
        <v>295001</v>
      </c>
      <c r="FIF77" s="138" t="s">
        <v>116</v>
      </c>
      <c r="FIG77" s="39">
        <v>295001</v>
      </c>
      <c r="FIH77" s="138" t="s">
        <v>116</v>
      </c>
      <c r="FII77" s="39">
        <v>295001</v>
      </c>
      <c r="FIJ77" s="138" t="s">
        <v>116</v>
      </c>
      <c r="FIK77" s="39">
        <v>295001</v>
      </c>
      <c r="FIL77" s="138" t="s">
        <v>116</v>
      </c>
      <c r="FIM77" s="39">
        <v>295001</v>
      </c>
      <c r="FIN77" s="138" t="s">
        <v>116</v>
      </c>
      <c r="FIO77" s="39">
        <v>295001</v>
      </c>
      <c r="FIP77" s="138" t="s">
        <v>116</v>
      </c>
      <c r="FIQ77" s="39">
        <v>295001</v>
      </c>
      <c r="FIR77" s="138" t="s">
        <v>116</v>
      </c>
      <c r="FIS77" s="39">
        <v>295001</v>
      </c>
      <c r="FIT77" s="138" t="s">
        <v>116</v>
      </c>
      <c r="FIU77" s="39">
        <v>295001</v>
      </c>
      <c r="FIV77" s="138" t="s">
        <v>116</v>
      </c>
      <c r="FIW77" s="39">
        <v>295001</v>
      </c>
      <c r="FIX77" s="138" t="s">
        <v>116</v>
      </c>
      <c r="FIY77" s="39">
        <v>295001</v>
      </c>
      <c r="FIZ77" s="138" t="s">
        <v>116</v>
      </c>
      <c r="FJA77" s="39">
        <v>295001</v>
      </c>
      <c r="FJB77" s="138" t="s">
        <v>116</v>
      </c>
      <c r="FJC77" s="39">
        <v>295001</v>
      </c>
      <c r="FJD77" s="138" t="s">
        <v>116</v>
      </c>
      <c r="FJE77" s="39">
        <v>295001</v>
      </c>
      <c r="FJF77" s="138" t="s">
        <v>116</v>
      </c>
      <c r="FJG77" s="39">
        <v>295001</v>
      </c>
      <c r="FJH77" s="138" t="s">
        <v>116</v>
      </c>
      <c r="FJI77" s="39">
        <v>295001</v>
      </c>
      <c r="FJJ77" s="138" t="s">
        <v>116</v>
      </c>
      <c r="FJK77" s="39">
        <v>295001</v>
      </c>
      <c r="FJL77" s="138" t="s">
        <v>116</v>
      </c>
      <c r="FJM77" s="39">
        <v>295001</v>
      </c>
      <c r="FJN77" s="138" t="s">
        <v>116</v>
      </c>
      <c r="FJO77" s="39">
        <v>295001</v>
      </c>
      <c r="FJP77" s="138" t="s">
        <v>116</v>
      </c>
      <c r="FJQ77" s="39">
        <v>295001</v>
      </c>
      <c r="FJR77" s="138" t="s">
        <v>116</v>
      </c>
      <c r="FJS77" s="39">
        <v>295001</v>
      </c>
      <c r="FJT77" s="138" t="s">
        <v>116</v>
      </c>
      <c r="FJU77" s="39">
        <v>295001</v>
      </c>
      <c r="FJV77" s="138" t="s">
        <v>116</v>
      </c>
      <c r="FJW77" s="39">
        <v>295001</v>
      </c>
      <c r="FJX77" s="138" t="s">
        <v>116</v>
      </c>
      <c r="FJY77" s="39">
        <v>295001</v>
      </c>
      <c r="FJZ77" s="138" t="s">
        <v>116</v>
      </c>
      <c r="FKA77" s="39">
        <v>295001</v>
      </c>
      <c r="FKB77" s="138" t="s">
        <v>116</v>
      </c>
      <c r="FKC77" s="39">
        <v>295001</v>
      </c>
      <c r="FKD77" s="138" t="s">
        <v>116</v>
      </c>
      <c r="FKE77" s="39">
        <v>295001</v>
      </c>
      <c r="FKF77" s="138" t="s">
        <v>116</v>
      </c>
      <c r="FKG77" s="39">
        <v>295001</v>
      </c>
      <c r="FKH77" s="138" t="s">
        <v>116</v>
      </c>
      <c r="FKI77" s="39">
        <v>295001</v>
      </c>
      <c r="FKJ77" s="138" t="s">
        <v>116</v>
      </c>
      <c r="FKK77" s="39">
        <v>295001</v>
      </c>
      <c r="FKL77" s="138" t="s">
        <v>116</v>
      </c>
      <c r="FKM77" s="39">
        <v>295001</v>
      </c>
      <c r="FKN77" s="138" t="s">
        <v>116</v>
      </c>
      <c r="FKO77" s="39">
        <v>295001</v>
      </c>
      <c r="FKP77" s="138" t="s">
        <v>116</v>
      </c>
      <c r="FKQ77" s="39">
        <v>295001</v>
      </c>
      <c r="FKR77" s="138" t="s">
        <v>116</v>
      </c>
      <c r="FKS77" s="39">
        <v>295001</v>
      </c>
      <c r="FKT77" s="138" t="s">
        <v>116</v>
      </c>
      <c r="FKU77" s="39">
        <v>295001</v>
      </c>
      <c r="FKV77" s="138" t="s">
        <v>116</v>
      </c>
      <c r="FKW77" s="39">
        <v>295001</v>
      </c>
      <c r="FKX77" s="138" t="s">
        <v>116</v>
      </c>
      <c r="FKY77" s="39">
        <v>295001</v>
      </c>
      <c r="FKZ77" s="138" t="s">
        <v>116</v>
      </c>
      <c r="FLA77" s="39">
        <v>295001</v>
      </c>
      <c r="FLB77" s="138" t="s">
        <v>116</v>
      </c>
      <c r="FLC77" s="39">
        <v>295001</v>
      </c>
      <c r="FLD77" s="138" t="s">
        <v>116</v>
      </c>
      <c r="FLE77" s="39">
        <v>295001</v>
      </c>
      <c r="FLF77" s="138" t="s">
        <v>116</v>
      </c>
      <c r="FLG77" s="39">
        <v>295001</v>
      </c>
      <c r="FLH77" s="138" t="s">
        <v>116</v>
      </c>
      <c r="FLI77" s="39">
        <v>295001</v>
      </c>
      <c r="FLJ77" s="138" t="s">
        <v>116</v>
      </c>
      <c r="FLK77" s="39">
        <v>295001</v>
      </c>
      <c r="FLL77" s="138" t="s">
        <v>116</v>
      </c>
      <c r="FLM77" s="39">
        <v>295001</v>
      </c>
      <c r="FLN77" s="138" t="s">
        <v>116</v>
      </c>
      <c r="FLO77" s="39">
        <v>295001</v>
      </c>
      <c r="FLP77" s="138" t="s">
        <v>116</v>
      </c>
      <c r="FLQ77" s="39">
        <v>295001</v>
      </c>
      <c r="FLR77" s="138" t="s">
        <v>116</v>
      </c>
      <c r="FLS77" s="39">
        <v>295001</v>
      </c>
      <c r="FLT77" s="138" t="s">
        <v>116</v>
      </c>
      <c r="FLU77" s="39">
        <v>295001</v>
      </c>
      <c r="FLV77" s="138" t="s">
        <v>116</v>
      </c>
      <c r="FLW77" s="39">
        <v>295001</v>
      </c>
      <c r="FLX77" s="138" t="s">
        <v>116</v>
      </c>
      <c r="FLY77" s="39">
        <v>295001</v>
      </c>
      <c r="FLZ77" s="138" t="s">
        <v>116</v>
      </c>
      <c r="FMA77" s="39">
        <v>295001</v>
      </c>
      <c r="FMB77" s="138" t="s">
        <v>116</v>
      </c>
      <c r="FMC77" s="39">
        <v>295001</v>
      </c>
      <c r="FMD77" s="138" t="s">
        <v>116</v>
      </c>
      <c r="FME77" s="39">
        <v>295001</v>
      </c>
      <c r="FMF77" s="138" t="s">
        <v>116</v>
      </c>
      <c r="FMG77" s="39">
        <v>295001</v>
      </c>
      <c r="FMH77" s="138" t="s">
        <v>116</v>
      </c>
      <c r="FMI77" s="39">
        <v>295001</v>
      </c>
      <c r="FMJ77" s="138" t="s">
        <v>116</v>
      </c>
      <c r="FMK77" s="39">
        <v>295001</v>
      </c>
      <c r="FML77" s="138" t="s">
        <v>116</v>
      </c>
      <c r="FMM77" s="39">
        <v>295001</v>
      </c>
      <c r="FMN77" s="138" t="s">
        <v>116</v>
      </c>
      <c r="FMO77" s="39">
        <v>295001</v>
      </c>
      <c r="FMP77" s="138" t="s">
        <v>116</v>
      </c>
      <c r="FMQ77" s="39">
        <v>295001</v>
      </c>
      <c r="FMR77" s="138" t="s">
        <v>116</v>
      </c>
      <c r="FMS77" s="39">
        <v>295001</v>
      </c>
      <c r="FMT77" s="138" t="s">
        <v>116</v>
      </c>
      <c r="FMU77" s="39">
        <v>295001</v>
      </c>
      <c r="FMV77" s="138" t="s">
        <v>116</v>
      </c>
      <c r="FMW77" s="39">
        <v>295001</v>
      </c>
      <c r="FMX77" s="138" t="s">
        <v>116</v>
      </c>
      <c r="FMY77" s="39">
        <v>295001</v>
      </c>
      <c r="FMZ77" s="138" t="s">
        <v>116</v>
      </c>
      <c r="FNA77" s="39">
        <v>295001</v>
      </c>
      <c r="FNB77" s="138" t="s">
        <v>116</v>
      </c>
      <c r="FNC77" s="39">
        <v>295001</v>
      </c>
      <c r="FND77" s="138" t="s">
        <v>116</v>
      </c>
      <c r="FNE77" s="39">
        <v>295001</v>
      </c>
      <c r="FNF77" s="138" t="s">
        <v>116</v>
      </c>
      <c r="FNG77" s="39">
        <v>295001</v>
      </c>
      <c r="FNH77" s="138" t="s">
        <v>116</v>
      </c>
      <c r="FNI77" s="39">
        <v>295001</v>
      </c>
      <c r="FNJ77" s="138" t="s">
        <v>116</v>
      </c>
      <c r="FNK77" s="39">
        <v>295001</v>
      </c>
      <c r="FNL77" s="138" t="s">
        <v>116</v>
      </c>
      <c r="FNM77" s="39">
        <v>295001</v>
      </c>
      <c r="FNN77" s="138" t="s">
        <v>116</v>
      </c>
      <c r="FNO77" s="39">
        <v>295001</v>
      </c>
      <c r="FNP77" s="138" t="s">
        <v>116</v>
      </c>
      <c r="FNQ77" s="39">
        <v>295001</v>
      </c>
      <c r="FNR77" s="138" t="s">
        <v>116</v>
      </c>
      <c r="FNS77" s="39">
        <v>295001</v>
      </c>
      <c r="FNT77" s="138" t="s">
        <v>116</v>
      </c>
      <c r="FNU77" s="39">
        <v>295001</v>
      </c>
      <c r="FNV77" s="138" t="s">
        <v>116</v>
      </c>
      <c r="FNW77" s="39">
        <v>295001</v>
      </c>
      <c r="FNX77" s="138" t="s">
        <v>116</v>
      </c>
      <c r="FNY77" s="39">
        <v>295001</v>
      </c>
      <c r="FNZ77" s="138" t="s">
        <v>116</v>
      </c>
      <c r="FOA77" s="39">
        <v>295001</v>
      </c>
      <c r="FOB77" s="138" t="s">
        <v>116</v>
      </c>
      <c r="FOC77" s="39">
        <v>295001</v>
      </c>
      <c r="FOD77" s="138" t="s">
        <v>116</v>
      </c>
      <c r="FOE77" s="39">
        <v>295001</v>
      </c>
      <c r="FOF77" s="138" t="s">
        <v>116</v>
      </c>
      <c r="FOG77" s="39">
        <v>295001</v>
      </c>
      <c r="FOH77" s="138" t="s">
        <v>116</v>
      </c>
      <c r="FOI77" s="39">
        <v>295001</v>
      </c>
      <c r="FOJ77" s="138" t="s">
        <v>116</v>
      </c>
      <c r="FOK77" s="39">
        <v>295001</v>
      </c>
      <c r="FOL77" s="138" t="s">
        <v>116</v>
      </c>
      <c r="FOM77" s="39">
        <v>295001</v>
      </c>
      <c r="FON77" s="138" t="s">
        <v>116</v>
      </c>
      <c r="FOO77" s="39">
        <v>295001</v>
      </c>
      <c r="FOP77" s="138" t="s">
        <v>116</v>
      </c>
      <c r="FOQ77" s="39">
        <v>295001</v>
      </c>
      <c r="FOR77" s="138" t="s">
        <v>116</v>
      </c>
      <c r="FOS77" s="39">
        <v>295001</v>
      </c>
      <c r="FOT77" s="138" t="s">
        <v>116</v>
      </c>
      <c r="FOU77" s="39">
        <v>295001</v>
      </c>
      <c r="FOV77" s="138" t="s">
        <v>116</v>
      </c>
      <c r="FOW77" s="39">
        <v>295001</v>
      </c>
      <c r="FOX77" s="138" t="s">
        <v>116</v>
      </c>
      <c r="FOY77" s="39">
        <v>295001</v>
      </c>
      <c r="FOZ77" s="138" t="s">
        <v>116</v>
      </c>
      <c r="FPA77" s="39">
        <v>295001</v>
      </c>
      <c r="FPB77" s="138" t="s">
        <v>116</v>
      </c>
      <c r="FPC77" s="39">
        <v>295001</v>
      </c>
      <c r="FPD77" s="138" t="s">
        <v>116</v>
      </c>
      <c r="FPE77" s="39">
        <v>295001</v>
      </c>
      <c r="FPF77" s="138" t="s">
        <v>116</v>
      </c>
      <c r="FPG77" s="39">
        <v>295001</v>
      </c>
      <c r="FPH77" s="138" t="s">
        <v>116</v>
      </c>
      <c r="FPI77" s="39">
        <v>295001</v>
      </c>
      <c r="FPJ77" s="138" t="s">
        <v>116</v>
      </c>
      <c r="FPK77" s="39">
        <v>295001</v>
      </c>
      <c r="FPL77" s="138" t="s">
        <v>116</v>
      </c>
      <c r="FPM77" s="39">
        <v>295001</v>
      </c>
      <c r="FPN77" s="138" t="s">
        <v>116</v>
      </c>
      <c r="FPO77" s="39">
        <v>295001</v>
      </c>
      <c r="FPP77" s="138" t="s">
        <v>116</v>
      </c>
      <c r="FPQ77" s="39">
        <v>295001</v>
      </c>
      <c r="FPR77" s="138" t="s">
        <v>116</v>
      </c>
      <c r="FPS77" s="39">
        <v>295001</v>
      </c>
      <c r="FPT77" s="138" t="s">
        <v>116</v>
      </c>
      <c r="FPU77" s="39">
        <v>295001</v>
      </c>
      <c r="FPV77" s="138" t="s">
        <v>116</v>
      </c>
      <c r="FPW77" s="39">
        <v>295001</v>
      </c>
      <c r="FPX77" s="138" t="s">
        <v>116</v>
      </c>
      <c r="FPY77" s="39">
        <v>295001</v>
      </c>
      <c r="FPZ77" s="138" t="s">
        <v>116</v>
      </c>
      <c r="FQA77" s="39">
        <v>295001</v>
      </c>
      <c r="FQB77" s="138" t="s">
        <v>116</v>
      </c>
      <c r="FQC77" s="39">
        <v>295001</v>
      </c>
      <c r="FQD77" s="138" t="s">
        <v>116</v>
      </c>
      <c r="FQE77" s="39">
        <v>295001</v>
      </c>
      <c r="FQF77" s="138" t="s">
        <v>116</v>
      </c>
      <c r="FQG77" s="39">
        <v>295001</v>
      </c>
      <c r="FQH77" s="138" t="s">
        <v>116</v>
      </c>
      <c r="FQI77" s="39">
        <v>295001</v>
      </c>
      <c r="FQJ77" s="138" t="s">
        <v>116</v>
      </c>
      <c r="FQK77" s="39">
        <v>295001</v>
      </c>
      <c r="FQL77" s="138" t="s">
        <v>116</v>
      </c>
      <c r="FQM77" s="39">
        <v>295001</v>
      </c>
      <c r="FQN77" s="138" t="s">
        <v>116</v>
      </c>
      <c r="FQO77" s="39">
        <v>295001</v>
      </c>
      <c r="FQP77" s="138" t="s">
        <v>116</v>
      </c>
      <c r="FQQ77" s="39">
        <v>295001</v>
      </c>
      <c r="FQR77" s="138" t="s">
        <v>116</v>
      </c>
      <c r="FQS77" s="39">
        <v>295001</v>
      </c>
      <c r="FQT77" s="138" t="s">
        <v>116</v>
      </c>
      <c r="FQU77" s="39">
        <v>295001</v>
      </c>
      <c r="FQV77" s="138" t="s">
        <v>116</v>
      </c>
      <c r="FQW77" s="39">
        <v>295001</v>
      </c>
      <c r="FQX77" s="138" t="s">
        <v>116</v>
      </c>
      <c r="FQY77" s="39">
        <v>295001</v>
      </c>
      <c r="FQZ77" s="138" t="s">
        <v>116</v>
      </c>
      <c r="FRA77" s="39">
        <v>295001</v>
      </c>
      <c r="FRB77" s="138" t="s">
        <v>116</v>
      </c>
      <c r="FRC77" s="39">
        <v>295001</v>
      </c>
      <c r="FRD77" s="138" t="s">
        <v>116</v>
      </c>
      <c r="FRE77" s="39">
        <v>295001</v>
      </c>
      <c r="FRF77" s="138" t="s">
        <v>116</v>
      </c>
      <c r="FRG77" s="39">
        <v>295001</v>
      </c>
      <c r="FRH77" s="138" t="s">
        <v>116</v>
      </c>
      <c r="FRI77" s="39">
        <v>295001</v>
      </c>
      <c r="FRJ77" s="138" t="s">
        <v>116</v>
      </c>
      <c r="FRK77" s="39">
        <v>295001</v>
      </c>
      <c r="FRL77" s="138" t="s">
        <v>116</v>
      </c>
      <c r="FRM77" s="39">
        <v>295001</v>
      </c>
      <c r="FRN77" s="138" t="s">
        <v>116</v>
      </c>
      <c r="FRO77" s="39">
        <v>295001</v>
      </c>
      <c r="FRP77" s="138" t="s">
        <v>116</v>
      </c>
      <c r="FRQ77" s="39">
        <v>295001</v>
      </c>
      <c r="FRR77" s="138" t="s">
        <v>116</v>
      </c>
      <c r="FRS77" s="39">
        <v>295001</v>
      </c>
      <c r="FRT77" s="138" t="s">
        <v>116</v>
      </c>
      <c r="FRU77" s="39">
        <v>295001</v>
      </c>
      <c r="FRV77" s="138" t="s">
        <v>116</v>
      </c>
      <c r="FRW77" s="39">
        <v>295001</v>
      </c>
      <c r="FRX77" s="138" t="s">
        <v>116</v>
      </c>
      <c r="FRY77" s="39">
        <v>295001</v>
      </c>
      <c r="FRZ77" s="138" t="s">
        <v>116</v>
      </c>
      <c r="FSA77" s="39">
        <v>295001</v>
      </c>
      <c r="FSB77" s="138" t="s">
        <v>116</v>
      </c>
      <c r="FSC77" s="39">
        <v>295001</v>
      </c>
      <c r="FSD77" s="138" t="s">
        <v>116</v>
      </c>
      <c r="FSE77" s="39">
        <v>295001</v>
      </c>
      <c r="FSF77" s="138" t="s">
        <v>116</v>
      </c>
      <c r="FSG77" s="39">
        <v>295001</v>
      </c>
      <c r="FSH77" s="138" t="s">
        <v>116</v>
      </c>
      <c r="FSI77" s="39">
        <v>295001</v>
      </c>
      <c r="FSJ77" s="138" t="s">
        <v>116</v>
      </c>
      <c r="FSK77" s="39">
        <v>295001</v>
      </c>
      <c r="FSL77" s="138" t="s">
        <v>116</v>
      </c>
      <c r="FSM77" s="39">
        <v>295001</v>
      </c>
      <c r="FSN77" s="138" t="s">
        <v>116</v>
      </c>
      <c r="FSO77" s="39">
        <v>295001</v>
      </c>
      <c r="FSP77" s="138" t="s">
        <v>116</v>
      </c>
      <c r="FSQ77" s="39">
        <v>295001</v>
      </c>
      <c r="FSR77" s="138" t="s">
        <v>116</v>
      </c>
      <c r="FSS77" s="39">
        <v>295001</v>
      </c>
      <c r="FST77" s="138" t="s">
        <v>116</v>
      </c>
      <c r="FSU77" s="39">
        <v>295001</v>
      </c>
      <c r="FSV77" s="138" t="s">
        <v>116</v>
      </c>
      <c r="FSW77" s="39">
        <v>295001</v>
      </c>
      <c r="FSX77" s="138" t="s">
        <v>116</v>
      </c>
      <c r="FSY77" s="39">
        <v>295001</v>
      </c>
      <c r="FSZ77" s="138" t="s">
        <v>116</v>
      </c>
      <c r="FTA77" s="39">
        <v>295001</v>
      </c>
      <c r="FTB77" s="138" t="s">
        <v>116</v>
      </c>
      <c r="FTC77" s="39">
        <v>295001</v>
      </c>
      <c r="FTD77" s="138" t="s">
        <v>116</v>
      </c>
      <c r="FTE77" s="39">
        <v>295001</v>
      </c>
      <c r="FTF77" s="138" t="s">
        <v>116</v>
      </c>
      <c r="FTG77" s="39">
        <v>295001</v>
      </c>
      <c r="FTH77" s="138" t="s">
        <v>116</v>
      </c>
      <c r="FTI77" s="39">
        <v>295001</v>
      </c>
      <c r="FTJ77" s="138" t="s">
        <v>116</v>
      </c>
      <c r="FTK77" s="39">
        <v>295001</v>
      </c>
      <c r="FTL77" s="138" t="s">
        <v>116</v>
      </c>
      <c r="FTM77" s="39">
        <v>295001</v>
      </c>
      <c r="FTN77" s="138" t="s">
        <v>116</v>
      </c>
      <c r="FTO77" s="39">
        <v>295001</v>
      </c>
      <c r="FTP77" s="138" t="s">
        <v>116</v>
      </c>
      <c r="FTQ77" s="39">
        <v>295001</v>
      </c>
      <c r="FTR77" s="138" t="s">
        <v>116</v>
      </c>
      <c r="FTS77" s="39">
        <v>295001</v>
      </c>
      <c r="FTT77" s="138" t="s">
        <v>116</v>
      </c>
      <c r="FTU77" s="39">
        <v>295001</v>
      </c>
      <c r="FTV77" s="138" t="s">
        <v>116</v>
      </c>
      <c r="FTW77" s="39">
        <v>295001</v>
      </c>
      <c r="FTX77" s="138" t="s">
        <v>116</v>
      </c>
      <c r="FTY77" s="39">
        <v>295001</v>
      </c>
      <c r="FTZ77" s="138" t="s">
        <v>116</v>
      </c>
      <c r="FUA77" s="39">
        <v>295001</v>
      </c>
      <c r="FUB77" s="138" t="s">
        <v>116</v>
      </c>
      <c r="FUC77" s="39">
        <v>295001</v>
      </c>
      <c r="FUD77" s="138" t="s">
        <v>116</v>
      </c>
      <c r="FUE77" s="39">
        <v>295001</v>
      </c>
      <c r="FUF77" s="138" t="s">
        <v>116</v>
      </c>
      <c r="FUG77" s="39">
        <v>295001</v>
      </c>
      <c r="FUH77" s="138" t="s">
        <v>116</v>
      </c>
      <c r="FUI77" s="39">
        <v>295001</v>
      </c>
      <c r="FUJ77" s="138" t="s">
        <v>116</v>
      </c>
      <c r="FUK77" s="39">
        <v>295001</v>
      </c>
      <c r="FUL77" s="138" t="s">
        <v>116</v>
      </c>
      <c r="FUM77" s="39">
        <v>295001</v>
      </c>
      <c r="FUN77" s="138" t="s">
        <v>116</v>
      </c>
      <c r="FUO77" s="39">
        <v>295001</v>
      </c>
      <c r="FUP77" s="138" t="s">
        <v>116</v>
      </c>
      <c r="FUQ77" s="39">
        <v>295001</v>
      </c>
      <c r="FUR77" s="138" t="s">
        <v>116</v>
      </c>
      <c r="FUS77" s="39">
        <v>295001</v>
      </c>
      <c r="FUT77" s="138" t="s">
        <v>116</v>
      </c>
      <c r="FUU77" s="39">
        <v>295001</v>
      </c>
      <c r="FUV77" s="138" t="s">
        <v>116</v>
      </c>
      <c r="FUW77" s="39">
        <v>295001</v>
      </c>
      <c r="FUX77" s="138" t="s">
        <v>116</v>
      </c>
      <c r="FUY77" s="39">
        <v>295001</v>
      </c>
      <c r="FUZ77" s="138" t="s">
        <v>116</v>
      </c>
      <c r="FVA77" s="39">
        <v>295001</v>
      </c>
      <c r="FVB77" s="138" t="s">
        <v>116</v>
      </c>
      <c r="FVC77" s="39">
        <v>295001</v>
      </c>
      <c r="FVD77" s="138" t="s">
        <v>116</v>
      </c>
      <c r="FVE77" s="39">
        <v>295001</v>
      </c>
      <c r="FVF77" s="138" t="s">
        <v>116</v>
      </c>
      <c r="FVG77" s="39">
        <v>295001</v>
      </c>
      <c r="FVH77" s="138" t="s">
        <v>116</v>
      </c>
      <c r="FVI77" s="39">
        <v>295001</v>
      </c>
      <c r="FVJ77" s="138" t="s">
        <v>116</v>
      </c>
      <c r="FVK77" s="39">
        <v>295001</v>
      </c>
      <c r="FVL77" s="138" t="s">
        <v>116</v>
      </c>
      <c r="FVM77" s="39">
        <v>295001</v>
      </c>
      <c r="FVN77" s="138" t="s">
        <v>116</v>
      </c>
      <c r="FVO77" s="39">
        <v>295001</v>
      </c>
      <c r="FVP77" s="138" t="s">
        <v>116</v>
      </c>
      <c r="FVQ77" s="39">
        <v>295001</v>
      </c>
      <c r="FVR77" s="138" t="s">
        <v>116</v>
      </c>
      <c r="FVS77" s="39">
        <v>295001</v>
      </c>
      <c r="FVT77" s="138" t="s">
        <v>116</v>
      </c>
      <c r="FVU77" s="39">
        <v>295001</v>
      </c>
      <c r="FVV77" s="138" t="s">
        <v>116</v>
      </c>
      <c r="FVW77" s="39">
        <v>295001</v>
      </c>
      <c r="FVX77" s="138" t="s">
        <v>116</v>
      </c>
      <c r="FVY77" s="39">
        <v>295001</v>
      </c>
      <c r="FVZ77" s="138" t="s">
        <v>116</v>
      </c>
      <c r="FWA77" s="39">
        <v>295001</v>
      </c>
      <c r="FWB77" s="138" t="s">
        <v>116</v>
      </c>
      <c r="FWC77" s="39">
        <v>295001</v>
      </c>
      <c r="FWD77" s="138" t="s">
        <v>116</v>
      </c>
      <c r="FWE77" s="39">
        <v>295001</v>
      </c>
      <c r="FWF77" s="138" t="s">
        <v>116</v>
      </c>
      <c r="FWG77" s="39">
        <v>295001</v>
      </c>
      <c r="FWH77" s="138" t="s">
        <v>116</v>
      </c>
      <c r="FWI77" s="39">
        <v>295001</v>
      </c>
      <c r="FWJ77" s="138" t="s">
        <v>116</v>
      </c>
      <c r="FWK77" s="39">
        <v>295001</v>
      </c>
      <c r="FWL77" s="138" t="s">
        <v>116</v>
      </c>
      <c r="FWM77" s="39">
        <v>295001</v>
      </c>
      <c r="FWN77" s="138" t="s">
        <v>116</v>
      </c>
      <c r="FWO77" s="39">
        <v>295001</v>
      </c>
      <c r="FWP77" s="138" t="s">
        <v>116</v>
      </c>
      <c r="FWQ77" s="39">
        <v>295001</v>
      </c>
      <c r="FWR77" s="138" t="s">
        <v>116</v>
      </c>
      <c r="FWS77" s="39">
        <v>295001</v>
      </c>
      <c r="FWT77" s="138" t="s">
        <v>116</v>
      </c>
      <c r="FWU77" s="39">
        <v>295001</v>
      </c>
      <c r="FWV77" s="138" t="s">
        <v>116</v>
      </c>
      <c r="FWW77" s="39">
        <v>295001</v>
      </c>
      <c r="FWX77" s="138" t="s">
        <v>116</v>
      </c>
      <c r="FWY77" s="39">
        <v>295001</v>
      </c>
      <c r="FWZ77" s="138" t="s">
        <v>116</v>
      </c>
      <c r="FXA77" s="39">
        <v>295001</v>
      </c>
      <c r="FXB77" s="138" t="s">
        <v>116</v>
      </c>
      <c r="FXC77" s="39">
        <v>295001</v>
      </c>
      <c r="FXD77" s="138" t="s">
        <v>116</v>
      </c>
      <c r="FXE77" s="39">
        <v>295001</v>
      </c>
      <c r="FXF77" s="138" t="s">
        <v>116</v>
      </c>
      <c r="FXG77" s="39">
        <v>295001</v>
      </c>
      <c r="FXH77" s="138" t="s">
        <v>116</v>
      </c>
      <c r="FXI77" s="39">
        <v>295001</v>
      </c>
      <c r="FXJ77" s="138" t="s">
        <v>116</v>
      </c>
      <c r="FXK77" s="39">
        <v>295001</v>
      </c>
      <c r="FXL77" s="138" t="s">
        <v>116</v>
      </c>
      <c r="FXM77" s="39">
        <v>295001</v>
      </c>
      <c r="FXN77" s="138" t="s">
        <v>116</v>
      </c>
      <c r="FXO77" s="39">
        <v>295001</v>
      </c>
      <c r="FXP77" s="138" t="s">
        <v>116</v>
      </c>
      <c r="FXQ77" s="39">
        <v>295001</v>
      </c>
      <c r="FXR77" s="138" t="s">
        <v>116</v>
      </c>
      <c r="FXS77" s="39">
        <v>295001</v>
      </c>
      <c r="FXT77" s="138" t="s">
        <v>116</v>
      </c>
      <c r="FXU77" s="39">
        <v>295001</v>
      </c>
      <c r="FXV77" s="138" t="s">
        <v>116</v>
      </c>
      <c r="FXW77" s="39">
        <v>295001</v>
      </c>
      <c r="FXX77" s="138" t="s">
        <v>116</v>
      </c>
      <c r="FXY77" s="39">
        <v>295001</v>
      </c>
      <c r="FXZ77" s="138" t="s">
        <v>116</v>
      </c>
      <c r="FYA77" s="39">
        <v>295001</v>
      </c>
      <c r="FYB77" s="138" t="s">
        <v>116</v>
      </c>
      <c r="FYC77" s="39">
        <v>295001</v>
      </c>
      <c r="FYD77" s="138" t="s">
        <v>116</v>
      </c>
      <c r="FYE77" s="39">
        <v>295001</v>
      </c>
      <c r="FYF77" s="138" t="s">
        <v>116</v>
      </c>
      <c r="FYG77" s="39">
        <v>295001</v>
      </c>
      <c r="FYH77" s="138" t="s">
        <v>116</v>
      </c>
      <c r="FYI77" s="39">
        <v>295001</v>
      </c>
      <c r="FYJ77" s="138" t="s">
        <v>116</v>
      </c>
      <c r="FYK77" s="39">
        <v>295001</v>
      </c>
      <c r="FYL77" s="138" t="s">
        <v>116</v>
      </c>
      <c r="FYM77" s="39">
        <v>295001</v>
      </c>
      <c r="FYN77" s="138" t="s">
        <v>116</v>
      </c>
      <c r="FYO77" s="39">
        <v>295001</v>
      </c>
      <c r="FYP77" s="138" t="s">
        <v>116</v>
      </c>
      <c r="FYQ77" s="39">
        <v>295001</v>
      </c>
      <c r="FYR77" s="138" t="s">
        <v>116</v>
      </c>
      <c r="FYS77" s="39">
        <v>295001</v>
      </c>
      <c r="FYT77" s="138" t="s">
        <v>116</v>
      </c>
      <c r="FYU77" s="39">
        <v>295001</v>
      </c>
      <c r="FYV77" s="138" t="s">
        <v>116</v>
      </c>
      <c r="FYW77" s="39">
        <v>295001</v>
      </c>
      <c r="FYX77" s="138" t="s">
        <v>116</v>
      </c>
      <c r="FYY77" s="39">
        <v>295001</v>
      </c>
      <c r="FYZ77" s="138" t="s">
        <v>116</v>
      </c>
      <c r="FZA77" s="39">
        <v>295001</v>
      </c>
      <c r="FZB77" s="138" t="s">
        <v>116</v>
      </c>
      <c r="FZC77" s="39">
        <v>295001</v>
      </c>
      <c r="FZD77" s="138" t="s">
        <v>116</v>
      </c>
      <c r="FZE77" s="39">
        <v>295001</v>
      </c>
      <c r="FZF77" s="138" t="s">
        <v>116</v>
      </c>
      <c r="FZG77" s="39">
        <v>295001</v>
      </c>
      <c r="FZH77" s="138" t="s">
        <v>116</v>
      </c>
      <c r="FZI77" s="39">
        <v>295001</v>
      </c>
      <c r="FZJ77" s="138" t="s">
        <v>116</v>
      </c>
      <c r="FZK77" s="39">
        <v>295001</v>
      </c>
      <c r="FZL77" s="138" t="s">
        <v>116</v>
      </c>
      <c r="FZM77" s="39">
        <v>295001</v>
      </c>
      <c r="FZN77" s="138" t="s">
        <v>116</v>
      </c>
      <c r="FZO77" s="39">
        <v>295001</v>
      </c>
      <c r="FZP77" s="138" t="s">
        <v>116</v>
      </c>
      <c r="FZQ77" s="39">
        <v>295001</v>
      </c>
      <c r="FZR77" s="138" t="s">
        <v>116</v>
      </c>
      <c r="FZS77" s="39">
        <v>295001</v>
      </c>
      <c r="FZT77" s="138" t="s">
        <v>116</v>
      </c>
      <c r="FZU77" s="39">
        <v>295001</v>
      </c>
      <c r="FZV77" s="138" t="s">
        <v>116</v>
      </c>
      <c r="FZW77" s="39">
        <v>295001</v>
      </c>
      <c r="FZX77" s="138" t="s">
        <v>116</v>
      </c>
      <c r="FZY77" s="39">
        <v>295001</v>
      </c>
      <c r="FZZ77" s="138" t="s">
        <v>116</v>
      </c>
      <c r="GAA77" s="39">
        <v>295001</v>
      </c>
      <c r="GAB77" s="138" t="s">
        <v>116</v>
      </c>
      <c r="GAC77" s="39">
        <v>295001</v>
      </c>
      <c r="GAD77" s="138" t="s">
        <v>116</v>
      </c>
      <c r="GAE77" s="39">
        <v>295001</v>
      </c>
      <c r="GAF77" s="138" t="s">
        <v>116</v>
      </c>
      <c r="GAG77" s="39">
        <v>295001</v>
      </c>
      <c r="GAH77" s="138" t="s">
        <v>116</v>
      </c>
      <c r="GAI77" s="39">
        <v>295001</v>
      </c>
      <c r="GAJ77" s="138" t="s">
        <v>116</v>
      </c>
      <c r="GAK77" s="39">
        <v>295001</v>
      </c>
      <c r="GAL77" s="138" t="s">
        <v>116</v>
      </c>
      <c r="GAM77" s="39">
        <v>295001</v>
      </c>
      <c r="GAN77" s="138" t="s">
        <v>116</v>
      </c>
      <c r="GAO77" s="39">
        <v>295001</v>
      </c>
      <c r="GAP77" s="138" t="s">
        <v>116</v>
      </c>
      <c r="GAQ77" s="39">
        <v>295001</v>
      </c>
      <c r="GAR77" s="138" t="s">
        <v>116</v>
      </c>
      <c r="GAS77" s="39">
        <v>295001</v>
      </c>
      <c r="GAT77" s="138" t="s">
        <v>116</v>
      </c>
      <c r="GAU77" s="39">
        <v>295001</v>
      </c>
      <c r="GAV77" s="138" t="s">
        <v>116</v>
      </c>
      <c r="GAW77" s="39">
        <v>295001</v>
      </c>
      <c r="GAX77" s="138" t="s">
        <v>116</v>
      </c>
      <c r="GAY77" s="39">
        <v>295001</v>
      </c>
      <c r="GAZ77" s="138" t="s">
        <v>116</v>
      </c>
      <c r="GBA77" s="39">
        <v>295001</v>
      </c>
      <c r="GBB77" s="138" t="s">
        <v>116</v>
      </c>
      <c r="GBC77" s="39">
        <v>295001</v>
      </c>
      <c r="GBD77" s="138" t="s">
        <v>116</v>
      </c>
      <c r="GBE77" s="39">
        <v>295001</v>
      </c>
      <c r="GBF77" s="138" t="s">
        <v>116</v>
      </c>
      <c r="GBG77" s="39">
        <v>295001</v>
      </c>
      <c r="GBH77" s="138" t="s">
        <v>116</v>
      </c>
      <c r="GBI77" s="39">
        <v>295001</v>
      </c>
      <c r="GBJ77" s="138" t="s">
        <v>116</v>
      </c>
      <c r="GBK77" s="39">
        <v>295001</v>
      </c>
      <c r="GBL77" s="138" t="s">
        <v>116</v>
      </c>
      <c r="GBM77" s="39">
        <v>295001</v>
      </c>
      <c r="GBN77" s="138" t="s">
        <v>116</v>
      </c>
      <c r="GBO77" s="39">
        <v>295001</v>
      </c>
      <c r="GBP77" s="138" t="s">
        <v>116</v>
      </c>
      <c r="GBQ77" s="39">
        <v>295001</v>
      </c>
      <c r="GBR77" s="138" t="s">
        <v>116</v>
      </c>
      <c r="GBS77" s="39">
        <v>295001</v>
      </c>
      <c r="GBT77" s="138" t="s">
        <v>116</v>
      </c>
      <c r="GBU77" s="39">
        <v>295001</v>
      </c>
      <c r="GBV77" s="138" t="s">
        <v>116</v>
      </c>
      <c r="GBW77" s="39">
        <v>295001</v>
      </c>
      <c r="GBX77" s="138" t="s">
        <v>116</v>
      </c>
      <c r="GBY77" s="39">
        <v>295001</v>
      </c>
      <c r="GBZ77" s="138" t="s">
        <v>116</v>
      </c>
      <c r="GCA77" s="39">
        <v>295001</v>
      </c>
      <c r="GCB77" s="138" t="s">
        <v>116</v>
      </c>
      <c r="GCC77" s="39">
        <v>295001</v>
      </c>
      <c r="GCD77" s="138" t="s">
        <v>116</v>
      </c>
      <c r="GCE77" s="39">
        <v>295001</v>
      </c>
      <c r="GCF77" s="138" t="s">
        <v>116</v>
      </c>
      <c r="GCG77" s="39">
        <v>295001</v>
      </c>
      <c r="GCH77" s="138" t="s">
        <v>116</v>
      </c>
      <c r="GCI77" s="39">
        <v>295001</v>
      </c>
      <c r="GCJ77" s="138" t="s">
        <v>116</v>
      </c>
      <c r="GCK77" s="39">
        <v>295001</v>
      </c>
      <c r="GCL77" s="138" t="s">
        <v>116</v>
      </c>
      <c r="GCM77" s="39">
        <v>295001</v>
      </c>
      <c r="GCN77" s="138" t="s">
        <v>116</v>
      </c>
      <c r="GCO77" s="39">
        <v>295001</v>
      </c>
      <c r="GCP77" s="138" t="s">
        <v>116</v>
      </c>
      <c r="GCQ77" s="39">
        <v>295001</v>
      </c>
      <c r="GCR77" s="138" t="s">
        <v>116</v>
      </c>
      <c r="GCS77" s="39">
        <v>295001</v>
      </c>
      <c r="GCT77" s="138" t="s">
        <v>116</v>
      </c>
      <c r="GCU77" s="39">
        <v>295001</v>
      </c>
      <c r="GCV77" s="138" t="s">
        <v>116</v>
      </c>
      <c r="GCW77" s="39">
        <v>295001</v>
      </c>
      <c r="GCX77" s="138" t="s">
        <v>116</v>
      </c>
      <c r="GCY77" s="39">
        <v>295001</v>
      </c>
      <c r="GCZ77" s="138" t="s">
        <v>116</v>
      </c>
      <c r="GDA77" s="39">
        <v>295001</v>
      </c>
      <c r="GDB77" s="138" t="s">
        <v>116</v>
      </c>
      <c r="GDC77" s="39">
        <v>295001</v>
      </c>
      <c r="GDD77" s="138" t="s">
        <v>116</v>
      </c>
      <c r="GDE77" s="39">
        <v>295001</v>
      </c>
      <c r="GDF77" s="138" t="s">
        <v>116</v>
      </c>
      <c r="GDG77" s="39">
        <v>295001</v>
      </c>
      <c r="GDH77" s="138" t="s">
        <v>116</v>
      </c>
      <c r="GDI77" s="39">
        <v>295001</v>
      </c>
      <c r="GDJ77" s="138" t="s">
        <v>116</v>
      </c>
      <c r="GDK77" s="39">
        <v>295001</v>
      </c>
      <c r="GDL77" s="138" t="s">
        <v>116</v>
      </c>
      <c r="GDM77" s="39">
        <v>295001</v>
      </c>
      <c r="GDN77" s="138" t="s">
        <v>116</v>
      </c>
      <c r="GDO77" s="39">
        <v>295001</v>
      </c>
      <c r="GDP77" s="138" t="s">
        <v>116</v>
      </c>
      <c r="GDQ77" s="39">
        <v>295001</v>
      </c>
      <c r="GDR77" s="138" t="s">
        <v>116</v>
      </c>
      <c r="GDS77" s="39">
        <v>295001</v>
      </c>
      <c r="GDT77" s="138" t="s">
        <v>116</v>
      </c>
      <c r="GDU77" s="39">
        <v>295001</v>
      </c>
      <c r="GDV77" s="138" t="s">
        <v>116</v>
      </c>
      <c r="GDW77" s="39">
        <v>295001</v>
      </c>
      <c r="GDX77" s="138" t="s">
        <v>116</v>
      </c>
      <c r="GDY77" s="39">
        <v>295001</v>
      </c>
      <c r="GDZ77" s="138" t="s">
        <v>116</v>
      </c>
      <c r="GEA77" s="39">
        <v>295001</v>
      </c>
      <c r="GEB77" s="138" t="s">
        <v>116</v>
      </c>
      <c r="GEC77" s="39">
        <v>295001</v>
      </c>
      <c r="GED77" s="138" t="s">
        <v>116</v>
      </c>
      <c r="GEE77" s="39">
        <v>295001</v>
      </c>
      <c r="GEF77" s="138" t="s">
        <v>116</v>
      </c>
      <c r="GEG77" s="39">
        <v>295001</v>
      </c>
      <c r="GEH77" s="138" t="s">
        <v>116</v>
      </c>
      <c r="GEI77" s="39">
        <v>295001</v>
      </c>
      <c r="GEJ77" s="138" t="s">
        <v>116</v>
      </c>
      <c r="GEK77" s="39">
        <v>295001</v>
      </c>
      <c r="GEL77" s="138" t="s">
        <v>116</v>
      </c>
      <c r="GEM77" s="39">
        <v>295001</v>
      </c>
      <c r="GEN77" s="138" t="s">
        <v>116</v>
      </c>
      <c r="GEO77" s="39">
        <v>295001</v>
      </c>
      <c r="GEP77" s="138" t="s">
        <v>116</v>
      </c>
      <c r="GEQ77" s="39">
        <v>295001</v>
      </c>
      <c r="GER77" s="138" t="s">
        <v>116</v>
      </c>
      <c r="GES77" s="39">
        <v>295001</v>
      </c>
      <c r="GET77" s="138" t="s">
        <v>116</v>
      </c>
      <c r="GEU77" s="39">
        <v>295001</v>
      </c>
      <c r="GEV77" s="138" t="s">
        <v>116</v>
      </c>
      <c r="GEW77" s="39">
        <v>295001</v>
      </c>
      <c r="GEX77" s="138" t="s">
        <v>116</v>
      </c>
      <c r="GEY77" s="39">
        <v>295001</v>
      </c>
      <c r="GEZ77" s="138" t="s">
        <v>116</v>
      </c>
      <c r="GFA77" s="39">
        <v>295001</v>
      </c>
      <c r="GFB77" s="138" t="s">
        <v>116</v>
      </c>
      <c r="GFC77" s="39">
        <v>295001</v>
      </c>
      <c r="GFD77" s="138" t="s">
        <v>116</v>
      </c>
      <c r="GFE77" s="39">
        <v>295001</v>
      </c>
      <c r="GFF77" s="138" t="s">
        <v>116</v>
      </c>
      <c r="GFG77" s="39">
        <v>295001</v>
      </c>
      <c r="GFH77" s="138" t="s">
        <v>116</v>
      </c>
      <c r="GFI77" s="39">
        <v>295001</v>
      </c>
      <c r="GFJ77" s="138" t="s">
        <v>116</v>
      </c>
      <c r="GFK77" s="39">
        <v>295001</v>
      </c>
      <c r="GFL77" s="138" t="s">
        <v>116</v>
      </c>
      <c r="GFM77" s="39">
        <v>295001</v>
      </c>
      <c r="GFN77" s="138" t="s">
        <v>116</v>
      </c>
      <c r="GFO77" s="39">
        <v>295001</v>
      </c>
      <c r="GFP77" s="138" t="s">
        <v>116</v>
      </c>
      <c r="GFQ77" s="39">
        <v>295001</v>
      </c>
      <c r="GFR77" s="138" t="s">
        <v>116</v>
      </c>
      <c r="GFS77" s="39">
        <v>295001</v>
      </c>
      <c r="GFT77" s="138" t="s">
        <v>116</v>
      </c>
      <c r="GFU77" s="39">
        <v>295001</v>
      </c>
      <c r="GFV77" s="138" t="s">
        <v>116</v>
      </c>
      <c r="GFW77" s="39">
        <v>295001</v>
      </c>
      <c r="GFX77" s="138" t="s">
        <v>116</v>
      </c>
      <c r="GFY77" s="39">
        <v>295001</v>
      </c>
      <c r="GFZ77" s="138" t="s">
        <v>116</v>
      </c>
      <c r="GGA77" s="39">
        <v>295001</v>
      </c>
      <c r="GGB77" s="138" t="s">
        <v>116</v>
      </c>
      <c r="GGC77" s="39">
        <v>295001</v>
      </c>
      <c r="GGD77" s="138" t="s">
        <v>116</v>
      </c>
      <c r="GGE77" s="39">
        <v>295001</v>
      </c>
      <c r="GGF77" s="138" t="s">
        <v>116</v>
      </c>
      <c r="GGG77" s="39">
        <v>295001</v>
      </c>
      <c r="GGH77" s="138" t="s">
        <v>116</v>
      </c>
      <c r="GGI77" s="39">
        <v>295001</v>
      </c>
      <c r="GGJ77" s="138" t="s">
        <v>116</v>
      </c>
      <c r="GGK77" s="39">
        <v>295001</v>
      </c>
      <c r="GGL77" s="138" t="s">
        <v>116</v>
      </c>
      <c r="GGM77" s="39">
        <v>295001</v>
      </c>
      <c r="GGN77" s="138" t="s">
        <v>116</v>
      </c>
      <c r="GGO77" s="39">
        <v>295001</v>
      </c>
      <c r="GGP77" s="138" t="s">
        <v>116</v>
      </c>
      <c r="GGQ77" s="39">
        <v>295001</v>
      </c>
      <c r="GGR77" s="138" t="s">
        <v>116</v>
      </c>
      <c r="GGS77" s="39">
        <v>295001</v>
      </c>
      <c r="GGT77" s="138" t="s">
        <v>116</v>
      </c>
      <c r="GGU77" s="39">
        <v>295001</v>
      </c>
      <c r="GGV77" s="138" t="s">
        <v>116</v>
      </c>
      <c r="GGW77" s="39">
        <v>295001</v>
      </c>
      <c r="GGX77" s="138" t="s">
        <v>116</v>
      </c>
      <c r="GGY77" s="39">
        <v>295001</v>
      </c>
      <c r="GGZ77" s="138" t="s">
        <v>116</v>
      </c>
      <c r="GHA77" s="39">
        <v>295001</v>
      </c>
      <c r="GHB77" s="138" t="s">
        <v>116</v>
      </c>
      <c r="GHC77" s="39">
        <v>295001</v>
      </c>
      <c r="GHD77" s="138" t="s">
        <v>116</v>
      </c>
      <c r="GHE77" s="39">
        <v>295001</v>
      </c>
      <c r="GHF77" s="138" t="s">
        <v>116</v>
      </c>
      <c r="GHG77" s="39">
        <v>295001</v>
      </c>
      <c r="GHH77" s="138" t="s">
        <v>116</v>
      </c>
      <c r="GHI77" s="39">
        <v>295001</v>
      </c>
      <c r="GHJ77" s="138" t="s">
        <v>116</v>
      </c>
      <c r="GHK77" s="39">
        <v>295001</v>
      </c>
      <c r="GHL77" s="138" t="s">
        <v>116</v>
      </c>
      <c r="GHM77" s="39">
        <v>295001</v>
      </c>
      <c r="GHN77" s="138" t="s">
        <v>116</v>
      </c>
      <c r="GHO77" s="39">
        <v>295001</v>
      </c>
      <c r="GHP77" s="138" t="s">
        <v>116</v>
      </c>
      <c r="GHQ77" s="39">
        <v>295001</v>
      </c>
      <c r="GHR77" s="138" t="s">
        <v>116</v>
      </c>
      <c r="GHS77" s="39">
        <v>295001</v>
      </c>
      <c r="GHT77" s="138" t="s">
        <v>116</v>
      </c>
      <c r="GHU77" s="39">
        <v>295001</v>
      </c>
      <c r="GHV77" s="138" t="s">
        <v>116</v>
      </c>
      <c r="GHW77" s="39">
        <v>295001</v>
      </c>
      <c r="GHX77" s="138" t="s">
        <v>116</v>
      </c>
      <c r="GHY77" s="39">
        <v>295001</v>
      </c>
      <c r="GHZ77" s="138" t="s">
        <v>116</v>
      </c>
      <c r="GIA77" s="39">
        <v>295001</v>
      </c>
      <c r="GIB77" s="138" t="s">
        <v>116</v>
      </c>
      <c r="GIC77" s="39">
        <v>295001</v>
      </c>
      <c r="GID77" s="138" t="s">
        <v>116</v>
      </c>
      <c r="GIE77" s="39">
        <v>295001</v>
      </c>
      <c r="GIF77" s="138" t="s">
        <v>116</v>
      </c>
      <c r="GIG77" s="39">
        <v>295001</v>
      </c>
      <c r="GIH77" s="138" t="s">
        <v>116</v>
      </c>
      <c r="GII77" s="39">
        <v>295001</v>
      </c>
      <c r="GIJ77" s="138" t="s">
        <v>116</v>
      </c>
      <c r="GIK77" s="39">
        <v>295001</v>
      </c>
      <c r="GIL77" s="138" t="s">
        <v>116</v>
      </c>
      <c r="GIM77" s="39">
        <v>295001</v>
      </c>
      <c r="GIN77" s="138" t="s">
        <v>116</v>
      </c>
      <c r="GIO77" s="39">
        <v>295001</v>
      </c>
      <c r="GIP77" s="138" t="s">
        <v>116</v>
      </c>
      <c r="GIQ77" s="39">
        <v>295001</v>
      </c>
      <c r="GIR77" s="138" t="s">
        <v>116</v>
      </c>
      <c r="GIS77" s="39">
        <v>295001</v>
      </c>
      <c r="GIT77" s="138" t="s">
        <v>116</v>
      </c>
      <c r="GIU77" s="39">
        <v>295001</v>
      </c>
      <c r="GIV77" s="138" t="s">
        <v>116</v>
      </c>
      <c r="GIW77" s="39">
        <v>295001</v>
      </c>
      <c r="GIX77" s="138" t="s">
        <v>116</v>
      </c>
      <c r="GIY77" s="39">
        <v>295001</v>
      </c>
      <c r="GIZ77" s="138" t="s">
        <v>116</v>
      </c>
      <c r="GJA77" s="39">
        <v>295001</v>
      </c>
      <c r="GJB77" s="138" t="s">
        <v>116</v>
      </c>
      <c r="GJC77" s="39">
        <v>295001</v>
      </c>
      <c r="GJD77" s="138" t="s">
        <v>116</v>
      </c>
      <c r="GJE77" s="39">
        <v>295001</v>
      </c>
      <c r="GJF77" s="138" t="s">
        <v>116</v>
      </c>
      <c r="GJG77" s="39">
        <v>295001</v>
      </c>
      <c r="GJH77" s="138" t="s">
        <v>116</v>
      </c>
      <c r="GJI77" s="39">
        <v>295001</v>
      </c>
      <c r="GJJ77" s="138" t="s">
        <v>116</v>
      </c>
      <c r="GJK77" s="39">
        <v>295001</v>
      </c>
      <c r="GJL77" s="138" t="s">
        <v>116</v>
      </c>
      <c r="GJM77" s="39">
        <v>295001</v>
      </c>
      <c r="GJN77" s="138" t="s">
        <v>116</v>
      </c>
      <c r="GJO77" s="39">
        <v>295001</v>
      </c>
      <c r="GJP77" s="138" t="s">
        <v>116</v>
      </c>
      <c r="GJQ77" s="39">
        <v>295001</v>
      </c>
      <c r="GJR77" s="138" t="s">
        <v>116</v>
      </c>
      <c r="GJS77" s="39">
        <v>295001</v>
      </c>
      <c r="GJT77" s="138" t="s">
        <v>116</v>
      </c>
      <c r="GJU77" s="39">
        <v>295001</v>
      </c>
      <c r="GJV77" s="138" t="s">
        <v>116</v>
      </c>
      <c r="GJW77" s="39">
        <v>295001</v>
      </c>
      <c r="GJX77" s="138" t="s">
        <v>116</v>
      </c>
      <c r="GJY77" s="39">
        <v>295001</v>
      </c>
      <c r="GJZ77" s="138" t="s">
        <v>116</v>
      </c>
      <c r="GKA77" s="39">
        <v>295001</v>
      </c>
      <c r="GKB77" s="138" t="s">
        <v>116</v>
      </c>
      <c r="GKC77" s="39">
        <v>295001</v>
      </c>
      <c r="GKD77" s="138" t="s">
        <v>116</v>
      </c>
      <c r="GKE77" s="39">
        <v>295001</v>
      </c>
      <c r="GKF77" s="138" t="s">
        <v>116</v>
      </c>
      <c r="GKG77" s="39">
        <v>295001</v>
      </c>
      <c r="GKH77" s="138" t="s">
        <v>116</v>
      </c>
      <c r="GKI77" s="39">
        <v>295001</v>
      </c>
      <c r="GKJ77" s="138" t="s">
        <v>116</v>
      </c>
      <c r="GKK77" s="39">
        <v>295001</v>
      </c>
      <c r="GKL77" s="138" t="s">
        <v>116</v>
      </c>
      <c r="GKM77" s="39">
        <v>295001</v>
      </c>
      <c r="GKN77" s="138" t="s">
        <v>116</v>
      </c>
      <c r="GKO77" s="39">
        <v>295001</v>
      </c>
      <c r="GKP77" s="138" t="s">
        <v>116</v>
      </c>
      <c r="GKQ77" s="39">
        <v>295001</v>
      </c>
      <c r="GKR77" s="138" t="s">
        <v>116</v>
      </c>
      <c r="GKS77" s="39">
        <v>295001</v>
      </c>
      <c r="GKT77" s="138" t="s">
        <v>116</v>
      </c>
      <c r="GKU77" s="39">
        <v>295001</v>
      </c>
      <c r="GKV77" s="138" t="s">
        <v>116</v>
      </c>
      <c r="GKW77" s="39">
        <v>295001</v>
      </c>
      <c r="GKX77" s="138" t="s">
        <v>116</v>
      </c>
      <c r="GKY77" s="39">
        <v>295001</v>
      </c>
      <c r="GKZ77" s="138" t="s">
        <v>116</v>
      </c>
      <c r="GLA77" s="39">
        <v>295001</v>
      </c>
      <c r="GLB77" s="138" t="s">
        <v>116</v>
      </c>
      <c r="GLC77" s="39">
        <v>295001</v>
      </c>
      <c r="GLD77" s="138" t="s">
        <v>116</v>
      </c>
      <c r="GLE77" s="39">
        <v>295001</v>
      </c>
      <c r="GLF77" s="138" t="s">
        <v>116</v>
      </c>
      <c r="GLG77" s="39">
        <v>295001</v>
      </c>
      <c r="GLH77" s="138" t="s">
        <v>116</v>
      </c>
      <c r="GLI77" s="39">
        <v>295001</v>
      </c>
      <c r="GLJ77" s="138" t="s">
        <v>116</v>
      </c>
      <c r="GLK77" s="39">
        <v>295001</v>
      </c>
      <c r="GLL77" s="138" t="s">
        <v>116</v>
      </c>
      <c r="GLM77" s="39">
        <v>295001</v>
      </c>
      <c r="GLN77" s="138" t="s">
        <v>116</v>
      </c>
      <c r="GLO77" s="39">
        <v>295001</v>
      </c>
      <c r="GLP77" s="138" t="s">
        <v>116</v>
      </c>
      <c r="GLQ77" s="39">
        <v>295001</v>
      </c>
      <c r="GLR77" s="138" t="s">
        <v>116</v>
      </c>
      <c r="GLS77" s="39">
        <v>295001</v>
      </c>
      <c r="GLT77" s="138" t="s">
        <v>116</v>
      </c>
      <c r="GLU77" s="39">
        <v>295001</v>
      </c>
      <c r="GLV77" s="138" t="s">
        <v>116</v>
      </c>
      <c r="GLW77" s="39">
        <v>295001</v>
      </c>
      <c r="GLX77" s="138" t="s">
        <v>116</v>
      </c>
      <c r="GLY77" s="39">
        <v>295001</v>
      </c>
      <c r="GLZ77" s="138" t="s">
        <v>116</v>
      </c>
      <c r="GMA77" s="39">
        <v>295001</v>
      </c>
      <c r="GMB77" s="138" t="s">
        <v>116</v>
      </c>
      <c r="GMC77" s="39">
        <v>295001</v>
      </c>
      <c r="GMD77" s="138" t="s">
        <v>116</v>
      </c>
      <c r="GME77" s="39">
        <v>295001</v>
      </c>
      <c r="GMF77" s="138" t="s">
        <v>116</v>
      </c>
      <c r="GMG77" s="39">
        <v>295001</v>
      </c>
      <c r="GMH77" s="138" t="s">
        <v>116</v>
      </c>
      <c r="GMI77" s="39">
        <v>295001</v>
      </c>
      <c r="GMJ77" s="138" t="s">
        <v>116</v>
      </c>
      <c r="GMK77" s="39">
        <v>295001</v>
      </c>
      <c r="GML77" s="138" t="s">
        <v>116</v>
      </c>
      <c r="GMM77" s="39">
        <v>295001</v>
      </c>
      <c r="GMN77" s="138" t="s">
        <v>116</v>
      </c>
      <c r="GMO77" s="39">
        <v>295001</v>
      </c>
      <c r="GMP77" s="138" t="s">
        <v>116</v>
      </c>
      <c r="GMQ77" s="39">
        <v>295001</v>
      </c>
      <c r="GMR77" s="138" t="s">
        <v>116</v>
      </c>
      <c r="GMS77" s="39">
        <v>295001</v>
      </c>
      <c r="GMT77" s="138" t="s">
        <v>116</v>
      </c>
      <c r="GMU77" s="39">
        <v>295001</v>
      </c>
      <c r="GMV77" s="138" t="s">
        <v>116</v>
      </c>
      <c r="GMW77" s="39">
        <v>295001</v>
      </c>
      <c r="GMX77" s="138" t="s">
        <v>116</v>
      </c>
      <c r="GMY77" s="39">
        <v>295001</v>
      </c>
      <c r="GMZ77" s="138" t="s">
        <v>116</v>
      </c>
      <c r="GNA77" s="39">
        <v>295001</v>
      </c>
      <c r="GNB77" s="138" t="s">
        <v>116</v>
      </c>
      <c r="GNC77" s="39">
        <v>295001</v>
      </c>
      <c r="GND77" s="138" t="s">
        <v>116</v>
      </c>
      <c r="GNE77" s="39">
        <v>295001</v>
      </c>
      <c r="GNF77" s="138" t="s">
        <v>116</v>
      </c>
      <c r="GNG77" s="39">
        <v>295001</v>
      </c>
      <c r="GNH77" s="138" t="s">
        <v>116</v>
      </c>
      <c r="GNI77" s="39">
        <v>295001</v>
      </c>
      <c r="GNJ77" s="138" t="s">
        <v>116</v>
      </c>
      <c r="GNK77" s="39">
        <v>295001</v>
      </c>
      <c r="GNL77" s="138" t="s">
        <v>116</v>
      </c>
      <c r="GNM77" s="39">
        <v>295001</v>
      </c>
      <c r="GNN77" s="138" t="s">
        <v>116</v>
      </c>
      <c r="GNO77" s="39">
        <v>295001</v>
      </c>
      <c r="GNP77" s="138" t="s">
        <v>116</v>
      </c>
      <c r="GNQ77" s="39">
        <v>295001</v>
      </c>
      <c r="GNR77" s="138" t="s">
        <v>116</v>
      </c>
      <c r="GNS77" s="39">
        <v>295001</v>
      </c>
      <c r="GNT77" s="138" t="s">
        <v>116</v>
      </c>
      <c r="GNU77" s="39">
        <v>295001</v>
      </c>
      <c r="GNV77" s="138" t="s">
        <v>116</v>
      </c>
      <c r="GNW77" s="39">
        <v>295001</v>
      </c>
      <c r="GNX77" s="138" t="s">
        <v>116</v>
      </c>
      <c r="GNY77" s="39">
        <v>295001</v>
      </c>
      <c r="GNZ77" s="138" t="s">
        <v>116</v>
      </c>
      <c r="GOA77" s="39">
        <v>295001</v>
      </c>
      <c r="GOB77" s="138" t="s">
        <v>116</v>
      </c>
      <c r="GOC77" s="39">
        <v>295001</v>
      </c>
      <c r="GOD77" s="138" t="s">
        <v>116</v>
      </c>
      <c r="GOE77" s="39">
        <v>295001</v>
      </c>
      <c r="GOF77" s="138" t="s">
        <v>116</v>
      </c>
      <c r="GOG77" s="39">
        <v>295001</v>
      </c>
      <c r="GOH77" s="138" t="s">
        <v>116</v>
      </c>
      <c r="GOI77" s="39">
        <v>295001</v>
      </c>
      <c r="GOJ77" s="138" t="s">
        <v>116</v>
      </c>
      <c r="GOK77" s="39">
        <v>295001</v>
      </c>
      <c r="GOL77" s="138" t="s">
        <v>116</v>
      </c>
      <c r="GOM77" s="39">
        <v>295001</v>
      </c>
      <c r="GON77" s="138" t="s">
        <v>116</v>
      </c>
      <c r="GOO77" s="39">
        <v>295001</v>
      </c>
      <c r="GOP77" s="138" t="s">
        <v>116</v>
      </c>
      <c r="GOQ77" s="39">
        <v>295001</v>
      </c>
      <c r="GOR77" s="138" t="s">
        <v>116</v>
      </c>
      <c r="GOS77" s="39">
        <v>295001</v>
      </c>
      <c r="GOT77" s="138" t="s">
        <v>116</v>
      </c>
      <c r="GOU77" s="39">
        <v>295001</v>
      </c>
      <c r="GOV77" s="138" t="s">
        <v>116</v>
      </c>
      <c r="GOW77" s="39">
        <v>295001</v>
      </c>
      <c r="GOX77" s="138" t="s">
        <v>116</v>
      </c>
      <c r="GOY77" s="39">
        <v>295001</v>
      </c>
      <c r="GOZ77" s="138" t="s">
        <v>116</v>
      </c>
      <c r="GPA77" s="39">
        <v>295001</v>
      </c>
      <c r="GPB77" s="138" t="s">
        <v>116</v>
      </c>
      <c r="GPC77" s="39">
        <v>295001</v>
      </c>
      <c r="GPD77" s="138" t="s">
        <v>116</v>
      </c>
      <c r="GPE77" s="39">
        <v>295001</v>
      </c>
      <c r="GPF77" s="138" t="s">
        <v>116</v>
      </c>
      <c r="GPG77" s="39">
        <v>295001</v>
      </c>
      <c r="GPH77" s="138" t="s">
        <v>116</v>
      </c>
      <c r="GPI77" s="39">
        <v>295001</v>
      </c>
      <c r="GPJ77" s="138" t="s">
        <v>116</v>
      </c>
      <c r="GPK77" s="39">
        <v>295001</v>
      </c>
      <c r="GPL77" s="138" t="s">
        <v>116</v>
      </c>
      <c r="GPM77" s="39">
        <v>295001</v>
      </c>
      <c r="GPN77" s="138" t="s">
        <v>116</v>
      </c>
      <c r="GPO77" s="39">
        <v>295001</v>
      </c>
      <c r="GPP77" s="138" t="s">
        <v>116</v>
      </c>
      <c r="GPQ77" s="39">
        <v>295001</v>
      </c>
      <c r="GPR77" s="138" t="s">
        <v>116</v>
      </c>
      <c r="GPS77" s="39">
        <v>295001</v>
      </c>
      <c r="GPT77" s="138" t="s">
        <v>116</v>
      </c>
      <c r="GPU77" s="39">
        <v>295001</v>
      </c>
      <c r="GPV77" s="138" t="s">
        <v>116</v>
      </c>
      <c r="GPW77" s="39">
        <v>295001</v>
      </c>
      <c r="GPX77" s="138" t="s">
        <v>116</v>
      </c>
      <c r="GPY77" s="39">
        <v>295001</v>
      </c>
      <c r="GPZ77" s="138" t="s">
        <v>116</v>
      </c>
      <c r="GQA77" s="39">
        <v>295001</v>
      </c>
      <c r="GQB77" s="138" t="s">
        <v>116</v>
      </c>
      <c r="GQC77" s="39">
        <v>295001</v>
      </c>
      <c r="GQD77" s="138" t="s">
        <v>116</v>
      </c>
      <c r="GQE77" s="39">
        <v>295001</v>
      </c>
      <c r="GQF77" s="138" t="s">
        <v>116</v>
      </c>
      <c r="GQG77" s="39">
        <v>295001</v>
      </c>
      <c r="GQH77" s="138" t="s">
        <v>116</v>
      </c>
      <c r="GQI77" s="39">
        <v>295001</v>
      </c>
      <c r="GQJ77" s="138" t="s">
        <v>116</v>
      </c>
      <c r="GQK77" s="39">
        <v>295001</v>
      </c>
      <c r="GQL77" s="138" t="s">
        <v>116</v>
      </c>
      <c r="GQM77" s="39">
        <v>295001</v>
      </c>
      <c r="GQN77" s="138" t="s">
        <v>116</v>
      </c>
      <c r="GQO77" s="39">
        <v>295001</v>
      </c>
      <c r="GQP77" s="138" t="s">
        <v>116</v>
      </c>
      <c r="GQQ77" s="39">
        <v>295001</v>
      </c>
      <c r="GQR77" s="138" t="s">
        <v>116</v>
      </c>
      <c r="GQS77" s="39">
        <v>295001</v>
      </c>
      <c r="GQT77" s="138" t="s">
        <v>116</v>
      </c>
      <c r="GQU77" s="39">
        <v>295001</v>
      </c>
      <c r="GQV77" s="138" t="s">
        <v>116</v>
      </c>
      <c r="GQW77" s="39">
        <v>295001</v>
      </c>
      <c r="GQX77" s="138" t="s">
        <v>116</v>
      </c>
      <c r="GQY77" s="39">
        <v>295001</v>
      </c>
      <c r="GQZ77" s="138" t="s">
        <v>116</v>
      </c>
      <c r="GRA77" s="39">
        <v>295001</v>
      </c>
      <c r="GRB77" s="138" t="s">
        <v>116</v>
      </c>
      <c r="GRC77" s="39">
        <v>295001</v>
      </c>
      <c r="GRD77" s="138" t="s">
        <v>116</v>
      </c>
      <c r="GRE77" s="39">
        <v>295001</v>
      </c>
      <c r="GRF77" s="138" t="s">
        <v>116</v>
      </c>
      <c r="GRG77" s="39">
        <v>295001</v>
      </c>
      <c r="GRH77" s="138" t="s">
        <v>116</v>
      </c>
      <c r="GRI77" s="39">
        <v>295001</v>
      </c>
      <c r="GRJ77" s="138" t="s">
        <v>116</v>
      </c>
      <c r="GRK77" s="39">
        <v>295001</v>
      </c>
      <c r="GRL77" s="138" t="s">
        <v>116</v>
      </c>
      <c r="GRM77" s="39">
        <v>295001</v>
      </c>
      <c r="GRN77" s="138" t="s">
        <v>116</v>
      </c>
      <c r="GRO77" s="39">
        <v>295001</v>
      </c>
      <c r="GRP77" s="138" t="s">
        <v>116</v>
      </c>
      <c r="GRQ77" s="39">
        <v>295001</v>
      </c>
      <c r="GRR77" s="138" t="s">
        <v>116</v>
      </c>
      <c r="GRS77" s="39">
        <v>295001</v>
      </c>
      <c r="GRT77" s="138" t="s">
        <v>116</v>
      </c>
      <c r="GRU77" s="39">
        <v>295001</v>
      </c>
      <c r="GRV77" s="138" t="s">
        <v>116</v>
      </c>
      <c r="GRW77" s="39">
        <v>295001</v>
      </c>
      <c r="GRX77" s="138" t="s">
        <v>116</v>
      </c>
      <c r="GRY77" s="39">
        <v>295001</v>
      </c>
      <c r="GRZ77" s="138" t="s">
        <v>116</v>
      </c>
      <c r="GSA77" s="39">
        <v>295001</v>
      </c>
      <c r="GSB77" s="138" t="s">
        <v>116</v>
      </c>
      <c r="GSC77" s="39">
        <v>295001</v>
      </c>
      <c r="GSD77" s="138" t="s">
        <v>116</v>
      </c>
      <c r="GSE77" s="39">
        <v>295001</v>
      </c>
      <c r="GSF77" s="138" t="s">
        <v>116</v>
      </c>
      <c r="GSG77" s="39">
        <v>295001</v>
      </c>
      <c r="GSH77" s="138" t="s">
        <v>116</v>
      </c>
      <c r="GSI77" s="39">
        <v>295001</v>
      </c>
      <c r="GSJ77" s="138" t="s">
        <v>116</v>
      </c>
      <c r="GSK77" s="39">
        <v>295001</v>
      </c>
      <c r="GSL77" s="138" t="s">
        <v>116</v>
      </c>
      <c r="GSM77" s="39">
        <v>295001</v>
      </c>
      <c r="GSN77" s="138" t="s">
        <v>116</v>
      </c>
      <c r="GSO77" s="39">
        <v>295001</v>
      </c>
      <c r="GSP77" s="138" t="s">
        <v>116</v>
      </c>
      <c r="GSQ77" s="39">
        <v>295001</v>
      </c>
      <c r="GSR77" s="138" t="s">
        <v>116</v>
      </c>
      <c r="GSS77" s="39">
        <v>295001</v>
      </c>
      <c r="GST77" s="138" t="s">
        <v>116</v>
      </c>
      <c r="GSU77" s="39">
        <v>295001</v>
      </c>
      <c r="GSV77" s="138" t="s">
        <v>116</v>
      </c>
      <c r="GSW77" s="39">
        <v>295001</v>
      </c>
      <c r="GSX77" s="138" t="s">
        <v>116</v>
      </c>
      <c r="GSY77" s="39">
        <v>295001</v>
      </c>
      <c r="GSZ77" s="138" t="s">
        <v>116</v>
      </c>
      <c r="GTA77" s="39">
        <v>295001</v>
      </c>
      <c r="GTB77" s="138" t="s">
        <v>116</v>
      </c>
      <c r="GTC77" s="39">
        <v>295001</v>
      </c>
      <c r="GTD77" s="138" t="s">
        <v>116</v>
      </c>
      <c r="GTE77" s="39">
        <v>295001</v>
      </c>
      <c r="GTF77" s="138" t="s">
        <v>116</v>
      </c>
      <c r="GTG77" s="39">
        <v>295001</v>
      </c>
      <c r="GTH77" s="138" t="s">
        <v>116</v>
      </c>
      <c r="GTI77" s="39">
        <v>295001</v>
      </c>
      <c r="GTJ77" s="138" t="s">
        <v>116</v>
      </c>
      <c r="GTK77" s="39">
        <v>295001</v>
      </c>
      <c r="GTL77" s="138" t="s">
        <v>116</v>
      </c>
      <c r="GTM77" s="39">
        <v>295001</v>
      </c>
      <c r="GTN77" s="138" t="s">
        <v>116</v>
      </c>
      <c r="GTO77" s="39">
        <v>295001</v>
      </c>
      <c r="GTP77" s="138" t="s">
        <v>116</v>
      </c>
      <c r="GTQ77" s="39">
        <v>295001</v>
      </c>
      <c r="GTR77" s="138" t="s">
        <v>116</v>
      </c>
      <c r="GTS77" s="39">
        <v>295001</v>
      </c>
      <c r="GTT77" s="138" t="s">
        <v>116</v>
      </c>
      <c r="GTU77" s="39">
        <v>295001</v>
      </c>
      <c r="GTV77" s="138" t="s">
        <v>116</v>
      </c>
      <c r="GTW77" s="39">
        <v>295001</v>
      </c>
      <c r="GTX77" s="138" t="s">
        <v>116</v>
      </c>
      <c r="GTY77" s="39">
        <v>295001</v>
      </c>
      <c r="GTZ77" s="138" t="s">
        <v>116</v>
      </c>
      <c r="GUA77" s="39">
        <v>295001</v>
      </c>
      <c r="GUB77" s="138" t="s">
        <v>116</v>
      </c>
      <c r="GUC77" s="39">
        <v>295001</v>
      </c>
      <c r="GUD77" s="138" t="s">
        <v>116</v>
      </c>
      <c r="GUE77" s="39">
        <v>295001</v>
      </c>
      <c r="GUF77" s="138" t="s">
        <v>116</v>
      </c>
      <c r="GUG77" s="39">
        <v>295001</v>
      </c>
      <c r="GUH77" s="138" t="s">
        <v>116</v>
      </c>
      <c r="GUI77" s="39">
        <v>295001</v>
      </c>
      <c r="GUJ77" s="138" t="s">
        <v>116</v>
      </c>
      <c r="GUK77" s="39">
        <v>295001</v>
      </c>
      <c r="GUL77" s="138" t="s">
        <v>116</v>
      </c>
      <c r="GUM77" s="39">
        <v>295001</v>
      </c>
      <c r="GUN77" s="138" t="s">
        <v>116</v>
      </c>
      <c r="GUO77" s="39">
        <v>295001</v>
      </c>
      <c r="GUP77" s="138" t="s">
        <v>116</v>
      </c>
      <c r="GUQ77" s="39">
        <v>295001</v>
      </c>
      <c r="GUR77" s="138" t="s">
        <v>116</v>
      </c>
      <c r="GUS77" s="39">
        <v>295001</v>
      </c>
      <c r="GUT77" s="138" t="s">
        <v>116</v>
      </c>
      <c r="GUU77" s="39">
        <v>295001</v>
      </c>
      <c r="GUV77" s="138" t="s">
        <v>116</v>
      </c>
      <c r="GUW77" s="39">
        <v>295001</v>
      </c>
      <c r="GUX77" s="138" t="s">
        <v>116</v>
      </c>
      <c r="GUY77" s="39">
        <v>295001</v>
      </c>
      <c r="GUZ77" s="138" t="s">
        <v>116</v>
      </c>
      <c r="GVA77" s="39">
        <v>295001</v>
      </c>
      <c r="GVB77" s="138" t="s">
        <v>116</v>
      </c>
      <c r="GVC77" s="39">
        <v>295001</v>
      </c>
      <c r="GVD77" s="138" t="s">
        <v>116</v>
      </c>
      <c r="GVE77" s="39">
        <v>295001</v>
      </c>
      <c r="GVF77" s="138" t="s">
        <v>116</v>
      </c>
      <c r="GVG77" s="39">
        <v>295001</v>
      </c>
      <c r="GVH77" s="138" t="s">
        <v>116</v>
      </c>
      <c r="GVI77" s="39">
        <v>295001</v>
      </c>
      <c r="GVJ77" s="138" t="s">
        <v>116</v>
      </c>
      <c r="GVK77" s="39">
        <v>295001</v>
      </c>
      <c r="GVL77" s="138" t="s">
        <v>116</v>
      </c>
      <c r="GVM77" s="39">
        <v>295001</v>
      </c>
      <c r="GVN77" s="138" t="s">
        <v>116</v>
      </c>
      <c r="GVO77" s="39">
        <v>295001</v>
      </c>
      <c r="GVP77" s="138" t="s">
        <v>116</v>
      </c>
      <c r="GVQ77" s="39">
        <v>295001</v>
      </c>
      <c r="GVR77" s="138" t="s">
        <v>116</v>
      </c>
      <c r="GVS77" s="39">
        <v>295001</v>
      </c>
      <c r="GVT77" s="138" t="s">
        <v>116</v>
      </c>
      <c r="GVU77" s="39">
        <v>295001</v>
      </c>
      <c r="GVV77" s="138" t="s">
        <v>116</v>
      </c>
      <c r="GVW77" s="39">
        <v>295001</v>
      </c>
      <c r="GVX77" s="138" t="s">
        <v>116</v>
      </c>
      <c r="GVY77" s="39">
        <v>295001</v>
      </c>
      <c r="GVZ77" s="138" t="s">
        <v>116</v>
      </c>
      <c r="GWA77" s="39">
        <v>295001</v>
      </c>
      <c r="GWB77" s="138" t="s">
        <v>116</v>
      </c>
      <c r="GWC77" s="39">
        <v>295001</v>
      </c>
      <c r="GWD77" s="138" t="s">
        <v>116</v>
      </c>
      <c r="GWE77" s="39">
        <v>295001</v>
      </c>
      <c r="GWF77" s="138" t="s">
        <v>116</v>
      </c>
      <c r="GWG77" s="39">
        <v>295001</v>
      </c>
      <c r="GWH77" s="138" t="s">
        <v>116</v>
      </c>
      <c r="GWI77" s="39">
        <v>295001</v>
      </c>
      <c r="GWJ77" s="138" t="s">
        <v>116</v>
      </c>
      <c r="GWK77" s="39">
        <v>295001</v>
      </c>
      <c r="GWL77" s="138" t="s">
        <v>116</v>
      </c>
      <c r="GWM77" s="39">
        <v>295001</v>
      </c>
      <c r="GWN77" s="138" t="s">
        <v>116</v>
      </c>
      <c r="GWO77" s="39">
        <v>295001</v>
      </c>
      <c r="GWP77" s="138" t="s">
        <v>116</v>
      </c>
      <c r="GWQ77" s="39">
        <v>295001</v>
      </c>
      <c r="GWR77" s="138" t="s">
        <v>116</v>
      </c>
      <c r="GWS77" s="39">
        <v>295001</v>
      </c>
      <c r="GWT77" s="138" t="s">
        <v>116</v>
      </c>
      <c r="GWU77" s="39">
        <v>295001</v>
      </c>
      <c r="GWV77" s="138" t="s">
        <v>116</v>
      </c>
      <c r="GWW77" s="39">
        <v>295001</v>
      </c>
      <c r="GWX77" s="138" t="s">
        <v>116</v>
      </c>
      <c r="GWY77" s="39">
        <v>295001</v>
      </c>
      <c r="GWZ77" s="138" t="s">
        <v>116</v>
      </c>
      <c r="GXA77" s="39">
        <v>295001</v>
      </c>
      <c r="GXB77" s="138" t="s">
        <v>116</v>
      </c>
      <c r="GXC77" s="39">
        <v>295001</v>
      </c>
      <c r="GXD77" s="138" t="s">
        <v>116</v>
      </c>
      <c r="GXE77" s="39">
        <v>295001</v>
      </c>
      <c r="GXF77" s="138" t="s">
        <v>116</v>
      </c>
      <c r="GXG77" s="39">
        <v>295001</v>
      </c>
      <c r="GXH77" s="138" t="s">
        <v>116</v>
      </c>
      <c r="GXI77" s="39">
        <v>295001</v>
      </c>
      <c r="GXJ77" s="138" t="s">
        <v>116</v>
      </c>
      <c r="GXK77" s="39">
        <v>295001</v>
      </c>
      <c r="GXL77" s="138" t="s">
        <v>116</v>
      </c>
      <c r="GXM77" s="39">
        <v>295001</v>
      </c>
      <c r="GXN77" s="138" t="s">
        <v>116</v>
      </c>
      <c r="GXO77" s="39">
        <v>295001</v>
      </c>
      <c r="GXP77" s="138" t="s">
        <v>116</v>
      </c>
      <c r="GXQ77" s="39">
        <v>295001</v>
      </c>
      <c r="GXR77" s="138" t="s">
        <v>116</v>
      </c>
      <c r="GXS77" s="39">
        <v>295001</v>
      </c>
      <c r="GXT77" s="138" t="s">
        <v>116</v>
      </c>
      <c r="GXU77" s="39">
        <v>295001</v>
      </c>
      <c r="GXV77" s="138" t="s">
        <v>116</v>
      </c>
      <c r="GXW77" s="39">
        <v>295001</v>
      </c>
      <c r="GXX77" s="138" t="s">
        <v>116</v>
      </c>
      <c r="GXY77" s="39">
        <v>295001</v>
      </c>
      <c r="GXZ77" s="138" t="s">
        <v>116</v>
      </c>
      <c r="GYA77" s="39">
        <v>295001</v>
      </c>
      <c r="GYB77" s="138" t="s">
        <v>116</v>
      </c>
      <c r="GYC77" s="39">
        <v>295001</v>
      </c>
      <c r="GYD77" s="138" t="s">
        <v>116</v>
      </c>
      <c r="GYE77" s="39">
        <v>295001</v>
      </c>
      <c r="GYF77" s="138" t="s">
        <v>116</v>
      </c>
      <c r="GYG77" s="39">
        <v>295001</v>
      </c>
      <c r="GYH77" s="138" t="s">
        <v>116</v>
      </c>
      <c r="GYI77" s="39">
        <v>295001</v>
      </c>
      <c r="GYJ77" s="138" t="s">
        <v>116</v>
      </c>
      <c r="GYK77" s="39">
        <v>295001</v>
      </c>
      <c r="GYL77" s="138" t="s">
        <v>116</v>
      </c>
      <c r="GYM77" s="39">
        <v>295001</v>
      </c>
      <c r="GYN77" s="138" t="s">
        <v>116</v>
      </c>
      <c r="GYO77" s="39">
        <v>295001</v>
      </c>
      <c r="GYP77" s="138" t="s">
        <v>116</v>
      </c>
      <c r="GYQ77" s="39">
        <v>295001</v>
      </c>
      <c r="GYR77" s="138" t="s">
        <v>116</v>
      </c>
      <c r="GYS77" s="39">
        <v>295001</v>
      </c>
      <c r="GYT77" s="138" t="s">
        <v>116</v>
      </c>
      <c r="GYU77" s="39">
        <v>295001</v>
      </c>
      <c r="GYV77" s="138" t="s">
        <v>116</v>
      </c>
      <c r="GYW77" s="39">
        <v>295001</v>
      </c>
      <c r="GYX77" s="138" t="s">
        <v>116</v>
      </c>
      <c r="GYY77" s="39">
        <v>295001</v>
      </c>
      <c r="GYZ77" s="138" t="s">
        <v>116</v>
      </c>
      <c r="GZA77" s="39">
        <v>295001</v>
      </c>
      <c r="GZB77" s="138" t="s">
        <v>116</v>
      </c>
      <c r="GZC77" s="39">
        <v>295001</v>
      </c>
      <c r="GZD77" s="138" t="s">
        <v>116</v>
      </c>
      <c r="GZE77" s="39">
        <v>295001</v>
      </c>
      <c r="GZF77" s="138" t="s">
        <v>116</v>
      </c>
      <c r="GZG77" s="39">
        <v>295001</v>
      </c>
      <c r="GZH77" s="138" t="s">
        <v>116</v>
      </c>
      <c r="GZI77" s="39">
        <v>295001</v>
      </c>
      <c r="GZJ77" s="138" t="s">
        <v>116</v>
      </c>
      <c r="GZK77" s="39">
        <v>295001</v>
      </c>
      <c r="GZL77" s="138" t="s">
        <v>116</v>
      </c>
      <c r="GZM77" s="39">
        <v>295001</v>
      </c>
      <c r="GZN77" s="138" t="s">
        <v>116</v>
      </c>
      <c r="GZO77" s="39">
        <v>295001</v>
      </c>
      <c r="GZP77" s="138" t="s">
        <v>116</v>
      </c>
      <c r="GZQ77" s="39">
        <v>295001</v>
      </c>
      <c r="GZR77" s="138" t="s">
        <v>116</v>
      </c>
      <c r="GZS77" s="39">
        <v>295001</v>
      </c>
      <c r="GZT77" s="138" t="s">
        <v>116</v>
      </c>
      <c r="GZU77" s="39">
        <v>295001</v>
      </c>
      <c r="GZV77" s="138" t="s">
        <v>116</v>
      </c>
      <c r="GZW77" s="39">
        <v>295001</v>
      </c>
      <c r="GZX77" s="138" t="s">
        <v>116</v>
      </c>
      <c r="GZY77" s="39">
        <v>295001</v>
      </c>
      <c r="GZZ77" s="138" t="s">
        <v>116</v>
      </c>
      <c r="HAA77" s="39">
        <v>295001</v>
      </c>
      <c r="HAB77" s="138" t="s">
        <v>116</v>
      </c>
      <c r="HAC77" s="39">
        <v>295001</v>
      </c>
      <c r="HAD77" s="138" t="s">
        <v>116</v>
      </c>
      <c r="HAE77" s="39">
        <v>295001</v>
      </c>
      <c r="HAF77" s="138" t="s">
        <v>116</v>
      </c>
      <c r="HAG77" s="39">
        <v>295001</v>
      </c>
      <c r="HAH77" s="138" t="s">
        <v>116</v>
      </c>
      <c r="HAI77" s="39">
        <v>295001</v>
      </c>
      <c r="HAJ77" s="138" t="s">
        <v>116</v>
      </c>
      <c r="HAK77" s="39">
        <v>295001</v>
      </c>
      <c r="HAL77" s="138" t="s">
        <v>116</v>
      </c>
      <c r="HAM77" s="39">
        <v>295001</v>
      </c>
      <c r="HAN77" s="138" t="s">
        <v>116</v>
      </c>
      <c r="HAO77" s="39">
        <v>295001</v>
      </c>
      <c r="HAP77" s="138" t="s">
        <v>116</v>
      </c>
      <c r="HAQ77" s="39">
        <v>295001</v>
      </c>
      <c r="HAR77" s="138" t="s">
        <v>116</v>
      </c>
      <c r="HAS77" s="39">
        <v>295001</v>
      </c>
      <c r="HAT77" s="138" t="s">
        <v>116</v>
      </c>
      <c r="HAU77" s="39">
        <v>295001</v>
      </c>
      <c r="HAV77" s="138" t="s">
        <v>116</v>
      </c>
      <c r="HAW77" s="39">
        <v>295001</v>
      </c>
      <c r="HAX77" s="138" t="s">
        <v>116</v>
      </c>
      <c r="HAY77" s="39">
        <v>295001</v>
      </c>
      <c r="HAZ77" s="138" t="s">
        <v>116</v>
      </c>
      <c r="HBA77" s="39">
        <v>295001</v>
      </c>
      <c r="HBB77" s="138" t="s">
        <v>116</v>
      </c>
      <c r="HBC77" s="39">
        <v>295001</v>
      </c>
      <c r="HBD77" s="138" t="s">
        <v>116</v>
      </c>
      <c r="HBE77" s="39">
        <v>295001</v>
      </c>
      <c r="HBF77" s="138" t="s">
        <v>116</v>
      </c>
      <c r="HBG77" s="39">
        <v>295001</v>
      </c>
      <c r="HBH77" s="138" t="s">
        <v>116</v>
      </c>
      <c r="HBI77" s="39">
        <v>295001</v>
      </c>
      <c r="HBJ77" s="138" t="s">
        <v>116</v>
      </c>
      <c r="HBK77" s="39">
        <v>295001</v>
      </c>
      <c r="HBL77" s="138" t="s">
        <v>116</v>
      </c>
      <c r="HBM77" s="39">
        <v>295001</v>
      </c>
      <c r="HBN77" s="138" t="s">
        <v>116</v>
      </c>
      <c r="HBO77" s="39">
        <v>295001</v>
      </c>
      <c r="HBP77" s="138" t="s">
        <v>116</v>
      </c>
      <c r="HBQ77" s="39">
        <v>295001</v>
      </c>
      <c r="HBR77" s="138" t="s">
        <v>116</v>
      </c>
      <c r="HBS77" s="39">
        <v>295001</v>
      </c>
      <c r="HBT77" s="138" t="s">
        <v>116</v>
      </c>
      <c r="HBU77" s="39">
        <v>295001</v>
      </c>
      <c r="HBV77" s="138" t="s">
        <v>116</v>
      </c>
      <c r="HBW77" s="39">
        <v>295001</v>
      </c>
      <c r="HBX77" s="138" t="s">
        <v>116</v>
      </c>
      <c r="HBY77" s="39">
        <v>295001</v>
      </c>
      <c r="HBZ77" s="138" t="s">
        <v>116</v>
      </c>
      <c r="HCA77" s="39">
        <v>295001</v>
      </c>
      <c r="HCB77" s="138" t="s">
        <v>116</v>
      </c>
      <c r="HCC77" s="39">
        <v>295001</v>
      </c>
      <c r="HCD77" s="138" t="s">
        <v>116</v>
      </c>
      <c r="HCE77" s="39">
        <v>295001</v>
      </c>
      <c r="HCF77" s="138" t="s">
        <v>116</v>
      </c>
      <c r="HCG77" s="39">
        <v>295001</v>
      </c>
      <c r="HCH77" s="138" t="s">
        <v>116</v>
      </c>
      <c r="HCI77" s="39">
        <v>295001</v>
      </c>
      <c r="HCJ77" s="138" t="s">
        <v>116</v>
      </c>
      <c r="HCK77" s="39">
        <v>295001</v>
      </c>
      <c r="HCL77" s="138" t="s">
        <v>116</v>
      </c>
      <c r="HCM77" s="39">
        <v>295001</v>
      </c>
      <c r="HCN77" s="138" t="s">
        <v>116</v>
      </c>
      <c r="HCO77" s="39">
        <v>295001</v>
      </c>
      <c r="HCP77" s="138" t="s">
        <v>116</v>
      </c>
      <c r="HCQ77" s="39">
        <v>295001</v>
      </c>
      <c r="HCR77" s="138" t="s">
        <v>116</v>
      </c>
      <c r="HCS77" s="39">
        <v>295001</v>
      </c>
      <c r="HCT77" s="138" t="s">
        <v>116</v>
      </c>
      <c r="HCU77" s="39">
        <v>295001</v>
      </c>
      <c r="HCV77" s="138" t="s">
        <v>116</v>
      </c>
      <c r="HCW77" s="39">
        <v>295001</v>
      </c>
      <c r="HCX77" s="138" t="s">
        <v>116</v>
      </c>
      <c r="HCY77" s="39">
        <v>295001</v>
      </c>
      <c r="HCZ77" s="138" t="s">
        <v>116</v>
      </c>
      <c r="HDA77" s="39">
        <v>295001</v>
      </c>
      <c r="HDB77" s="138" t="s">
        <v>116</v>
      </c>
      <c r="HDC77" s="39">
        <v>295001</v>
      </c>
      <c r="HDD77" s="138" t="s">
        <v>116</v>
      </c>
      <c r="HDE77" s="39">
        <v>295001</v>
      </c>
      <c r="HDF77" s="138" t="s">
        <v>116</v>
      </c>
      <c r="HDG77" s="39">
        <v>295001</v>
      </c>
      <c r="HDH77" s="138" t="s">
        <v>116</v>
      </c>
      <c r="HDI77" s="39">
        <v>295001</v>
      </c>
      <c r="HDJ77" s="138" t="s">
        <v>116</v>
      </c>
      <c r="HDK77" s="39">
        <v>295001</v>
      </c>
      <c r="HDL77" s="138" t="s">
        <v>116</v>
      </c>
      <c r="HDM77" s="39">
        <v>295001</v>
      </c>
      <c r="HDN77" s="138" t="s">
        <v>116</v>
      </c>
      <c r="HDO77" s="39">
        <v>295001</v>
      </c>
      <c r="HDP77" s="138" t="s">
        <v>116</v>
      </c>
      <c r="HDQ77" s="39">
        <v>295001</v>
      </c>
      <c r="HDR77" s="138" t="s">
        <v>116</v>
      </c>
      <c r="HDS77" s="39">
        <v>295001</v>
      </c>
      <c r="HDT77" s="138" t="s">
        <v>116</v>
      </c>
      <c r="HDU77" s="39">
        <v>295001</v>
      </c>
      <c r="HDV77" s="138" t="s">
        <v>116</v>
      </c>
      <c r="HDW77" s="39">
        <v>295001</v>
      </c>
      <c r="HDX77" s="138" t="s">
        <v>116</v>
      </c>
      <c r="HDY77" s="39">
        <v>295001</v>
      </c>
      <c r="HDZ77" s="138" t="s">
        <v>116</v>
      </c>
      <c r="HEA77" s="39">
        <v>295001</v>
      </c>
      <c r="HEB77" s="138" t="s">
        <v>116</v>
      </c>
      <c r="HEC77" s="39">
        <v>295001</v>
      </c>
      <c r="HED77" s="138" t="s">
        <v>116</v>
      </c>
      <c r="HEE77" s="39">
        <v>295001</v>
      </c>
      <c r="HEF77" s="138" t="s">
        <v>116</v>
      </c>
      <c r="HEG77" s="39">
        <v>295001</v>
      </c>
      <c r="HEH77" s="138" t="s">
        <v>116</v>
      </c>
      <c r="HEI77" s="39">
        <v>295001</v>
      </c>
      <c r="HEJ77" s="138" t="s">
        <v>116</v>
      </c>
      <c r="HEK77" s="39">
        <v>295001</v>
      </c>
      <c r="HEL77" s="138" t="s">
        <v>116</v>
      </c>
      <c r="HEM77" s="39">
        <v>295001</v>
      </c>
      <c r="HEN77" s="138" t="s">
        <v>116</v>
      </c>
      <c r="HEO77" s="39">
        <v>295001</v>
      </c>
      <c r="HEP77" s="138" t="s">
        <v>116</v>
      </c>
      <c r="HEQ77" s="39">
        <v>295001</v>
      </c>
      <c r="HER77" s="138" t="s">
        <v>116</v>
      </c>
      <c r="HES77" s="39">
        <v>295001</v>
      </c>
      <c r="HET77" s="138" t="s">
        <v>116</v>
      </c>
      <c r="HEU77" s="39">
        <v>295001</v>
      </c>
      <c r="HEV77" s="138" t="s">
        <v>116</v>
      </c>
      <c r="HEW77" s="39">
        <v>295001</v>
      </c>
      <c r="HEX77" s="138" t="s">
        <v>116</v>
      </c>
      <c r="HEY77" s="39">
        <v>295001</v>
      </c>
      <c r="HEZ77" s="138" t="s">
        <v>116</v>
      </c>
      <c r="HFA77" s="39">
        <v>295001</v>
      </c>
      <c r="HFB77" s="138" t="s">
        <v>116</v>
      </c>
      <c r="HFC77" s="39">
        <v>295001</v>
      </c>
      <c r="HFD77" s="138" t="s">
        <v>116</v>
      </c>
      <c r="HFE77" s="39">
        <v>295001</v>
      </c>
      <c r="HFF77" s="138" t="s">
        <v>116</v>
      </c>
      <c r="HFG77" s="39">
        <v>295001</v>
      </c>
      <c r="HFH77" s="138" t="s">
        <v>116</v>
      </c>
      <c r="HFI77" s="39">
        <v>295001</v>
      </c>
      <c r="HFJ77" s="138" t="s">
        <v>116</v>
      </c>
      <c r="HFK77" s="39">
        <v>295001</v>
      </c>
      <c r="HFL77" s="138" t="s">
        <v>116</v>
      </c>
      <c r="HFM77" s="39">
        <v>295001</v>
      </c>
      <c r="HFN77" s="138" t="s">
        <v>116</v>
      </c>
      <c r="HFO77" s="39">
        <v>295001</v>
      </c>
      <c r="HFP77" s="138" t="s">
        <v>116</v>
      </c>
      <c r="HFQ77" s="39">
        <v>295001</v>
      </c>
      <c r="HFR77" s="138" t="s">
        <v>116</v>
      </c>
      <c r="HFS77" s="39">
        <v>295001</v>
      </c>
      <c r="HFT77" s="138" t="s">
        <v>116</v>
      </c>
      <c r="HFU77" s="39">
        <v>295001</v>
      </c>
      <c r="HFV77" s="138" t="s">
        <v>116</v>
      </c>
      <c r="HFW77" s="39">
        <v>295001</v>
      </c>
      <c r="HFX77" s="138" t="s">
        <v>116</v>
      </c>
      <c r="HFY77" s="39">
        <v>295001</v>
      </c>
      <c r="HFZ77" s="138" t="s">
        <v>116</v>
      </c>
      <c r="HGA77" s="39">
        <v>295001</v>
      </c>
      <c r="HGB77" s="138" t="s">
        <v>116</v>
      </c>
      <c r="HGC77" s="39">
        <v>295001</v>
      </c>
      <c r="HGD77" s="138" t="s">
        <v>116</v>
      </c>
      <c r="HGE77" s="39">
        <v>295001</v>
      </c>
      <c r="HGF77" s="138" t="s">
        <v>116</v>
      </c>
      <c r="HGG77" s="39">
        <v>295001</v>
      </c>
      <c r="HGH77" s="138" t="s">
        <v>116</v>
      </c>
      <c r="HGI77" s="39">
        <v>295001</v>
      </c>
      <c r="HGJ77" s="138" t="s">
        <v>116</v>
      </c>
      <c r="HGK77" s="39">
        <v>295001</v>
      </c>
      <c r="HGL77" s="138" t="s">
        <v>116</v>
      </c>
      <c r="HGM77" s="39">
        <v>295001</v>
      </c>
      <c r="HGN77" s="138" t="s">
        <v>116</v>
      </c>
      <c r="HGO77" s="39">
        <v>295001</v>
      </c>
      <c r="HGP77" s="138" t="s">
        <v>116</v>
      </c>
      <c r="HGQ77" s="39">
        <v>295001</v>
      </c>
      <c r="HGR77" s="138" t="s">
        <v>116</v>
      </c>
      <c r="HGS77" s="39">
        <v>295001</v>
      </c>
      <c r="HGT77" s="138" t="s">
        <v>116</v>
      </c>
      <c r="HGU77" s="39">
        <v>295001</v>
      </c>
      <c r="HGV77" s="138" t="s">
        <v>116</v>
      </c>
      <c r="HGW77" s="39">
        <v>295001</v>
      </c>
      <c r="HGX77" s="138" t="s">
        <v>116</v>
      </c>
      <c r="HGY77" s="39">
        <v>295001</v>
      </c>
      <c r="HGZ77" s="138" t="s">
        <v>116</v>
      </c>
      <c r="HHA77" s="39">
        <v>295001</v>
      </c>
      <c r="HHB77" s="138" t="s">
        <v>116</v>
      </c>
      <c r="HHC77" s="39">
        <v>295001</v>
      </c>
      <c r="HHD77" s="138" t="s">
        <v>116</v>
      </c>
      <c r="HHE77" s="39">
        <v>295001</v>
      </c>
      <c r="HHF77" s="138" t="s">
        <v>116</v>
      </c>
      <c r="HHG77" s="39">
        <v>295001</v>
      </c>
      <c r="HHH77" s="138" t="s">
        <v>116</v>
      </c>
      <c r="HHI77" s="39">
        <v>295001</v>
      </c>
      <c r="HHJ77" s="138" t="s">
        <v>116</v>
      </c>
      <c r="HHK77" s="39">
        <v>295001</v>
      </c>
      <c r="HHL77" s="138" t="s">
        <v>116</v>
      </c>
      <c r="HHM77" s="39">
        <v>295001</v>
      </c>
      <c r="HHN77" s="138" t="s">
        <v>116</v>
      </c>
      <c r="HHO77" s="39">
        <v>295001</v>
      </c>
      <c r="HHP77" s="138" t="s">
        <v>116</v>
      </c>
      <c r="HHQ77" s="39">
        <v>295001</v>
      </c>
      <c r="HHR77" s="138" t="s">
        <v>116</v>
      </c>
      <c r="HHS77" s="39">
        <v>295001</v>
      </c>
      <c r="HHT77" s="138" t="s">
        <v>116</v>
      </c>
      <c r="HHU77" s="39">
        <v>295001</v>
      </c>
      <c r="HHV77" s="138" t="s">
        <v>116</v>
      </c>
      <c r="HHW77" s="39">
        <v>295001</v>
      </c>
      <c r="HHX77" s="138" t="s">
        <v>116</v>
      </c>
      <c r="HHY77" s="39">
        <v>295001</v>
      </c>
      <c r="HHZ77" s="138" t="s">
        <v>116</v>
      </c>
      <c r="HIA77" s="39">
        <v>295001</v>
      </c>
      <c r="HIB77" s="138" t="s">
        <v>116</v>
      </c>
      <c r="HIC77" s="39">
        <v>295001</v>
      </c>
      <c r="HID77" s="138" t="s">
        <v>116</v>
      </c>
      <c r="HIE77" s="39">
        <v>295001</v>
      </c>
      <c r="HIF77" s="138" t="s">
        <v>116</v>
      </c>
      <c r="HIG77" s="39">
        <v>295001</v>
      </c>
      <c r="HIH77" s="138" t="s">
        <v>116</v>
      </c>
      <c r="HII77" s="39">
        <v>295001</v>
      </c>
      <c r="HIJ77" s="138" t="s">
        <v>116</v>
      </c>
      <c r="HIK77" s="39">
        <v>295001</v>
      </c>
      <c r="HIL77" s="138" t="s">
        <v>116</v>
      </c>
      <c r="HIM77" s="39">
        <v>295001</v>
      </c>
      <c r="HIN77" s="138" t="s">
        <v>116</v>
      </c>
      <c r="HIO77" s="39">
        <v>295001</v>
      </c>
      <c r="HIP77" s="138" t="s">
        <v>116</v>
      </c>
      <c r="HIQ77" s="39">
        <v>295001</v>
      </c>
      <c r="HIR77" s="138" t="s">
        <v>116</v>
      </c>
      <c r="HIS77" s="39">
        <v>295001</v>
      </c>
      <c r="HIT77" s="138" t="s">
        <v>116</v>
      </c>
      <c r="HIU77" s="39">
        <v>295001</v>
      </c>
      <c r="HIV77" s="138" t="s">
        <v>116</v>
      </c>
      <c r="HIW77" s="39">
        <v>295001</v>
      </c>
      <c r="HIX77" s="138" t="s">
        <v>116</v>
      </c>
      <c r="HIY77" s="39">
        <v>295001</v>
      </c>
      <c r="HIZ77" s="138" t="s">
        <v>116</v>
      </c>
      <c r="HJA77" s="39">
        <v>295001</v>
      </c>
      <c r="HJB77" s="138" t="s">
        <v>116</v>
      </c>
      <c r="HJC77" s="39">
        <v>295001</v>
      </c>
      <c r="HJD77" s="138" t="s">
        <v>116</v>
      </c>
      <c r="HJE77" s="39">
        <v>295001</v>
      </c>
      <c r="HJF77" s="138" t="s">
        <v>116</v>
      </c>
      <c r="HJG77" s="39">
        <v>295001</v>
      </c>
      <c r="HJH77" s="138" t="s">
        <v>116</v>
      </c>
      <c r="HJI77" s="39">
        <v>295001</v>
      </c>
      <c r="HJJ77" s="138" t="s">
        <v>116</v>
      </c>
      <c r="HJK77" s="39">
        <v>295001</v>
      </c>
      <c r="HJL77" s="138" t="s">
        <v>116</v>
      </c>
      <c r="HJM77" s="39">
        <v>295001</v>
      </c>
      <c r="HJN77" s="138" t="s">
        <v>116</v>
      </c>
      <c r="HJO77" s="39">
        <v>295001</v>
      </c>
      <c r="HJP77" s="138" t="s">
        <v>116</v>
      </c>
      <c r="HJQ77" s="39">
        <v>295001</v>
      </c>
      <c r="HJR77" s="138" t="s">
        <v>116</v>
      </c>
      <c r="HJS77" s="39">
        <v>295001</v>
      </c>
      <c r="HJT77" s="138" t="s">
        <v>116</v>
      </c>
      <c r="HJU77" s="39">
        <v>295001</v>
      </c>
      <c r="HJV77" s="138" t="s">
        <v>116</v>
      </c>
      <c r="HJW77" s="39">
        <v>295001</v>
      </c>
      <c r="HJX77" s="138" t="s">
        <v>116</v>
      </c>
      <c r="HJY77" s="39">
        <v>295001</v>
      </c>
      <c r="HJZ77" s="138" t="s">
        <v>116</v>
      </c>
      <c r="HKA77" s="39">
        <v>295001</v>
      </c>
      <c r="HKB77" s="138" t="s">
        <v>116</v>
      </c>
      <c r="HKC77" s="39">
        <v>295001</v>
      </c>
      <c r="HKD77" s="138" t="s">
        <v>116</v>
      </c>
      <c r="HKE77" s="39">
        <v>295001</v>
      </c>
      <c r="HKF77" s="138" t="s">
        <v>116</v>
      </c>
      <c r="HKG77" s="39">
        <v>295001</v>
      </c>
      <c r="HKH77" s="138" t="s">
        <v>116</v>
      </c>
      <c r="HKI77" s="39">
        <v>295001</v>
      </c>
      <c r="HKJ77" s="138" t="s">
        <v>116</v>
      </c>
      <c r="HKK77" s="39">
        <v>295001</v>
      </c>
      <c r="HKL77" s="138" t="s">
        <v>116</v>
      </c>
      <c r="HKM77" s="39">
        <v>295001</v>
      </c>
      <c r="HKN77" s="138" t="s">
        <v>116</v>
      </c>
      <c r="HKO77" s="39">
        <v>295001</v>
      </c>
      <c r="HKP77" s="138" t="s">
        <v>116</v>
      </c>
      <c r="HKQ77" s="39">
        <v>295001</v>
      </c>
      <c r="HKR77" s="138" t="s">
        <v>116</v>
      </c>
      <c r="HKS77" s="39">
        <v>295001</v>
      </c>
      <c r="HKT77" s="138" t="s">
        <v>116</v>
      </c>
      <c r="HKU77" s="39">
        <v>295001</v>
      </c>
      <c r="HKV77" s="138" t="s">
        <v>116</v>
      </c>
      <c r="HKW77" s="39">
        <v>295001</v>
      </c>
      <c r="HKX77" s="138" t="s">
        <v>116</v>
      </c>
      <c r="HKY77" s="39">
        <v>295001</v>
      </c>
      <c r="HKZ77" s="138" t="s">
        <v>116</v>
      </c>
      <c r="HLA77" s="39">
        <v>295001</v>
      </c>
      <c r="HLB77" s="138" t="s">
        <v>116</v>
      </c>
      <c r="HLC77" s="39">
        <v>295001</v>
      </c>
      <c r="HLD77" s="138" t="s">
        <v>116</v>
      </c>
      <c r="HLE77" s="39">
        <v>295001</v>
      </c>
      <c r="HLF77" s="138" t="s">
        <v>116</v>
      </c>
      <c r="HLG77" s="39">
        <v>295001</v>
      </c>
      <c r="HLH77" s="138" t="s">
        <v>116</v>
      </c>
      <c r="HLI77" s="39">
        <v>295001</v>
      </c>
      <c r="HLJ77" s="138" t="s">
        <v>116</v>
      </c>
      <c r="HLK77" s="39">
        <v>295001</v>
      </c>
      <c r="HLL77" s="138" t="s">
        <v>116</v>
      </c>
      <c r="HLM77" s="39">
        <v>295001</v>
      </c>
      <c r="HLN77" s="138" t="s">
        <v>116</v>
      </c>
      <c r="HLO77" s="39">
        <v>295001</v>
      </c>
      <c r="HLP77" s="138" t="s">
        <v>116</v>
      </c>
      <c r="HLQ77" s="39">
        <v>295001</v>
      </c>
      <c r="HLR77" s="138" t="s">
        <v>116</v>
      </c>
      <c r="HLS77" s="39">
        <v>295001</v>
      </c>
      <c r="HLT77" s="138" t="s">
        <v>116</v>
      </c>
      <c r="HLU77" s="39">
        <v>295001</v>
      </c>
      <c r="HLV77" s="138" t="s">
        <v>116</v>
      </c>
      <c r="HLW77" s="39">
        <v>295001</v>
      </c>
      <c r="HLX77" s="138" t="s">
        <v>116</v>
      </c>
      <c r="HLY77" s="39">
        <v>295001</v>
      </c>
      <c r="HLZ77" s="138" t="s">
        <v>116</v>
      </c>
      <c r="HMA77" s="39">
        <v>295001</v>
      </c>
      <c r="HMB77" s="138" t="s">
        <v>116</v>
      </c>
      <c r="HMC77" s="39">
        <v>295001</v>
      </c>
      <c r="HMD77" s="138" t="s">
        <v>116</v>
      </c>
      <c r="HME77" s="39">
        <v>295001</v>
      </c>
      <c r="HMF77" s="138" t="s">
        <v>116</v>
      </c>
      <c r="HMG77" s="39">
        <v>295001</v>
      </c>
      <c r="HMH77" s="138" t="s">
        <v>116</v>
      </c>
      <c r="HMI77" s="39">
        <v>295001</v>
      </c>
      <c r="HMJ77" s="138" t="s">
        <v>116</v>
      </c>
      <c r="HMK77" s="39">
        <v>295001</v>
      </c>
      <c r="HML77" s="138" t="s">
        <v>116</v>
      </c>
      <c r="HMM77" s="39">
        <v>295001</v>
      </c>
      <c r="HMN77" s="138" t="s">
        <v>116</v>
      </c>
      <c r="HMO77" s="39">
        <v>295001</v>
      </c>
      <c r="HMP77" s="138" t="s">
        <v>116</v>
      </c>
      <c r="HMQ77" s="39">
        <v>295001</v>
      </c>
      <c r="HMR77" s="138" t="s">
        <v>116</v>
      </c>
      <c r="HMS77" s="39">
        <v>295001</v>
      </c>
      <c r="HMT77" s="138" t="s">
        <v>116</v>
      </c>
      <c r="HMU77" s="39">
        <v>295001</v>
      </c>
      <c r="HMV77" s="138" t="s">
        <v>116</v>
      </c>
      <c r="HMW77" s="39">
        <v>295001</v>
      </c>
      <c r="HMX77" s="138" t="s">
        <v>116</v>
      </c>
      <c r="HMY77" s="39">
        <v>295001</v>
      </c>
      <c r="HMZ77" s="138" t="s">
        <v>116</v>
      </c>
      <c r="HNA77" s="39">
        <v>295001</v>
      </c>
      <c r="HNB77" s="138" t="s">
        <v>116</v>
      </c>
      <c r="HNC77" s="39">
        <v>295001</v>
      </c>
      <c r="HND77" s="138" t="s">
        <v>116</v>
      </c>
      <c r="HNE77" s="39">
        <v>295001</v>
      </c>
      <c r="HNF77" s="138" t="s">
        <v>116</v>
      </c>
      <c r="HNG77" s="39">
        <v>295001</v>
      </c>
      <c r="HNH77" s="138" t="s">
        <v>116</v>
      </c>
      <c r="HNI77" s="39">
        <v>295001</v>
      </c>
      <c r="HNJ77" s="138" t="s">
        <v>116</v>
      </c>
      <c r="HNK77" s="39">
        <v>295001</v>
      </c>
      <c r="HNL77" s="138" t="s">
        <v>116</v>
      </c>
      <c r="HNM77" s="39">
        <v>295001</v>
      </c>
      <c r="HNN77" s="138" t="s">
        <v>116</v>
      </c>
      <c r="HNO77" s="39">
        <v>295001</v>
      </c>
      <c r="HNP77" s="138" t="s">
        <v>116</v>
      </c>
      <c r="HNQ77" s="39">
        <v>295001</v>
      </c>
      <c r="HNR77" s="138" t="s">
        <v>116</v>
      </c>
      <c r="HNS77" s="39">
        <v>295001</v>
      </c>
      <c r="HNT77" s="138" t="s">
        <v>116</v>
      </c>
      <c r="HNU77" s="39">
        <v>295001</v>
      </c>
      <c r="HNV77" s="138" t="s">
        <v>116</v>
      </c>
      <c r="HNW77" s="39">
        <v>295001</v>
      </c>
      <c r="HNX77" s="138" t="s">
        <v>116</v>
      </c>
      <c r="HNY77" s="39">
        <v>295001</v>
      </c>
      <c r="HNZ77" s="138" t="s">
        <v>116</v>
      </c>
      <c r="HOA77" s="39">
        <v>295001</v>
      </c>
      <c r="HOB77" s="138" t="s">
        <v>116</v>
      </c>
      <c r="HOC77" s="39">
        <v>295001</v>
      </c>
      <c r="HOD77" s="138" t="s">
        <v>116</v>
      </c>
      <c r="HOE77" s="39">
        <v>295001</v>
      </c>
      <c r="HOF77" s="138" t="s">
        <v>116</v>
      </c>
      <c r="HOG77" s="39">
        <v>295001</v>
      </c>
      <c r="HOH77" s="138" t="s">
        <v>116</v>
      </c>
      <c r="HOI77" s="39">
        <v>295001</v>
      </c>
      <c r="HOJ77" s="138" t="s">
        <v>116</v>
      </c>
      <c r="HOK77" s="39">
        <v>295001</v>
      </c>
      <c r="HOL77" s="138" t="s">
        <v>116</v>
      </c>
      <c r="HOM77" s="39">
        <v>295001</v>
      </c>
      <c r="HON77" s="138" t="s">
        <v>116</v>
      </c>
      <c r="HOO77" s="39">
        <v>295001</v>
      </c>
      <c r="HOP77" s="138" t="s">
        <v>116</v>
      </c>
      <c r="HOQ77" s="39">
        <v>295001</v>
      </c>
      <c r="HOR77" s="138" t="s">
        <v>116</v>
      </c>
      <c r="HOS77" s="39">
        <v>295001</v>
      </c>
      <c r="HOT77" s="138" t="s">
        <v>116</v>
      </c>
      <c r="HOU77" s="39">
        <v>295001</v>
      </c>
      <c r="HOV77" s="138" t="s">
        <v>116</v>
      </c>
      <c r="HOW77" s="39">
        <v>295001</v>
      </c>
      <c r="HOX77" s="138" t="s">
        <v>116</v>
      </c>
      <c r="HOY77" s="39">
        <v>295001</v>
      </c>
      <c r="HOZ77" s="138" t="s">
        <v>116</v>
      </c>
      <c r="HPA77" s="39">
        <v>295001</v>
      </c>
      <c r="HPB77" s="138" t="s">
        <v>116</v>
      </c>
      <c r="HPC77" s="39">
        <v>295001</v>
      </c>
      <c r="HPD77" s="138" t="s">
        <v>116</v>
      </c>
      <c r="HPE77" s="39">
        <v>295001</v>
      </c>
      <c r="HPF77" s="138" t="s">
        <v>116</v>
      </c>
      <c r="HPG77" s="39">
        <v>295001</v>
      </c>
      <c r="HPH77" s="138" t="s">
        <v>116</v>
      </c>
      <c r="HPI77" s="39">
        <v>295001</v>
      </c>
      <c r="HPJ77" s="138" t="s">
        <v>116</v>
      </c>
      <c r="HPK77" s="39">
        <v>295001</v>
      </c>
      <c r="HPL77" s="138" t="s">
        <v>116</v>
      </c>
      <c r="HPM77" s="39">
        <v>295001</v>
      </c>
      <c r="HPN77" s="138" t="s">
        <v>116</v>
      </c>
      <c r="HPO77" s="39">
        <v>295001</v>
      </c>
      <c r="HPP77" s="138" t="s">
        <v>116</v>
      </c>
      <c r="HPQ77" s="39">
        <v>295001</v>
      </c>
      <c r="HPR77" s="138" t="s">
        <v>116</v>
      </c>
      <c r="HPS77" s="39">
        <v>295001</v>
      </c>
      <c r="HPT77" s="138" t="s">
        <v>116</v>
      </c>
      <c r="HPU77" s="39">
        <v>295001</v>
      </c>
      <c r="HPV77" s="138" t="s">
        <v>116</v>
      </c>
      <c r="HPW77" s="39">
        <v>295001</v>
      </c>
      <c r="HPX77" s="138" t="s">
        <v>116</v>
      </c>
      <c r="HPY77" s="39">
        <v>295001</v>
      </c>
      <c r="HPZ77" s="138" t="s">
        <v>116</v>
      </c>
      <c r="HQA77" s="39">
        <v>295001</v>
      </c>
      <c r="HQB77" s="138" t="s">
        <v>116</v>
      </c>
      <c r="HQC77" s="39">
        <v>295001</v>
      </c>
      <c r="HQD77" s="138" t="s">
        <v>116</v>
      </c>
      <c r="HQE77" s="39">
        <v>295001</v>
      </c>
      <c r="HQF77" s="138" t="s">
        <v>116</v>
      </c>
      <c r="HQG77" s="39">
        <v>295001</v>
      </c>
      <c r="HQH77" s="138" t="s">
        <v>116</v>
      </c>
      <c r="HQI77" s="39">
        <v>295001</v>
      </c>
      <c r="HQJ77" s="138" t="s">
        <v>116</v>
      </c>
      <c r="HQK77" s="39">
        <v>295001</v>
      </c>
      <c r="HQL77" s="138" t="s">
        <v>116</v>
      </c>
      <c r="HQM77" s="39">
        <v>295001</v>
      </c>
      <c r="HQN77" s="138" t="s">
        <v>116</v>
      </c>
      <c r="HQO77" s="39">
        <v>295001</v>
      </c>
      <c r="HQP77" s="138" t="s">
        <v>116</v>
      </c>
      <c r="HQQ77" s="39">
        <v>295001</v>
      </c>
      <c r="HQR77" s="138" t="s">
        <v>116</v>
      </c>
      <c r="HQS77" s="39">
        <v>295001</v>
      </c>
      <c r="HQT77" s="138" t="s">
        <v>116</v>
      </c>
      <c r="HQU77" s="39">
        <v>295001</v>
      </c>
      <c r="HQV77" s="138" t="s">
        <v>116</v>
      </c>
      <c r="HQW77" s="39">
        <v>295001</v>
      </c>
      <c r="HQX77" s="138" t="s">
        <v>116</v>
      </c>
      <c r="HQY77" s="39">
        <v>295001</v>
      </c>
      <c r="HQZ77" s="138" t="s">
        <v>116</v>
      </c>
      <c r="HRA77" s="39">
        <v>295001</v>
      </c>
      <c r="HRB77" s="138" t="s">
        <v>116</v>
      </c>
      <c r="HRC77" s="39">
        <v>295001</v>
      </c>
      <c r="HRD77" s="138" t="s">
        <v>116</v>
      </c>
      <c r="HRE77" s="39">
        <v>295001</v>
      </c>
      <c r="HRF77" s="138" t="s">
        <v>116</v>
      </c>
      <c r="HRG77" s="39">
        <v>295001</v>
      </c>
      <c r="HRH77" s="138" t="s">
        <v>116</v>
      </c>
      <c r="HRI77" s="39">
        <v>295001</v>
      </c>
      <c r="HRJ77" s="138" t="s">
        <v>116</v>
      </c>
      <c r="HRK77" s="39">
        <v>295001</v>
      </c>
      <c r="HRL77" s="138" t="s">
        <v>116</v>
      </c>
      <c r="HRM77" s="39">
        <v>295001</v>
      </c>
      <c r="HRN77" s="138" t="s">
        <v>116</v>
      </c>
      <c r="HRO77" s="39">
        <v>295001</v>
      </c>
      <c r="HRP77" s="138" t="s">
        <v>116</v>
      </c>
      <c r="HRQ77" s="39">
        <v>295001</v>
      </c>
      <c r="HRR77" s="138" t="s">
        <v>116</v>
      </c>
      <c r="HRS77" s="39">
        <v>295001</v>
      </c>
      <c r="HRT77" s="138" t="s">
        <v>116</v>
      </c>
      <c r="HRU77" s="39">
        <v>295001</v>
      </c>
      <c r="HRV77" s="138" t="s">
        <v>116</v>
      </c>
      <c r="HRW77" s="39">
        <v>295001</v>
      </c>
      <c r="HRX77" s="138" t="s">
        <v>116</v>
      </c>
      <c r="HRY77" s="39">
        <v>295001</v>
      </c>
      <c r="HRZ77" s="138" t="s">
        <v>116</v>
      </c>
      <c r="HSA77" s="39">
        <v>295001</v>
      </c>
      <c r="HSB77" s="138" t="s">
        <v>116</v>
      </c>
      <c r="HSC77" s="39">
        <v>295001</v>
      </c>
      <c r="HSD77" s="138" t="s">
        <v>116</v>
      </c>
      <c r="HSE77" s="39">
        <v>295001</v>
      </c>
      <c r="HSF77" s="138" t="s">
        <v>116</v>
      </c>
      <c r="HSG77" s="39">
        <v>295001</v>
      </c>
      <c r="HSH77" s="138" t="s">
        <v>116</v>
      </c>
      <c r="HSI77" s="39">
        <v>295001</v>
      </c>
      <c r="HSJ77" s="138" t="s">
        <v>116</v>
      </c>
      <c r="HSK77" s="39">
        <v>295001</v>
      </c>
      <c r="HSL77" s="138" t="s">
        <v>116</v>
      </c>
      <c r="HSM77" s="39">
        <v>295001</v>
      </c>
      <c r="HSN77" s="138" t="s">
        <v>116</v>
      </c>
      <c r="HSO77" s="39">
        <v>295001</v>
      </c>
      <c r="HSP77" s="138" t="s">
        <v>116</v>
      </c>
      <c r="HSQ77" s="39">
        <v>295001</v>
      </c>
      <c r="HSR77" s="138" t="s">
        <v>116</v>
      </c>
      <c r="HSS77" s="39">
        <v>295001</v>
      </c>
      <c r="HST77" s="138" t="s">
        <v>116</v>
      </c>
      <c r="HSU77" s="39">
        <v>295001</v>
      </c>
      <c r="HSV77" s="138" t="s">
        <v>116</v>
      </c>
      <c r="HSW77" s="39">
        <v>295001</v>
      </c>
      <c r="HSX77" s="138" t="s">
        <v>116</v>
      </c>
      <c r="HSY77" s="39">
        <v>295001</v>
      </c>
      <c r="HSZ77" s="138" t="s">
        <v>116</v>
      </c>
      <c r="HTA77" s="39">
        <v>295001</v>
      </c>
      <c r="HTB77" s="138" t="s">
        <v>116</v>
      </c>
      <c r="HTC77" s="39">
        <v>295001</v>
      </c>
      <c r="HTD77" s="138" t="s">
        <v>116</v>
      </c>
      <c r="HTE77" s="39">
        <v>295001</v>
      </c>
      <c r="HTF77" s="138" t="s">
        <v>116</v>
      </c>
      <c r="HTG77" s="39">
        <v>295001</v>
      </c>
      <c r="HTH77" s="138" t="s">
        <v>116</v>
      </c>
      <c r="HTI77" s="39">
        <v>295001</v>
      </c>
      <c r="HTJ77" s="138" t="s">
        <v>116</v>
      </c>
      <c r="HTK77" s="39">
        <v>295001</v>
      </c>
      <c r="HTL77" s="138" t="s">
        <v>116</v>
      </c>
      <c r="HTM77" s="39">
        <v>295001</v>
      </c>
      <c r="HTN77" s="138" t="s">
        <v>116</v>
      </c>
      <c r="HTO77" s="39">
        <v>295001</v>
      </c>
      <c r="HTP77" s="138" t="s">
        <v>116</v>
      </c>
      <c r="HTQ77" s="39">
        <v>295001</v>
      </c>
      <c r="HTR77" s="138" t="s">
        <v>116</v>
      </c>
      <c r="HTS77" s="39">
        <v>295001</v>
      </c>
      <c r="HTT77" s="138" t="s">
        <v>116</v>
      </c>
      <c r="HTU77" s="39">
        <v>295001</v>
      </c>
      <c r="HTV77" s="138" t="s">
        <v>116</v>
      </c>
      <c r="HTW77" s="39">
        <v>295001</v>
      </c>
      <c r="HTX77" s="138" t="s">
        <v>116</v>
      </c>
      <c r="HTY77" s="39">
        <v>295001</v>
      </c>
      <c r="HTZ77" s="138" t="s">
        <v>116</v>
      </c>
      <c r="HUA77" s="39">
        <v>295001</v>
      </c>
      <c r="HUB77" s="138" t="s">
        <v>116</v>
      </c>
      <c r="HUC77" s="39">
        <v>295001</v>
      </c>
      <c r="HUD77" s="138" t="s">
        <v>116</v>
      </c>
      <c r="HUE77" s="39">
        <v>295001</v>
      </c>
      <c r="HUF77" s="138" t="s">
        <v>116</v>
      </c>
      <c r="HUG77" s="39">
        <v>295001</v>
      </c>
      <c r="HUH77" s="138" t="s">
        <v>116</v>
      </c>
      <c r="HUI77" s="39">
        <v>295001</v>
      </c>
      <c r="HUJ77" s="138" t="s">
        <v>116</v>
      </c>
      <c r="HUK77" s="39">
        <v>295001</v>
      </c>
      <c r="HUL77" s="138" t="s">
        <v>116</v>
      </c>
      <c r="HUM77" s="39">
        <v>295001</v>
      </c>
      <c r="HUN77" s="138" t="s">
        <v>116</v>
      </c>
      <c r="HUO77" s="39">
        <v>295001</v>
      </c>
      <c r="HUP77" s="138" t="s">
        <v>116</v>
      </c>
      <c r="HUQ77" s="39">
        <v>295001</v>
      </c>
      <c r="HUR77" s="138" t="s">
        <v>116</v>
      </c>
      <c r="HUS77" s="39">
        <v>295001</v>
      </c>
      <c r="HUT77" s="138" t="s">
        <v>116</v>
      </c>
      <c r="HUU77" s="39">
        <v>295001</v>
      </c>
      <c r="HUV77" s="138" t="s">
        <v>116</v>
      </c>
      <c r="HUW77" s="39">
        <v>295001</v>
      </c>
      <c r="HUX77" s="138" t="s">
        <v>116</v>
      </c>
      <c r="HUY77" s="39">
        <v>295001</v>
      </c>
      <c r="HUZ77" s="138" t="s">
        <v>116</v>
      </c>
      <c r="HVA77" s="39">
        <v>295001</v>
      </c>
      <c r="HVB77" s="138" t="s">
        <v>116</v>
      </c>
      <c r="HVC77" s="39">
        <v>295001</v>
      </c>
      <c r="HVD77" s="138" t="s">
        <v>116</v>
      </c>
      <c r="HVE77" s="39">
        <v>295001</v>
      </c>
      <c r="HVF77" s="138" t="s">
        <v>116</v>
      </c>
      <c r="HVG77" s="39">
        <v>295001</v>
      </c>
      <c r="HVH77" s="138" t="s">
        <v>116</v>
      </c>
      <c r="HVI77" s="39">
        <v>295001</v>
      </c>
      <c r="HVJ77" s="138" t="s">
        <v>116</v>
      </c>
      <c r="HVK77" s="39">
        <v>295001</v>
      </c>
      <c r="HVL77" s="138" t="s">
        <v>116</v>
      </c>
      <c r="HVM77" s="39">
        <v>295001</v>
      </c>
      <c r="HVN77" s="138" t="s">
        <v>116</v>
      </c>
      <c r="HVO77" s="39">
        <v>295001</v>
      </c>
      <c r="HVP77" s="138" t="s">
        <v>116</v>
      </c>
      <c r="HVQ77" s="39">
        <v>295001</v>
      </c>
      <c r="HVR77" s="138" t="s">
        <v>116</v>
      </c>
      <c r="HVS77" s="39">
        <v>295001</v>
      </c>
      <c r="HVT77" s="138" t="s">
        <v>116</v>
      </c>
      <c r="HVU77" s="39">
        <v>295001</v>
      </c>
      <c r="HVV77" s="138" t="s">
        <v>116</v>
      </c>
      <c r="HVW77" s="39">
        <v>295001</v>
      </c>
      <c r="HVX77" s="138" t="s">
        <v>116</v>
      </c>
      <c r="HVY77" s="39">
        <v>295001</v>
      </c>
      <c r="HVZ77" s="138" t="s">
        <v>116</v>
      </c>
      <c r="HWA77" s="39">
        <v>295001</v>
      </c>
      <c r="HWB77" s="138" t="s">
        <v>116</v>
      </c>
      <c r="HWC77" s="39">
        <v>295001</v>
      </c>
      <c r="HWD77" s="138" t="s">
        <v>116</v>
      </c>
      <c r="HWE77" s="39">
        <v>295001</v>
      </c>
      <c r="HWF77" s="138" t="s">
        <v>116</v>
      </c>
      <c r="HWG77" s="39">
        <v>295001</v>
      </c>
      <c r="HWH77" s="138" t="s">
        <v>116</v>
      </c>
      <c r="HWI77" s="39">
        <v>295001</v>
      </c>
      <c r="HWJ77" s="138" t="s">
        <v>116</v>
      </c>
      <c r="HWK77" s="39">
        <v>295001</v>
      </c>
      <c r="HWL77" s="138" t="s">
        <v>116</v>
      </c>
      <c r="HWM77" s="39">
        <v>295001</v>
      </c>
      <c r="HWN77" s="138" t="s">
        <v>116</v>
      </c>
      <c r="HWO77" s="39">
        <v>295001</v>
      </c>
      <c r="HWP77" s="138" t="s">
        <v>116</v>
      </c>
      <c r="HWQ77" s="39">
        <v>295001</v>
      </c>
      <c r="HWR77" s="138" t="s">
        <v>116</v>
      </c>
      <c r="HWS77" s="39">
        <v>295001</v>
      </c>
      <c r="HWT77" s="138" t="s">
        <v>116</v>
      </c>
      <c r="HWU77" s="39">
        <v>295001</v>
      </c>
      <c r="HWV77" s="138" t="s">
        <v>116</v>
      </c>
      <c r="HWW77" s="39">
        <v>295001</v>
      </c>
      <c r="HWX77" s="138" t="s">
        <v>116</v>
      </c>
      <c r="HWY77" s="39">
        <v>295001</v>
      </c>
      <c r="HWZ77" s="138" t="s">
        <v>116</v>
      </c>
      <c r="HXA77" s="39">
        <v>295001</v>
      </c>
      <c r="HXB77" s="138" t="s">
        <v>116</v>
      </c>
      <c r="HXC77" s="39">
        <v>295001</v>
      </c>
      <c r="HXD77" s="138" t="s">
        <v>116</v>
      </c>
      <c r="HXE77" s="39">
        <v>295001</v>
      </c>
      <c r="HXF77" s="138" t="s">
        <v>116</v>
      </c>
      <c r="HXG77" s="39">
        <v>295001</v>
      </c>
      <c r="HXH77" s="138" t="s">
        <v>116</v>
      </c>
      <c r="HXI77" s="39">
        <v>295001</v>
      </c>
      <c r="HXJ77" s="138" t="s">
        <v>116</v>
      </c>
      <c r="HXK77" s="39">
        <v>295001</v>
      </c>
      <c r="HXL77" s="138" t="s">
        <v>116</v>
      </c>
      <c r="HXM77" s="39">
        <v>295001</v>
      </c>
      <c r="HXN77" s="138" t="s">
        <v>116</v>
      </c>
      <c r="HXO77" s="39">
        <v>295001</v>
      </c>
      <c r="HXP77" s="138" t="s">
        <v>116</v>
      </c>
      <c r="HXQ77" s="39">
        <v>295001</v>
      </c>
      <c r="HXR77" s="138" t="s">
        <v>116</v>
      </c>
      <c r="HXS77" s="39">
        <v>295001</v>
      </c>
      <c r="HXT77" s="138" t="s">
        <v>116</v>
      </c>
      <c r="HXU77" s="39">
        <v>295001</v>
      </c>
      <c r="HXV77" s="138" t="s">
        <v>116</v>
      </c>
      <c r="HXW77" s="39">
        <v>295001</v>
      </c>
      <c r="HXX77" s="138" t="s">
        <v>116</v>
      </c>
      <c r="HXY77" s="39">
        <v>295001</v>
      </c>
      <c r="HXZ77" s="138" t="s">
        <v>116</v>
      </c>
      <c r="HYA77" s="39">
        <v>295001</v>
      </c>
      <c r="HYB77" s="138" t="s">
        <v>116</v>
      </c>
      <c r="HYC77" s="39">
        <v>295001</v>
      </c>
      <c r="HYD77" s="138" t="s">
        <v>116</v>
      </c>
      <c r="HYE77" s="39">
        <v>295001</v>
      </c>
      <c r="HYF77" s="138" t="s">
        <v>116</v>
      </c>
      <c r="HYG77" s="39">
        <v>295001</v>
      </c>
      <c r="HYH77" s="138" t="s">
        <v>116</v>
      </c>
      <c r="HYI77" s="39">
        <v>295001</v>
      </c>
      <c r="HYJ77" s="138" t="s">
        <v>116</v>
      </c>
      <c r="HYK77" s="39">
        <v>295001</v>
      </c>
      <c r="HYL77" s="138" t="s">
        <v>116</v>
      </c>
      <c r="HYM77" s="39">
        <v>295001</v>
      </c>
      <c r="HYN77" s="138" t="s">
        <v>116</v>
      </c>
      <c r="HYO77" s="39">
        <v>295001</v>
      </c>
      <c r="HYP77" s="138" t="s">
        <v>116</v>
      </c>
      <c r="HYQ77" s="39">
        <v>295001</v>
      </c>
      <c r="HYR77" s="138" t="s">
        <v>116</v>
      </c>
      <c r="HYS77" s="39">
        <v>295001</v>
      </c>
      <c r="HYT77" s="138" t="s">
        <v>116</v>
      </c>
      <c r="HYU77" s="39">
        <v>295001</v>
      </c>
      <c r="HYV77" s="138" t="s">
        <v>116</v>
      </c>
      <c r="HYW77" s="39">
        <v>295001</v>
      </c>
      <c r="HYX77" s="138" t="s">
        <v>116</v>
      </c>
      <c r="HYY77" s="39">
        <v>295001</v>
      </c>
      <c r="HYZ77" s="138" t="s">
        <v>116</v>
      </c>
      <c r="HZA77" s="39">
        <v>295001</v>
      </c>
      <c r="HZB77" s="138" t="s">
        <v>116</v>
      </c>
      <c r="HZC77" s="39">
        <v>295001</v>
      </c>
      <c r="HZD77" s="138" t="s">
        <v>116</v>
      </c>
      <c r="HZE77" s="39">
        <v>295001</v>
      </c>
      <c r="HZF77" s="138" t="s">
        <v>116</v>
      </c>
      <c r="HZG77" s="39">
        <v>295001</v>
      </c>
      <c r="HZH77" s="138" t="s">
        <v>116</v>
      </c>
      <c r="HZI77" s="39">
        <v>295001</v>
      </c>
      <c r="HZJ77" s="138" t="s">
        <v>116</v>
      </c>
      <c r="HZK77" s="39">
        <v>295001</v>
      </c>
      <c r="HZL77" s="138" t="s">
        <v>116</v>
      </c>
      <c r="HZM77" s="39">
        <v>295001</v>
      </c>
      <c r="HZN77" s="138" t="s">
        <v>116</v>
      </c>
      <c r="HZO77" s="39">
        <v>295001</v>
      </c>
      <c r="HZP77" s="138" t="s">
        <v>116</v>
      </c>
      <c r="HZQ77" s="39">
        <v>295001</v>
      </c>
      <c r="HZR77" s="138" t="s">
        <v>116</v>
      </c>
      <c r="HZS77" s="39">
        <v>295001</v>
      </c>
      <c r="HZT77" s="138" t="s">
        <v>116</v>
      </c>
      <c r="HZU77" s="39">
        <v>295001</v>
      </c>
      <c r="HZV77" s="138" t="s">
        <v>116</v>
      </c>
      <c r="HZW77" s="39">
        <v>295001</v>
      </c>
      <c r="HZX77" s="138" t="s">
        <v>116</v>
      </c>
      <c r="HZY77" s="39">
        <v>295001</v>
      </c>
      <c r="HZZ77" s="138" t="s">
        <v>116</v>
      </c>
      <c r="IAA77" s="39">
        <v>295001</v>
      </c>
      <c r="IAB77" s="138" t="s">
        <v>116</v>
      </c>
      <c r="IAC77" s="39">
        <v>295001</v>
      </c>
      <c r="IAD77" s="138" t="s">
        <v>116</v>
      </c>
      <c r="IAE77" s="39">
        <v>295001</v>
      </c>
      <c r="IAF77" s="138" t="s">
        <v>116</v>
      </c>
      <c r="IAG77" s="39">
        <v>295001</v>
      </c>
      <c r="IAH77" s="138" t="s">
        <v>116</v>
      </c>
      <c r="IAI77" s="39">
        <v>295001</v>
      </c>
      <c r="IAJ77" s="138" t="s">
        <v>116</v>
      </c>
      <c r="IAK77" s="39">
        <v>295001</v>
      </c>
      <c r="IAL77" s="138" t="s">
        <v>116</v>
      </c>
      <c r="IAM77" s="39">
        <v>295001</v>
      </c>
      <c r="IAN77" s="138" t="s">
        <v>116</v>
      </c>
      <c r="IAO77" s="39">
        <v>295001</v>
      </c>
      <c r="IAP77" s="138" t="s">
        <v>116</v>
      </c>
      <c r="IAQ77" s="39">
        <v>295001</v>
      </c>
      <c r="IAR77" s="138" t="s">
        <v>116</v>
      </c>
      <c r="IAS77" s="39">
        <v>295001</v>
      </c>
      <c r="IAT77" s="138" t="s">
        <v>116</v>
      </c>
      <c r="IAU77" s="39">
        <v>295001</v>
      </c>
      <c r="IAV77" s="138" t="s">
        <v>116</v>
      </c>
      <c r="IAW77" s="39">
        <v>295001</v>
      </c>
      <c r="IAX77" s="138" t="s">
        <v>116</v>
      </c>
      <c r="IAY77" s="39">
        <v>295001</v>
      </c>
      <c r="IAZ77" s="138" t="s">
        <v>116</v>
      </c>
      <c r="IBA77" s="39">
        <v>295001</v>
      </c>
      <c r="IBB77" s="138" t="s">
        <v>116</v>
      </c>
      <c r="IBC77" s="39">
        <v>295001</v>
      </c>
      <c r="IBD77" s="138" t="s">
        <v>116</v>
      </c>
      <c r="IBE77" s="39">
        <v>295001</v>
      </c>
      <c r="IBF77" s="138" t="s">
        <v>116</v>
      </c>
      <c r="IBG77" s="39">
        <v>295001</v>
      </c>
      <c r="IBH77" s="138" t="s">
        <v>116</v>
      </c>
      <c r="IBI77" s="39">
        <v>295001</v>
      </c>
      <c r="IBJ77" s="138" t="s">
        <v>116</v>
      </c>
      <c r="IBK77" s="39">
        <v>295001</v>
      </c>
      <c r="IBL77" s="138" t="s">
        <v>116</v>
      </c>
      <c r="IBM77" s="39">
        <v>295001</v>
      </c>
      <c r="IBN77" s="138" t="s">
        <v>116</v>
      </c>
      <c r="IBO77" s="39">
        <v>295001</v>
      </c>
      <c r="IBP77" s="138" t="s">
        <v>116</v>
      </c>
      <c r="IBQ77" s="39">
        <v>295001</v>
      </c>
      <c r="IBR77" s="138" t="s">
        <v>116</v>
      </c>
      <c r="IBS77" s="39">
        <v>295001</v>
      </c>
      <c r="IBT77" s="138" t="s">
        <v>116</v>
      </c>
      <c r="IBU77" s="39">
        <v>295001</v>
      </c>
      <c r="IBV77" s="138" t="s">
        <v>116</v>
      </c>
      <c r="IBW77" s="39">
        <v>295001</v>
      </c>
      <c r="IBX77" s="138" t="s">
        <v>116</v>
      </c>
      <c r="IBY77" s="39">
        <v>295001</v>
      </c>
      <c r="IBZ77" s="138" t="s">
        <v>116</v>
      </c>
      <c r="ICA77" s="39">
        <v>295001</v>
      </c>
      <c r="ICB77" s="138" t="s">
        <v>116</v>
      </c>
      <c r="ICC77" s="39">
        <v>295001</v>
      </c>
      <c r="ICD77" s="138" t="s">
        <v>116</v>
      </c>
      <c r="ICE77" s="39">
        <v>295001</v>
      </c>
      <c r="ICF77" s="138" t="s">
        <v>116</v>
      </c>
      <c r="ICG77" s="39">
        <v>295001</v>
      </c>
      <c r="ICH77" s="138" t="s">
        <v>116</v>
      </c>
      <c r="ICI77" s="39">
        <v>295001</v>
      </c>
      <c r="ICJ77" s="138" t="s">
        <v>116</v>
      </c>
      <c r="ICK77" s="39">
        <v>295001</v>
      </c>
      <c r="ICL77" s="138" t="s">
        <v>116</v>
      </c>
      <c r="ICM77" s="39">
        <v>295001</v>
      </c>
      <c r="ICN77" s="138" t="s">
        <v>116</v>
      </c>
      <c r="ICO77" s="39">
        <v>295001</v>
      </c>
      <c r="ICP77" s="138" t="s">
        <v>116</v>
      </c>
      <c r="ICQ77" s="39">
        <v>295001</v>
      </c>
      <c r="ICR77" s="138" t="s">
        <v>116</v>
      </c>
      <c r="ICS77" s="39">
        <v>295001</v>
      </c>
      <c r="ICT77" s="138" t="s">
        <v>116</v>
      </c>
      <c r="ICU77" s="39">
        <v>295001</v>
      </c>
      <c r="ICV77" s="138" t="s">
        <v>116</v>
      </c>
      <c r="ICW77" s="39">
        <v>295001</v>
      </c>
      <c r="ICX77" s="138" t="s">
        <v>116</v>
      </c>
      <c r="ICY77" s="39">
        <v>295001</v>
      </c>
      <c r="ICZ77" s="138" t="s">
        <v>116</v>
      </c>
      <c r="IDA77" s="39">
        <v>295001</v>
      </c>
      <c r="IDB77" s="138" t="s">
        <v>116</v>
      </c>
      <c r="IDC77" s="39">
        <v>295001</v>
      </c>
      <c r="IDD77" s="138" t="s">
        <v>116</v>
      </c>
      <c r="IDE77" s="39">
        <v>295001</v>
      </c>
      <c r="IDF77" s="138" t="s">
        <v>116</v>
      </c>
      <c r="IDG77" s="39">
        <v>295001</v>
      </c>
      <c r="IDH77" s="138" t="s">
        <v>116</v>
      </c>
      <c r="IDI77" s="39">
        <v>295001</v>
      </c>
      <c r="IDJ77" s="138" t="s">
        <v>116</v>
      </c>
      <c r="IDK77" s="39">
        <v>295001</v>
      </c>
      <c r="IDL77" s="138" t="s">
        <v>116</v>
      </c>
      <c r="IDM77" s="39">
        <v>295001</v>
      </c>
      <c r="IDN77" s="138" t="s">
        <v>116</v>
      </c>
      <c r="IDO77" s="39">
        <v>295001</v>
      </c>
      <c r="IDP77" s="138" t="s">
        <v>116</v>
      </c>
      <c r="IDQ77" s="39">
        <v>295001</v>
      </c>
      <c r="IDR77" s="138" t="s">
        <v>116</v>
      </c>
      <c r="IDS77" s="39">
        <v>295001</v>
      </c>
      <c r="IDT77" s="138" t="s">
        <v>116</v>
      </c>
      <c r="IDU77" s="39">
        <v>295001</v>
      </c>
      <c r="IDV77" s="138" t="s">
        <v>116</v>
      </c>
      <c r="IDW77" s="39">
        <v>295001</v>
      </c>
      <c r="IDX77" s="138" t="s">
        <v>116</v>
      </c>
      <c r="IDY77" s="39">
        <v>295001</v>
      </c>
      <c r="IDZ77" s="138" t="s">
        <v>116</v>
      </c>
      <c r="IEA77" s="39">
        <v>295001</v>
      </c>
      <c r="IEB77" s="138" t="s">
        <v>116</v>
      </c>
      <c r="IEC77" s="39">
        <v>295001</v>
      </c>
      <c r="IED77" s="138" t="s">
        <v>116</v>
      </c>
      <c r="IEE77" s="39">
        <v>295001</v>
      </c>
      <c r="IEF77" s="138" t="s">
        <v>116</v>
      </c>
      <c r="IEG77" s="39">
        <v>295001</v>
      </c>
      <c r="IEH77" s="138" t="s">
        <v>116</v>
      </c>
      <c r="IEI77" s="39">
        <v>295001</v>
      </c>
      <c r="IEJ77" s="138" t="s">
        <v>116</v>
      </c>
      <c r="IEK77" s="39">
        <v>295001</v>
      </c>
      <c r="IEL77" s="138" t="s">
        <v>116</v>
      </c>
      <c r="IEM77" s="39">
        <v>295001</v>
      </c>
      <c r="IEN77" s="138" t="s">
        <v>116</v>
      </c>
      <c r="IEO77" s="39">
        <v>295001</v>
      </c>
      <c r="IEP77" s="138" t="s">
        <v>116</v>
      </c>
      <c r="IEQ77" s="39">
        <v>295001</v>
      </c>
      <c r="IER77" s="138" t="s">
        <v>116</v>
      </c>
      <c r="IES77" s="39">
        <v>295001</v>
      </c>
      <c r="IET77" s="138" t="s">
        <v>116</v>
      </c>
      <c r="IEU77" s="39">
        <v>295001</v>
      </c>
      <c r="IEV77" s="138" t="s">
        <v>116</v>
      </c>
      <c r="IEW77" s="39">
        <v>295001</v>
      </c>
      <c r="IEX77" s="138" t="s">
        <v>116</v>
      </c>
      <c r="IEY77" s="39">
        <v>295001</v>
      </c>
      <c r="IEZ77" s="138" t="s">
        <v>116</v>
      </c>
      <c r="IFA77" s="39">
        <v>295001</v>
      </c>
      <c r="IFB77" s="138" t="s">
        <v>116</v>
      </c>
      <c r="IFC77" s="39">
        <v>295001</v>
      </c>
      <c r="IFD77" s="138" t="s">
        <v>116</v>
      </c>
      <c r="IFE77" s="39">
        <v>295001</v>
      </c>
      <c r="IFF77" s="138" t="s">
        <v>116</v>
      </c>
      <c r="IFG77" s="39">
        <v>295001</v>
      </c>
      <c r="IFH77" s="138" t="s">
        <v>116</v>
      </c>
      <c r="IFI77" s="39">
        <v>295001</v>
      </c>
      <c r="IFJ77" s="138" t="s">
        <v>116</v>
      </c>
      <c r="IFK77" s="39">
        <v>295001</v>
      </c>
      <c r="IFL77" s="138" t="s">
        <v>116</v>
      </c>
      <c r="IFM77" s="39">
        <v>295001</v>
      </c>
      <c r="IFN77" s="138" t="s">
        <v>116</v>
      </c>
      <c r="IFO77" s="39">
        <v>295001</v>
      </c>
      <c r="IFP77" s="138" t="s">
        <v>116</v>
      </c>
      <c r="IFQ77" s="39">
        <v>295001</v>
      </c>
      <c r="IFR77" s="138" t="s">
        <v>116</v>
      </c>
      <c r="IFS77" s="39">
        <v>295001</v>
      </c>
      <c r="IFT77" s="138" t="s">
        <v>116</v>
      </c>
      <c r="IFU77" s="39">
        <v>295001</v>
      </c>
      <c r="IFV77" s="138" t="s">
        <v>116</v>
      </c>
      <c r="IFW77" s="39">
        <v>295001</v>
      </c>
      <c r="IFX77" s="138" t="s">
        <v>116</v>
      </c>
      <c r="IFY77" s="39">
        <v>295001</v>
      </c>
      <c r="IFZ77" s="138" t="s">
        <v>116</v>
      </c>
      <c r="IGA77" s="39">
        <v>295001</v>
      </c>
      <c r="IGB77" s="138" t="s">
        <v>116</v>
      </c>
      <c r="IGC77" s="39">
        <v>295001</v>
      </c>
      <c r="IGD77" s="138" t="s">
        <v>116</v>
      </c>
      <c r="IGE77" s="39">
        <v>295001</v>
      </c>
      <c r="IGF77" s="138" t="s">
        <v>116</v>
      </c>
      <c r="IGG77" s="39">
        <v>295001</v>
      </c>
      <c r="IGH77" s="138" t="s">
        <v>116</v>
      </c>
      <c r="IGI77" s="39">
        <v>295001</v>
      </c>
      <c r="IGJ77" s="138" t="s">
        <v>116</v>
      </c>
      <c r="IGK77" s="39">
        <v>295001</v>
      </c>
      <c r="IGL77" s="138" t="s">
        <v>116</v>
      </c>
      <c r="IGM77" s="39">
        <v>295001</v>
      </c>
      <c r="IGN77" s="138" t="s">
        <v>116</v>
      </c>
      <c r="IGO77" s="39">
        <v>295001</v>
      </c>
      <c r="IGP77" s="138" t="s">
        <v>116</v>
      </c>
      <c r="IGQ77" s="39">
        <v>295001</v>
      </c>
      <c r="IGR77" s="138" t="s">
        <v>116</v>
      </c>
      <c r="IGS77" s="39">
        <v>295001</v>
      </c>
      <c r="IGT77" s="138" t="s">
        <v>116</v>
      </c>
      <c r="IGU77" s="39">
        <v>295001</v>
      </c>
      <c r="IGV77" s="138" t="s">
        <v>116</v>
      </c>
      <c r="IGW77" s="39">
        <v>295001</v>
      </c>
      <c r="IGX77" s="138" t="s">
        <v>116</v>
      </c>
      <c r="IGY77" s="39">
        <v>295001</v>
      </c>
      <c r="IGZ77" s="138" t="s">
        <v>116</v>
      </c>
      <c r="IHA77" s="39">
        <v>295001</v>
      </c>
      <c r="IHB77" s="138" t="s">
        <v>116</v>
      </c>
      <c r="IHC77" s="39">
        <v>295001</v>
      </c>
      <c r="IHD77" s="138" t="s">
        <v>116</v>
      </c>
      <c r="IHE77" s="39">
        <v>295001</v>
      </c>
      <c r="IHF77" s="138" t="s">
        <v>116</v>
      </c>
      <c r="IHG77" s="39">
        <v>295001</v>
      </c>
      <c r="IHH77" s="138" t="s">
        <v>116</v>
      </c>
      <c r="IHI77" s="39">
        <v>295001</v>
      </c>
      <c r="IHJ77" s="138" t="s">
        <v>116</v>
      </c>
      <c r="IHK77" s="39">
        <v>295001</v>
      </c>
      <c r="IHL77" s="138" t="s">
        <v>116</v>
      </c>
      <c r="IHM77" s="39">
        <v>295001</v>
      </c>
      <c r="IHN77" s="138" t="s">
        <v>116</v>
      </c>
      <c r="IHO77" s="39">
        <v>295001</v>
      </c>
      <c r="IHP77" s="138" t="s">
        <v>116</v>
      </c>
      <c r="IHQ77" s="39">
        <v>295001</v>
      </c>
      <c r="IHR77" s="138" t="s">
        <v>116</v>
      </c>
      <c r="IHS77" s="39">
        <v>295001</v>
      </c>
      <c r="IHT77" s="138" t="s">
        <v>116</v>
      </c>
      <c r="IHU77" s="39">
        <v>295001</v>
      </c>
      <c r="IHV77" s="138" t="s">
        <v>116</v>
      </c>
      <c r="IHW77" s="39">
        <v>295001</v>
      </c>
      <c r="IHX77" s="138" t="s">
        <v>116</v>
      </c>
      <c r="IHY77" s="39">
        <v>295001</v>
      </c>
      <c r="IHZ77" s="138" t="s">
        <v>116</v>
      </c>
      <c r="IIA77" s="39">
        <v>295001</v>
      </c>
      <c r="IIB77" s="138" t="s">
        <v>116</v>
      </c>
      <c r="IIC77" s="39">
        <v>295001</v>
      </c>
      <c r="IID77" s="138" t="s">
        <v>116</v>
      </c>
      <c r="IIE77" s="39">
        <v>295001</v>
      </c>
      <c r="IIF77" s="138" t="s">
        <v>116</v>
      </c>
      <c r="IIG77" s="39">
        <v>295001</v>
      </c>
      <c r="IIH77" s="138" t="s">
        <v>116</v>
      </c>
      <c r="III77" s="39">
        <v>295001</v>
      </c>
      <c r="IIJ77" s="138" t="s">
        <v>116</v>
      </c>
      <c r="IIK77" s="39">
        <v>295001</v>
      </c>
      <c r="IIL77" s="138" t="s">
        <v>116</v>
      </c>
      <c r="IIM77" s="39">
        <v>295001</v>
      </c>
      <c r="IIN77" s="138" t="s">
        <v>116</v>
      </c>
      <c r="IIO77" s="39">
        <v>295001</v>
      </c>
      <c r="IIP77" s="138" t="s">
        <v>116</v>
      </c>
      <c r="IIQ77" s="39">
        <v>295001</v>
      </c>
      <c r="IIR77" s="138" t="s">
        <v>116</v>
      </c>
      <c r="IIS77" s="39">
        <v>295001</v>
      </c>
      <c r="IIT77" s="138" t="s">
        <v>116</v>
      </c>
      <c r="IIU77" s="39">
        <v>295001</v>
      </c>
      <c r="IIV77" s="138" t="s">
        <v>116</v>
      </c>
      <c r="IIW77" s="39">
        <v>295001</v>
      </c>
      <c r="IIX77" s="138" t="s">
        <v>116</v>
      </c>
      <c r="IIY77" s="39">
        <v>295001</v>
      </c>
      <c r="IIZ77" s="138" t="s">
        <v>116</v>
      </c>
      <c r="IJA77" s="39">
        <v>295001</v>
      </c>
      <c r="IJB77" s="138" t="s">
        <v>116</v>
      </c>
      <c r="IJC77" s="39">
        <v>295001</v>
      </c>
      <c r="IJD77" s="138" t="s">
        <v>116</v>
      </c>
      <c r="IJE77" s="39">
        <v>295001</v>
      </c>
      <c r="IJF77" s="138" t="s">
        <v>116</v>
      </c>
      <c r="IJG77" s="39">
        <v>295001</v>
      </c>
      <c r="IJH77" s="138" t="s">
        <v>116</v>
      </c>
      <c r="IJI77" s="39">
        <v>295001</v>
      </c>
      <c r="IJJ77" s="138" t="s">
        <v>116</v>
      </c>
      <c r="IJK77" s="39">
        <v>295001</v>
      </c>
      <c r="IJL77" s="138" t="s">
        <v>116</v>
      </c>
      <c r="IJM77" s="39">
        <v>295001</v>
      </c>
      <c r="IJN77" s="138" t="s">
        <v>116</v>
      </c>
      <c r="IJO77" s="39">
        <v>295001</v>
      </c>
      <c r="IJP77" s="138" t="s">
        <v>116</v>
      </c>
      <c r="IJQ77" s="39">
        <v>295001</v>
      </c>
      <c r="IJR77" s="138" t="s">
        <v>116</v>
      </c>
      <c r="IJS77" s="39">
        <v>295001</v>
      </c>
      <c r="IJT77" s="138" t="s">
        <v>116</v>
      </c>
      <c r="IJU77" s="39">
        <v>295001</v>
      </c>
      <c r="IJV77" s="138" t="s">
        <v>116</v>
      </c>
      <c r="IJW77" s="39">
        <v>295001</v>
      </c>
      <c r="IJX77" s="138" t="s">
        <v>116</v>
      </c>
      <c r="IJY77" s="39">
        <v>295001</v>
      </c>
      <c r="IJZ77" s="138" t="s">
        <v>116</v>
      </c>
      <c r="IKA77" s="39">
        <v>295001</v>
      </c>
      <c r="IKB77" s="138" t="s">
        <v>116</v>
      </c>
      <c r="IKC77" s="39">
        <v>295001</v>
      </c>
      <c r="IKD77" s="138" t="s">
        <v>116</v>
      </c>
      <c r="IKE77" s="39">
        <v>295001</v>
      </c>
      <c r="IKF77" s="138" t="s">
        <v>116</v>
      </c>
      <c r="IKG77" s="39">
        <v>295001</v>
      </c>
      <c r="IKH77" s="138" t="s">
        <v>116</v>
      </c>
      <c r="IKI77" s="39">
        <v>295001</v>
      </c>
      <c r="IKJ77" s="138" t="s">
        <v>116</v>
      </c>
      <c r="IKK77" s="39">
        <v>295001</v>
      </c>
      <c r="IKL77" s="138" t="s">
        <v>116</v>
      </c>
      <c r="IKM77" s="39">
        <v>295001</v>
      </c>
      <c r="IKN77" s="138" t="s">
        <v>116</v>
      </c>
      <c r="IKO77" s="39">
        <v>295001</v>
      </c>
      <c r="IKP77" s="138" t="s">
        <v>116</v>
      </c>
      <c r="IKQ77" s="39">
        <v>295001</v>
      </c>
      <c r="IKR77" s="138" t="s">
        <v>116</v>
      </c>
      <c r="IKS77" s="39">
        <v>295001</v>
      </c>
      <c r="IKT77" s="138" t="s">
        <v>116</v>
      </c>
      <c r="IKU77" s="39">
        <v>295001</v>
      </c>
      <c r="IKV77" s="138" t="s">
        <v>116</v>
      </c>
      <c r="IKW77" s="39">
        <v>295001</v>
      </c>
      <c r="IKX77" s="138" t="s">
        <v>116</v>
      </c>
      <c r="IKY77" s="39">
        <v>295001</v>
      </c>
      <c r="IKZ77" s="138" t="s">
        <v>116</v>
      </c>
      <c r="ILA77" s="39">
        <v>295001</v>
      </c>
      <c r="ILB77" s="138" t="s">
        <v>116</v>
      </c>
      <c r="ILC77" s="39">
        <v>295001</v>
      </c>
      <c r="ILD77" s="138" t="s">
        <v>116</v>
      </c>
      <c r="ILE77" s="39">
        <v>295001</v>
      </c>
      <c r="ILF77" s="138" t="s">
        <v>116</v>
      </c>
      <c r="ILG77" s="39">
        <v>295001</v>
      </c>
      <c r="ILH77" s="138" t="s">
        <v>116</v>
      </c>
      <c r="ILI77" s="39">
        <v>295001</v>
      </c>
      <c r="ILJ77" s="138" t="s">
        <v>116</v>
      </c>
      <c r="ILK77" s="39">
        <v>295001</v>
      </c>
      <c r="ILL77" s="138" t="s">
        <v>116</v>
      </c>
      <c r="ILM77" s="39">
        <v>295001</v>
      </c>
      <c r="ILN77" s="138" t="s">
        <v>116</v>
      </c>
      <c r="ILO77" s="39">
        <v>295001</v>
      </c>
      <c r="ILP77" s="138" t="s">
        <v>116</v>
      </c>
      <c r="ILQ77" s="39">
        <v>295001</v>
      </c>
      <c r="ILR77" s="138" t="s">
        <v>116</v>
      </c>
      <c r="ILS77" s="39">
        <v>295001</v>
      </c>
      <c r="ILT77" s="138" t="s">
        <v>116</v>
      </c>
      <c r="ILU77" s="39">
        <v>295001</v>
      </c>
      <c r="ILV77" s="138" t="s">
        <v>116</v>
      </c>
      <c r="ILW77" s="39">
        <v>295001</v>
      </c>
      <c r="ILX77" s="138" t="s">
        <v>116</v>
      </c>
      <c r="ILY77" s="39">
        <v>295001</v>
      </c>
      <c r="ILZ77" s="138" t="s">
        <v>116</v>
      </c>
      <c r="IMA77" s="39">
        <v>295001</v>
      </c>
      <c r="IMB77" s="138" t="s">
        <v>116</v>
      </c>
      <c r="IMC77" s="39">
        <v>295001</v>
      </c>
      <c r="IMD77" s="138" t="s">
        <v>116</v>
      </c>
      <c r="IME77" s="39">
        <v>295001</v>
      </c>
      <c r="IMF77" s="138" t="s">
        <v>116</v>
      </c>
      <c r="IMG77" s="39">
        <v>295001</v>
      </c>
      <c r="IMH77" s="138" t="s">
        <v>116</v>
      </c>
      <c r="IMI77" s="39">
        <v>295001</v>
      </c>
      <c r="IMJ77" s="138" t="s">
        <v>116</v>
      </c>
      <c r="IMK77" s="39">
        <v>295001</v>
      </c>
      <c r="IML77" s="138" t="s">
        <v>116</v>
      </c>
      <c r="IMM77" s="39">
        <v>295001</v>
      </c>
      <c r="IMN77" s="138" t="s">
        <v>116</v>
      </c>
      <c r="IMO77" s="39">
        <v>295001</v>
      </c>
      <c r="IMP77" s="138" t="s">
        <v>116</v>
      </c>
      <c r="IMQ77" s="39">
        <v>295001</v>
      </c>
      <c r="IMR77" s="138" t="s">
        <v>116</v>
      </c>
      <c r="IMS77" s="39">
        <v>295001</v>
      </c>
      <c r="IMT77" s="138" t="s">
        <v>116</v>
      </c>
      <c r="IMU77" s="39">
        <v>295001</v>
      </c>
      <c r="IMV77" s="138" t="s">
        <v>116</v>
      </c>
      <c r="IMW77" s="39">
        <v>295001</v>
      </c>
      <c r="IMX77" s="138" t="s">
        <v>116</v>
      </c>
      <c r="IMY77" s="39">
        <v>295001</v>
      </c>
      <c r="IMZ77" s="138" t="s">
        <v>116</v>
      </c>
      <c r="INA77" s="39">
        <v>295001</v>
      </c>
      <c r="INB77" s="138" t="s">
        <v>116</v>
      </c>
      <c r="INC77" s="39">
        <v>295001</v>
      </c>
      <c r="IND77" s="138" t="s">
        <v>116</v>
      </c>
      <c r="INE77" s="39">
        <v>295001</v>
      </c>
      <c r="INF77" s="138" t="s">
        <v>116</v>
      </c>
      <c r="ING77" s="39">
        <v>295001</v>
      </c>
      <c r="INH77" s="138" t="s">
        <v>116</v>
      </c>
      <c r="INI77" s="39">
        <v>295001</v>
      </c>
      <c r="INJ77" s="138" t="s">
        <v>116</v>
      </c>
      <c r="INK77" s="39">
        <v>295001</v>
      </c>
      <c r="INL77" s="138" t="s">
        <v>116</v>
      </c>
      <c r="INM77" s="39">
        <v>295001</v>
      </c>
      <c r="INN77" s="138" t="s">
        <v>116</v>
      </c>
      <c r="INO77" s="39">
        <v>295001</v>
      </c>
      <c r="INP77" s="138" t="s">
        <v>116</v>
      </c>
      <c r="INQ77" s="39">
        <v>295001</v>
      </c>
      <c r="INR77" s="138" t="s">
        <v>116</v>
      </c>
      <c r="INS77" s="39">
        <v>295001</v>
      </c>
      <c r="INT77" s="138" t="s">
        <v>116</v>
      </c>
      <c r="INU77" s="39">
        <v>295001</v>
      </c>
      <c r="INV77" s="138" t="s">
        <v>116</v>
      </c>
      <c r="INW77" s="39">
        <v>295001</v>
      </c>
      <c r="INX77" s="138" t="s">
        <v>116</v>
      </c>
      <c r="INY77" s="39">
        <v>295001</v>
      </c>
      <c r="INZ77" s="138" t="s">
        <v>116</v>
      </c>
      <c r="IOA77" s="39">
        <v>295001</v>
      </c>
      <c r="IOB77" s="138" t="s">
        <v>116</v>
      </c>
      <c r="IOC77" s="39">
        <v>295001</v>
      </c>
      <c r="IOD77" s="138" t="s">
        <v>116</v>
      </c>
      <c r="IOE77" s="39">
        <v>295001</v>
      </c>
      <c r="IOF77" s="138" t="s">
        <v>116</v>
      </c>
      <c r="IOG77" s="39">
        <v>295001</v>
      </c>
      <c r="IOH77" s="138" t="s">
        <v>116</v>
      </c>
      <c r="IOI77" s="39">
        <v>295001</v>
      </c>
      <c r="IOJ77" s="138" t="s">
        <v>116</v>
      </c>
      <c r="IOK77" s="39">
        <v>295001</v>
      </c>
      <c r="IOL77" s="138" t="s">
        <v>116</v>
      </c>
      <c r="IOM77" s="39">
        <v>295001</v>
      </c>
      <c r="ION77" s="138" t="s">
        <v>116</v>
      </c>
      <c r="IOO77" s="39">
        <v>295001</v>
      </c>
      <c r="IOP77" s="138" t="s">
        <v>116</v>
      </c>
      <c r="IOQ77" s="39">
        <v>295001</v>
      </c>
      <c r="IOR77" s="138" t="s">
        <v>116</v>
      </c>
      <c r="IOS77" s="39">
        <v>295001</v>
      </c>
      <c r="IOT77" s="138" t="s">
        <v>116</v>
      </c>
      <c r="IOU77" s="39">
        <v>295001</v>
      </c>
      <c r="IOV77" s="138" t="s">
        <v>116</v>
      </c>
      <c r="IOW77" s="39">
        <v>295001</v>
      </c>
      <c r="IOX77" s="138" t="s">
        <v>116</v>
      </c>
      <c r="IOY77" s="39">
        <v>295001</v>
      </c>
      <c r="IOZ77" s="138" t="s">
        <v>116</v>
      </c>
      <c r="IPA77" s="39">
        <v>295001</v>
      </c>
      <c r="IPB77" s="138" t="s">
        <v>116</v>
      </c>
      <c r="IPC77" s="39">
        <v>295001</v>
      </c>
      <c r="IPD77" s="138" t="s">
        <v>116</v>
      </c>
      <c r="IPE77" s="39">
        <v>295001</v>
      </c>
      <c r="IPF77" s="138" t="s">
        <v>116</v>
      </c>
      <c r="IPG77" s="39">
        <v>295001</v>
      </c>
      <c r="IPH77" s="138" t="s">
        <v>116</v>
      </c>
      <c r="IPI77" s="39">
        <v>295001</v>
      </c>
      <c r="IPJ77" s="138" t="s">
        <v>116</v>
      </c>
      <c r="IPK77" s="39">
        <v>295001</v>
      </c>
      <c r="IPL77" s="138" t="s">
        <v>116</v>
      </c>
      <c r="IPM77" s="39">
        <v>295001</v>
      </c>
      <c r="IPN77" s="138" t="s">
        <v>116</v>
      </c>
      <c r="IPO77" s="39">
        <v>295001</v>
      </c>
      <c r="IPP77" s="138" t="s">
        <v>116</v>
      </c>
      <c r="IPQ77" s="39">
        <v>295001</v>
      </c>
      <c r="IPR77" s="138" t="s">
        <v>116</v>
      </c>
      <c r="IPS77" s="39">
        <v>295001</v>
      </c>
      <c r="IPT77" s="138" t="s">
        <v>116</v>
      </c>
      <c r="IPU77" s="39">
        <v>295001</v>
      </c>
      <c r="IPV77" s="138" t="s">
        <v>116</v>
      </c>
      <c r="IPW77" s="39">
        <v>295001</v>
      </c>
      <c r="IPX77" s="138" t="s">
        <v>116</v>
      </c>
      <c r="IPY77" s="39">
        <v>295001</v>
      </c>
      <c r="IPZ77" s="138" t="s">
        <v>116</v>
      </c>
      <c r="IQA77" s="39">
        <v>295001</v>
      </c>
      <c r="IQB77" s="138" t="s">
        <v>116</v>
      </c>
      <c r="IQC77" s="39">
        <v>295001</v>
      </c>
      <c r="IQD77" s="138" t="s">
        <v>116</v>
      </c>
      <c r="IQE77" s="39">
        <v>295001</v>
      </c>
      <c r="IQF77" s="138" t="s">
        <v>116</v>
      </c>
      <c r="IQG77" s="39">
        <v>295001</v>
      </c>
      <c r="IQH77" s="138" t="s">
        <v>116</v>
      </c>
      <c r="IQI77" s="39">
        <v>295001</v>
      </c>
      <c r="IQJ77" s="138" t="s">
        <v>116</v>
      </c>
      <c r="IQK77" s="39">
        <v>295001</v>
      </c>
      <c r="IQL77" s="138" t="s">
        <v>116</v>
      </c>
      <c r="IQM77" s="39">
        <v>295001</v>
      </c>
      <c r="IQN77" s="138" t="s">
        <v>116</v>
      </c>
      <c r="IQO77" s="39">
        <v>295001</v>
      </c>
      <c r="IQP77" s="138" t="s">
        <v>116</v>
      </c>
      <c r="IQQ77" s="39">
        <v>295001</v>
      </c>
      <c r="IQR77" s="138" t="s">
        <v>116</v>
      </c>
      <c r="IQS77" s="39">
        <v>295001</v>
      </c>
      <c r="IQT77" s="138" t="s">
        <v>116</v>
      </c>
      <c r="IQU77" s="39">
        <v>295001</v>
      </c>
      <c r="IQV77" s="138" t="s">
        <v>116</v>
      </c>
      <c r="IQW77" s="39">
        <v>295001</v>
      </c>
      <c r="IQX77" s="138" t="s">
        <v>116</v>
      </c>
      <c r="IQY77" s="39">
        <v>295001</v>
      </c>
      <c r="IQZ77" s="138" t="s">
        <v>116</v>
      </c>
      <c r="IRA77" s="39">
        <v>295001</v>
      </c>
      <c r="IRB77" s="138" t="s">
        <v>116</v>
      </c>
      <c r="IRC77" s="39">
        <v>295001</v>
      </c>
      <c r="IRD77" s="138" t="s">
        <v>116</v>
      </c>
      <c r="IRE77" s="39">
        <v>295001</v>
      </c>
      <c r="IRF77" s="138" t="s">
        <v>116</v>
      </c>
      <c r="IRG77" s="39">
        <v>295001</v>
      </c>
      <c r="IRH77" s="138" t="s">
        <v>116</v>
      </c>
      <c r="IRI77" s="39">
        <v>295001</v>
      </c>
      <c r="IRJ77" s="138" t="s">
        <v>116</v>
      </c>
      <c r="IRK77" s="39">
        <v>295001</v>
      </c>
      <c r="IRL77" s="138" t="s">
        <v>116</v>
      </c>
      <c r="IRM77" s="39">
        <v>295001</v>
      </c>
      <c r="IRN77" s="138" t="s">
        <v>116</v>
      </c>
      <c r="IRO77" s="39">
        <v>295001</v>
      </c>
      <c r="IRP77" s="138" t="s">
        <v>116</v>
      </c>
      <c r="IRQ77" s="39">
        <v>295001</v>
      </c>
      <c r="IRR77" s="138" t="s">
        <v>116</v>
      </c>
      <c r="IRS77" s="39">
        <v>295001</v>
      </c>
      <c r="IRT77" s="138" t="s">
        <v>116</v>
      </c>
      <c r="IRU77" s="39">
        <v>295001</v>
      </c>
      <c r="IRV77" s="138" t="s">
        <v>116</v>
      </c>
      <c r="IRW77" s="39">
        <v>295001</v>
      </c>
      <c r="IRX77" s="138" t="s">
        <v>116</v>
      </c>
      <c r="IRY77" s="39">
        <v>295001</v>
      </c>
      <c r="IRZ77" s="138" t="s">
        <v>116</v>
      </c>
      <c r="ISA77" s="39">
        <v>295001</v>
      </c>
      <c r="ISB77" s="138" t="s">
        <v>116</v>
      </c>
      <c r="ISC77" s="39">
        <v>295001</v>
      </c>
      <c r="ISD77" s="138" t="s">
        <v>116</v>
      </c>
      <c r="ISE77" s="39">
        <v>295001</v>
      </c>
      <c r="ISF77" s="138" t="s">
        <v>116</v>
      </c>
      <c r="ISG77" s="39">
        <v>295001</v>
      </c>
      <c r="ISH77" s="138" t="s">
        <v>116</v>
      </c>
      <c r="ISI77" s="39">
        <v>295001</v>
      </c>
      <c r="ISJ77" s="138" t="s">
        <v>116</v>
      </c>
      <c r="ISK77" s="39">
        <v>295001</v>
      </c>
      <c r="ISL77" s="138" t="s">
        <v>116</v>
      </c>
      <c r="ISM77" s="39">
        <v>295001</v>
      </c>
      <c r="ISN77" s="138" t="s">
        <v>116</v>
      </c>
      <c r="ISO77" s="39">
        <v>295001</v>
      </c>
      <c r="ISP77" s="138" t="s">
        <v>116</v>
      </c>
      <c r="ISQ77" s="39">
        <v>295001</v>
      </c>
      <c r="ISR77" s="138" t="s">
        <v>116</v>
      </c>
      <c r="ISS77" s="39">
        <v>295001</v>
      </c>
      <c r="IST77" s="138" t="s">
        <v>116</v>
      </c>
      <c r="ISU77" s="39">
        <v>295001</v>
      </c>
      <c r="ISV77" s="138" t="s">
        <v>116</v>
      </c>
      <c r="ISW77" s="39">
        <v>295001</v>
      </c>
      <c r="ISX77" s="138" t="s">
        <v>116</v>
      </c>
      <c r="ISY77" s="39">
        <v>295001</v>
      </c>
      <c r="ISZ77" s="138" t="s">
        <v>116</v>
      </c>
      <c r="ITA77" s="39">
        <v>295001</v>
      </c>
      <c r="ITB77" s="138" t="s">
        <v>116</v>
      </c>
      <c r="ITC77" s="39">
        <v>295001</v>
      </c>
      <c r="ITD77" s="138" t="s">
        <v>116</v>
      </c>
      <c r="ITE77" s="39">
        <v>295001</v>
      </c>
      <c r="ITF77" s="138" t="s">
        <v>116</v>
      </c>
      <c r="ITG77" s="39">
        <v>295001</v>
      </c>
      <c r="ITH77" s="138" t="s">
        <v>116</v>
      </c>
      <c r="ITI77" s="39">
        <v>295001</v>
      </c>
      <c r="ITJ77" s="138" t="s">
        <v>116</v>
      </c>
      <c r="ITK77" s="39">
        <v>295001</v>
      </c>
      <c r="ITL77" s="138" t="s">
        <v>116</v>
      </c>
      <c r="ITM77" s="39">
        <v>295001</v>
      </c>
      <c r="ITN77" s="138" t="s">
        <v>116</v>
      </c>
      <c r="ITO77" s="39">
        <v>295001</v>
      </c>
      <c r="ITP77" s="138" t="s">
        <v>116</v>
      </c>
      <c r="ITQ77" s="39">
        <v>295001</v>
      </c>
      <c r="ITR77" s="138" t="s">
        <v>116</v>
      </c>
      <c r="ITS77" s="39">
        <v>295001</v>
      </c>
      <c r="ITT77" s="138" t="s">
        <v>116</v>
      </c>
      <c r="ITU77" s="39">
        <v>295001</v>
      </c>
      <c r="ITV77" s="138" t="s">
        <v>116</v>
      </c>
      <c r="ITW77" s="39">
        <v>295001</v>
      </c>
      <c r="ITX77" s="138" t="s">
        <v>116</v>
      </c>
      <c r="ITY77" s="39">
        <v>295001</v>
      </c>
      <c r="ITZ77" s="138" t="s">
        <v>116</v>
      </c>
      <c r="IUA77" s="39">
        <v>295001</v>
      </c>
      <c r="IUB77" s="138" t="s">
        <v>116</v>
      </c>
      <c r="IUC77" s="39">
        <v>295001</v>
      </c>
      <c r="IUD77" s="138" t="s">
        <v>116</v>
      </c>
      <c r="IUE77" s="39">
        <v>295001</v>
      </c>
      <c r="IUF77" s="138" t="s">
        <v>116</v>
      </c>
      <c r="IUG77" s="39">
        <v>295001</v>
      </c>
      <c r="IUH77" s="138" t="s">
        <v>116</v>
      </c>
      <c r="IUI77" s="39">
        <v>295001</v>
      </c>
      <c r="IUJ77" s="138" t="s">
        <v>116</v>
      </c>
      <c r="IUK77" s="39">
        <v>295001</v>
      </c>
      <c r="IUL77" s="138" t="s">
        <v>116</v>
      </c>
      <c r="IUM77" s="39">
        <v>295001</v>
      </c>
      <c r="IUN77" s="138" t="s">
        <v>116</v>
      </c>
      <c r="IUO77" s="39">
        <v>295001</v>
      </c>
      <c r="IUP77" s="138" t="s">
        <v>116</v>
      </c>
      <c r="IUQ77" s="39">
        <v>295001</v>
      </c>
      <c r="IUR77" s="138" t="s">
        <v>116</v>
      </c>
      <c r="IUS77" s="39">
        <v>295001</v>
      </c>
      <c r="IUT77" s="138" t="s">
        <v>116</v>
      </c>
      <c r="IUU77" s="39">
        <v>295001</v>
      </c>
      <c r="IUV77" s="138" t="s">
        <v>116</v>
      </c>
      <c r="IUW77" s="39">
        <v>295001</v>
      </c>
      <c r="IUX77" s="138" t="s">
        <v>116</v>
      </c>
      <c r="IUY77" s="39">
        <v>295001</v>
      </c>
      <c r="IUZ77" s="138" t="s">
        <v>116</v>
      </c>
      <c r="IVA77" s="39">
        <v>295001</v>
      </c>
      <c r="IVB77" s="138" t="s">
        <v>116</v>
      </c>
      <c r="IVC77" s="39">
        <v>295001</v>
      </c>
      <c r="IVD77" s="138" t="s">
        <v>116</v>
      </c>
      <c r="IVE77" s="39">
        <v>295001</v>
      </c>
      <c r="IVF77" s="138" t="s">
        <v>116</v>
      </c>
      <c r="IVG77" s="39">
        <v>295001</v>
      </c>
      <c r="IVH77" s="138" t="s">
        <v>116</v>
      </c>
      <c r="IVI77" s="39">
        <v>295001</v>
      </c>
      <c r="IVJ77" s="138" t="s">
        <v>116</v>
      </c>
      <c r="IVK77" s="39">
        <v>295001</v>
      </c>
      <c r="IVL77" s="138" t="s">
        <v>116</v>
      </c>
      <c r="IVM77" s="39">
        <v>295001</v>
      </c>
      <c r="IVN77" s="138" t="s">
        <v>116</v>
      </c>
      <c r="IVO77" s="39">
        <v>295001</v>
      </c>
      <c r="IVP77" s="138" t="s">
        <v>116</v>
      </c>
      <c r="IVQ77" s="39">
        <v>295001</v>
      </c>
      <c r="IVR77" s="138" t="s">
        <v>116</v>
      </c>
      <c r="IVS77" s="39">
        <v>295001</v>
      </c>
      <c r="IVT77" s="138" t="s">
        <v>116</v>
      </c>
      <c r="IVU77" s="39">
        <v>295001</v>
      </c>
      <c r="IVV77" s="138" t="s">
        <v>116</v>
      </c>
      <c r="IVW77" s="39">
        <v>295001</v>
      </c>
      <c r="IVX77" s="138" t="s">
        <v>116</v>
      </c>
      <c r="IVY77" s="39">
        <v>295001</v>
      </c>
      <c r="IVZ77" s="138" t="s">
        <v>116</v>
      </c>
      <c r="IWA77" s="39">
        <v>295001</v>
      </c>
      <c r="IWB77" s="138" t="s">
        <v>116</v>
      </c>
      <c r="IWC77" s="39">
        <v>295001</v>
      </c>
      <c r="IWD77" s="138" t="s">
        <v>116</v>
      </c>
      <c r="IWE77" s="39">
        <v>295001</v>
      </c>
      <c r="IWF77" s="138" t="s">
        <v>116</v>
      </c>
      <c r="IWG77" s="39">
        <v>295001</v>
      </c>
      <c r="IWH77" s="138" t="s">
        <v>116</v>
      </c>
      <c r="IWI77" s="39">
        <v>295001</v>
      </c>
      <c r="IWJ77" s="138" t="s">
        <v>116</v>
      </c>
      <c r="IWK77" s="39">
        <v>295001</v>
      </c>
      <c r="IWL77" s="138" t="s">
        <v>116</v>
      </c>
      <c r="IWM77" s="39">
        <v>295001</v>
      </c>
      <c r="IWN77" s="138" t="s">
        <v>116</v>
      </c>
      <c r="IWO77" s="39">
        <v>295001</v>
      </c>
      <c r="IWP77" s="138" t="s">
        <v>116</v>
      </c>
      <c r="IWQ77" s="39">
        <v>295001</v>
      </c>
      <c r="IWR77" s="138" t="s">
        <v>116</v>
      </c>
      <c r="IWS77" s="39">
        <v>295001</v>
      </c>
      <c r="IWT77" s="138" t="s">
        <v>116</v>
      </c>
      <c r="IWU77" s="39">
        <v>295001</v>
      </c>
      <c r="IWV77" s="138" t="s">
        <v>116</v>
      </c>
      <c r="IWW77" s="39">
        <v>295001</v>
      </c>
      <c r="IWX77" s="138" t="s">
        <v>116</v>
      </c>
      <c r="IWY77" s="39">
        <v>295001</v>
      </c>
      <c r="IWZ77" s="138" t="s">
        <v>116</v>
      </c>
      <c r="IXA77" s="39">
        <v>295001</v>
      </c>
      <c r="IXB77" s="138" t="s">
        <v>116</v>
      </c>
      <c r="IXC77" s="39">
        <v>295001</v>
      </c>
      <c r="IXD77" s="138" t="s">
        <v>116</v>
      </c>
      <c r="IXE77" s="39">
        <v>295001</v>
      </c>
      <c r="IXF77" s="138" t="s">
        <v>116</v>
      </c>
      <c r="IXG77" s="39">
        <v>295001</v>
      </c>
      <c r="IXH77" s="138" t="s">
        <v>116</v>
      </c>
      <c r="IXI77" s="39">
        <v>295001</v>
      </c>
      <c r="IXJ77" s="138" t="s">
        <v>116</v>
      </c>
      <c r="IXK77" s="39">
        <v>295001</v>
      </c>
      <c r="IXL77" s="138" t="s">
        <v>116</v>
      </c>
      <c r="IXM77" s="39">
        <v>295001</v>
      </c>
      <c r="IXN77" s="138" t="s">
        <v>116</v>
      </c>
      <c r="IXO77" s="39">
        <v>295001</v>
      </c>
      <c r="IXP77" s="138" t="s">
        <v>116</v>
      </c>
      <c r="IXQ77" s="39">
        <v>295001</v>
      </c>
      <c r="IXR77" s="138" t="s">
        <v>116</v>
      </c>
      <c r="IXS77" s="39">
        <v>295001</v>
      </c>
      <c r="IXT77" s="138" t="s">
        <v>116</v>
      </c>
      <c r="IXU77" s="39">
        <v>295001</v>
      </c>
      <c r="IXV77" s="138" t="s">
        <v>116</v>
      </c>
      <c r="IXW77" s="39">
        <v>295001</v>
      </c>
      <c r="IXX77" s="138" t="s">
        <v>116</v>
      </c>
      <c r="IXY77" s="39">
        <v>295001</v>
      </c>
      <c r="IXZ77" s="138" t="s">
        <v>116</v>
      </c>
      <c r="IYA77" s="39">
        <v>295001</v>
      </c>
      <c r="IYB77" s="138" t="s">
        <v>116</v>
      </c>
      <c r="IYC77" s="39">
        <v>295001</v>
      </c>
      <c r="IYD77" s="138" t="s">
        <v>116</v>
      </c>
      <c r="IYE77" s="39">
        <v>295001</v>
      </c>
      <c r="IYF77" s="138" t="s">
        <v>116</v>
      </c>
      <c r="IYG77" s="39">
        <v>295001</v>
      </c>
      <c r="IYH77" s="138" t="s">
        <v>116</v>
      </c>
      <c r="IYI77" s="39">
        <v>295001</v>
      </c>
      <c r="IYJ77" s="138" t="s">
        <v>116</v>
      </c>
      <c r="IYK77" s="39">
        <v>295001</v>
      </c>
      <c r="IYL77" s="138" t="s">
        <v>116</v>
      </c>
      <c r="IYM77" s="39">
        <v>295001</v>
      </c>
      <c r="IYN77" s="138" t="s">
        <v>116</v>
      </c>
      <c r="IYO77" s="39">
        <v>295001</v>
      </c>
      <c r="IYP77" s="138" t="s">
        <v>116</v>
      </c>
      <c r="IYQ77" s="39">
        <v>295001</v>
      </c>
      <c r="IYR77" s="138" t="s">
        <v>116</v>
      </c>
      <c r="IYS77" s="39">
        <v>295001</v>
      </c>
      <c r="IYT77" s="138" t="s">
        <v>116</v>
      </c>
      <c r="IYU77" s="39">
        <v>295001</v>
      </c>
      <c r="IYV77" s="138" t="s">
        <v>116</v>
      </c>
      <c r="IYW77" s="39">
        <v>295001</v>
      </c>
      <c r="IYX77" s="138" t="s">
        <v>116</v>
      </c>
      <c r="IYY77" s="39">
        <v>295001</v>
      </c>
      <c r="IYZ77" s="138" t="s">
        <v>116</v>
      </c>
      <c r="IZA77" s="39">
        <v>295001</v>
      </c>
      <c r="IZB77" s="138" t="s">
        <v>116</v>
      </c>
      <c r="IZC77" s="39">
        <v>295001</v>
      </c>
      <c r="IZD77" s="138" t="s">
        <v>116</v>
      </c>
      <c r="IZE77" s="39">
        <v>295001</v>
      </c>
      <c r="IZF77" s="138" t="s">
        <v>116</v>
      </c>
      <c r="IZG77" s="39">
        <v>295001</v>
      </c>
      <c r="IZH77" s="138" t="s">
        <v>116</v>
      </c>
      <c r="IZI77" s="39">
        <v>295001</v>
      </c>
      <c r="IZJ77" s="138" t="s">
        <v>116</v>
      </c>
      <c r="IZK77" s="39">
        <v>295001</v>
      </c>
      <c r="IZL77" s="138" t="s">
        <v>116</v>
      </c>
      <c r="IZM77" s="39">
        <v>295001</v>
      </c>
      <c r="IZN77" s="138" t="s">
        <v>116</v>
      </c>
      <c r="IZO77" s="39">
        <v>295001</v>
      </c>
      <c r="IZP77" s="138" t="s">
        <v>116</v>
      </c>
      <c r="IZQ77" s="39">
        <v>295001</v>
      </c>
      <c r="IZR77" s="138" t="s">
        <v>116</v>
      </c>
      <c r="IZS77" s="39">
        <v>295001</v>
      </c>
      <c r="IZT77" s="138" t="s">
        <v>116</v>
      </c>
      <c r="IZU77" s="39">
        <v>295001</v>
      </c>
      <c r="IZV77" s="138" t="s">
        <v>116</v>
      </c>
      <c r="IZW77" s="39">
        <v>295001</v>
      </c>
      <c r="IZX77" s="138" t="s">
        <v>116</v>
      </c>
      <c r="IZY77" s="39">
        <v>295001</v>
      </c>
      <c r="IZZ77" s="138" t="s">
        <v>116</v>
      </c>
      <c r="JAA77" s="39">
        <v>295001</v>
      </c>
      <c r="JAB77" s="138" t="s">
        <v>116</v>
      </c>
      <c r="JAC77" s="39">
        <v>295001</v>
      </c>
      <c r="JAD77" s="138" t="s">
        <v>116</v>
      </c>
      <c r="JAE77" s="39">
        <v>295001</v>
      </c>
      <c r="JAF77" s="138" t="s">
        <v>116</v>
      </c>
      <c r="JAG77" s="39">
        <v>295001</v>
      </c>
      <c r="JAH77" s="138" t="s">
        <v>116</v>
      </c>
      <c r="JAI77" s="39">
        <v>295001</v>
      </c>
      <c r="JAJ77" s="138" t="s">
        <v>116</v>
      </c>
      <c r="JAK77" s="39">
        <v>295001</v>
      </c>
      <c r="JAL77" s="138" t="s">
        <v>116</v>
      </c>
      <c r="JAM77" s="39">
        <v>295001</v>
      </c>
      <c r="JAN77" s="138" t="s">
        <v>116</v>
      </c>
      <c r="JAO77" s="39">
        <v>295001</v>
      </c>
      <c r="JAP77" s="138" t="s">
        <v>116</v>
      </c>
      <c r="JAQ77" s="39">
        <v>295001</v>
      </c>
      <c r="JAR77" s="138" t="s">
        <v>116</v>
      </c>
      <c r="JAS77" s="39">
        <v>295001</v>
      </c>
      <c r="JAT77" s="138" t="s">
        <v>116</v>
      </c>
      <c r="JAU77" s="39">
        <v>295001</v>
      </c>
      <c r="JAV77" s="138" t="s">
        <v>116</v>
      </c>
      <c r="JAW77" s="39">
        <v>295001</v>
      </c>
      <c r="JAX77" s="138" t="s">
        <v>116</v>
      </c>
      <c r="JAY77" s="39">
        <v>295001</v>
      </c>
      <c r="JAZ77" s="138" t="s">
        <v>116</v>
      </c>
      <c r="JBA77" s="39">
        <v>295001</v>
      </c>
      <c r="JBB77" s="138" t="s">
        <v>116</v>
      </c>
      <c r="JBC77" s="39">
        <v>295001</v>
      </c>
      <c r="JBD77" s="138" t="s">
        <v>116</v>
      </c>
      <c r="JBE77" s="39">
        <v>295001</v>
      </c>
      <c r="JBF77" s="138" t="s">
        <v>116</v>
      </c>
      <c r="JBG77" s="39">
        <v>295001</v>
      </c>
      <c r="JBH77" s="138" t="s">
        <v>116</v>
      </c>
      <c r="JBI77" s="39">
        <v>295001</v>
      </c>
      <c r="JBJ77" s="138" t="s">
        <v>116</v>
      </c>
      <c r="JBK77" s="39">
        <v>295001</v>
      </c>
      <c r="JBL77" s="138" t="s">
        <v>116</v>
      </c>
      <c r="JBM77" s="39">
        <v>295001</v>
      </c>
      <c r="JBN77" s="138" t="s">
        <v>116</v>
      </c>
      <c r="JBO77" s="39">
        <v>295001</v>
      </c>
      <c r="JBP77" s="138" t="s">
        <v>116</v>
      </c>
      <c r="JBQ77" s="39">
        <v>295001</v>
      </c>
      <c r="JBR77" s="138" t="s">
        <v>116</v>
      </c>
      <c r="JBS77" s="39">
        <v>295001</v>
      </c>
      <c r="JBT77" s="138" t="s">
        <v>116</v>
      </c>
      <c r="JBU77" s="39">
        <v>295001</v>
      </c>
      <c r="JBV77" s="138" t="s">
        <v>116</v>
      </c>
      <c r="JBW77" s="39">
        <v>295001</v>
      </c>
      <c r="JBX77" s="138" t="s">
        <v>116</v>
      </c>
      <c r="JBY77" s="39">
        <v>295001</v>
      </c>
      <c r="JBZ77" s="138" t="s">
        <v>116</v>
      </c>
      <c r="JCA77" s="39">
        <v>295001</v>
      </c>
      <c r="JCB77" s="138" t="s">
        <v>116</v>
      </c>
      <c r="JCC77" s="39">
        <v>295001</v>
      </c>
      <c r="JCD77" s="138" t="s">
        <v>116</v>
      </c>
      <c r="JCE77" s="39">
        <v>295001</v>
      </c>
      <c r="JCF77" s="138" t="s">
        <v>116</v>
      </c>
      <c r="JCG77" s="39">
        <v>295001</v>
      </c>
      <c r="JCH77" s="138" t="s">
        <v>116</v>
      </c>
      <c r="JCI77" s="39">
        <v>295001</v>
      </c>
      <c r="JCJ77" s="138" t="s">
        <v>116</v>
      </c>
      <c r="JCK77" s="39">
        <v>295001</v>
      </c>
      <c r="JCL77" s="138" t="s">
        <v>116</v>
      </c>
      <c r="JCM77" s="39">
        <v>295001</v>
      </c>
      <c r="JCN77" s="138" t="s">
        <v>116</v>
      </c>
      <c r="JCO77" s="39">
        <v>295001</v>
      </c>
      <c r="JCP77" s="138" t="s">
        <v>116</v>
      </c>
      <c r="JCQ77" s="39">
        <v>295001</v>
      </c>
      <c r="JCR77" s="138" t="s">
        <v>116</v>
      </c>
      <c r="JCS77" s="39">
        <v>295001</v>
      </c>
      <c r="JCT77" s="138" t="s">
        <v>116</v>
      </c>
      <c r="JCU77" s="39">
        <v>295001</v>
      </c>
      <c r="JCV77" s="138" t="s">
        <v>116</v>
      </c>
      <c r="JCW77" s="39">
        <v>295001</v>
      </c>
      <c r="JCX77" s="138" t="s">
        <v>116</v>
      </c>
      <c r="JCY77" s="39">
        <v>295001</v>
      </c>
      <c r="JCZ77" s="138" t="s">
        <v>116</v>
      </c>
      <c r="JDA77" s="39">
        <v>295001</v>
      </c>
      <c r="JDB77" s="138" t="s">
        <v>116</v>
      </c>
      <c r="JDC77" s="39">
        <v>295001</v>
      </c>
      <c r="JDD77" s="138" t="s">
        <v>116</v>
      </c>
      <c r="JDE77" s="39">
        <v>295001</v>
      </c>
      <c r="JDF77" s="138" t="s">
        <v>116</v>
      </c>
      <c r="JDG77" s="39">
        <v>295001</v>
      </c>
      <c r="JDH77" s="138" t="s">
        <v>116</v>
      </c>
      <c r="JDI77" s="39">
        <v>295001</v>
      </c>
      <c r="JDJ77" s="138" t="s">
        <v>116</v>
      </c>
      <c r="JDK77" s="39">
        <v>295001</v>
      </c>
      <c r="JDL77" s="138" t="s">
        <v>116</v>
      </c>
      <c r="JDM77" s="39">
        <v>295001</v>
      </c>
      <c r="JDN77" s="138" t="s">
        <v>116</v>
      </c>
      <c r="JDO77" s="39">
        <v>295001</v>
      </c>
      <c r="JDP77" s="138" t="s">
        <v>116</v>
      </c>
      <c r="JDQ77" s="39">
        <v>295001</v>
      </c>
      <c r="JDR77" s="138" t="s">
        <v>116</v>
      </c>
      <c r="JDS77" s="39">
        <v>295001</v>
      </c>
      <c r="JDT77" s="138" t="s">
        <v>116</v>
      </c>
      <c r="JDU77" s="39">
        <v>295001</v>
      </c>
      <c r="JDV77" s="138" t="s">
        <v>116</v>
      </c>
      <c r="JDW77" s="39">
        <v>295001</v>
      </c>
      <c r="JDX77" s="138" t="s">
        <v>116</v>
      </c>
      <c r="JDY77" s="39">
        <v>295001</v>
      </c>
      <c r="JDZ77" s="138" t="s">
        <v>116</v>
      </c>
      <c r="JEA77" s="39">
        <v>295001</v>
      </c>
      <c r="JEB77" s="138" t="s">
        <v>116</v>
      </c>
      <c r="JEC77" s="39">
        <v>295001</v>
      </c>
      <c r="JED77" s="138" t="s">
        <v>116</v>
      </c>
      <c r="JEE77" s="39">
        <v>295001</v>
      </c>
      <c r="JEF77" s="138" t="s">
        <v>116</v>
      </c>
      <c r="JEG77" s="39">
        <v>295001</v>
      </c>
      <c r="JEH77" s="138" t="s">
        <v>116</v>
      </c>
      <c r="JEI77" s="39">
        <v>295001</v>
      </c>
      <c r="JEJ77" s="138" t="s">
        <v>116</v>
      </c>
      <c r="JEK77" s="39">
        <v>295001</v>
      </c>
      <c r="JEL77" s="138" t="s">
        <v>116</v>
      </c>
      <c r="JEM77" s="39">
        <v>295001</v>
      </c>
      <c r="JEN77" s="138" t="s">
        <v>116</v>
      </c>
      <c r="JEO77" s="39">
        <v>295001</v>
      </c>
      <c r="JEP77" s="138" t="s">
        <v>116</v>
      </c>
      <c r="JEQ77" s="39">
        <v>295001</v>
      </c>
      <c r="JER77" s="138" t="s">
        <v>116</v>
      </c>
      <c r="JES77" s="39">
        <v>295001</v>
      </c>
      <c r="JET77" s="138" t="s">
        <v>116</v>
      </c>
      <c r="JEU77" s="39">
        <v>295001</v>
      </c>
      <c r="JEV77" s="138" t="s">
        <v>116</v>
      </c>
      <c r="JEW77" s="39">
        <v>295001</v>
      </c>
      <c r="JEX77" s="138" t="s">
        <v>116</v>
      </c>
      <c r="JEY77" s="39">
        <v>295001</v>
      </c>
      <c r="JEZ77" s="138" t="s">
        <v>116</v>
      </c>
      <c r="JFA77" s="39">
        <v>295001</v>
      </c>
      <c r="JFB77" s="138" t="s">
        <v>116</v>
      </c>
      <c r="JFC77" s="39">
        <v>295001</v>
      </c>
      <c r="JFD77" s="138" t="s">
        <v>116</v>
      </c>
      <c r="JFE77" s="39">
        <v>295001</v>
      </c>
      <c r="JFF77" s="138" t="s">
        <v>116</v>
      </c>
      <c r="JFG77" s="39">
        <v>295001</v>
      </c>
      <c r="JFH77" s="138" t="s">
        <v>116</v>
      </c>
      <c r="JFI77" s="39">
        <v>295001</v>
      </c>
      <c r="JFJ77" s="138" t="s">
        <v>116</v>
      </c>
      <c r="JFK77" s="39">
        <v>295001</v>
      </c>
      <c r="JFL77" s="138" t="s">
        <v>116</v>
      </c>
      <c r="JFM77" s="39">
        <v>295001</v>
      </c>
      <c r="JFN77" s="138" t="s">
        <v>116</v>
      </c>
      <c r="JFO77" s="39">
        <v>295001</v>
      </c>
      <c r="JFP77" s="138" t="s">
        <v>116</v>
      </c>
      <c r="JFQ77" s="39">
        <v>295001</v>
      </c>
      <c r="JFR77" s="138" t="s">
        <v>116</v>
      </c>
      <c r="JFS77" s="39">
        <v>295001</v>
      </c>
      <c r="JFT77" s="138" t="s">
        <v>116</v>
      </c>
      <c r="JFU77" s="39">
        <v>295001</v>
      </c>
      <c r="JFV77" s="138" t="s">
        <v>116</v>
      </c>
      <c r="JFW77" s="39">
        <v>295001</v>
      </c>
      <c r="JFX77" s="138" t="s">
        <v>116</v>
      </c>
      <c r="JFY77" s="39">
        <v>295001</v>
      </c>
      <c r="JFZ77" s="138" t="s">
        <v>116</v>
      </c>
      <c r="JGA77" s="39">
        <v>295001</v>
      </c>
      <c r="JGB77" s="138" t="s">
        <v>116</v>
      </c>
      <c r="JGC77" s="39">
        <v>295001</v>
      </c>
      <c r="JGD77" s="138" t="s">
        <v>116</v>
      </c>
      <c r="JGE77" s="39">
        <v>295001</v>
      </c>
      <c r="JGF77" s="138" t="s">
        <v>116</v>
      </c>
      <c r="JGG77" s="39">
        <v>295001</v>
      </c>
      <c r="JGH77" s="138" t="s">
        <v>116</v>
      </c>
      <c r="JGI77" s="39">
        <v>295001</v>
      </c>
      <c r="JGJ77" s="138" t="s">
        <v>116</v>
      </c>
      <c r="JGK77" s="39">
        <v>295001</v>
      </c>
      <c r="JGL77" s="138" t="s">
        <v>116</v>
      </c>
      <c r="JGM77" s="39">
        <v>295001</v>
      </c>
      <c r="JGN77" s="138" t="s">
        <v>116</v>
      </c>
      <c r="JGO77" s="39">
        <v>295001</v>
      </c>
      <c r="JGP77" s="138" t="s">
        <v>116</v>
      </c>
      <c r="JGQ77" s="39">
        <v>295001</v>
      </c>
      <c r="JGR77" s="138" t="s">
        <v>116</v>
      </c>
      <c r="JGS77" s="39">
        <v>295001</v>
      </c>
      <c r="JGT77" s="138" t="s">
        <v>116</v>
      </c>
      <c r="JGU77" s="39">
        <v>295001</v>
      </c>
      <c r="JGV77" s="138" t="s">
        <v>116</v>
      </c>
      <c r="JGW77" s="39">
        <v>295001</v>
      </c>
      <c r="JGX77" s="138" t="s">
        <v>116</v>
      </c>
      <c r="JGY77" s="39">
        <v>295001</v>
      </c>
      <c r="JGZ77" s="138" t="s">
        <v>116</v>
      </c>
      <c r="JHA77" s="39">
        <v>295001</v>
      </c>
      <c r="JHB77" s="138" t="s">
        <v>116</v>
      </c>
      <c r="JHC77" s="39">
        <v>295001</v>
      </c>
      <c r="JHD77" s="138" t="s">
        <v>116</v>
      </c>
      <c r="JHE77" s="39">
        <v>295001</v>
      </c>
      <c r="JHF77" s="138" t="s">
        <v>116</v>
      </c>
      <c r="JHG77" s="39">
        <v>295001</v>
      </c>
      <c r="JHH77" s="138" t="s">
        <v>116</v>
      </c>
      <c r="JHI77" s="39">
        <v>295001</v>
      </c>
      <c r="JHJ77" s="138" t="s">
        <v>116</v>
      </c>
      <c r="JHK77" s="39">
        <v>295001</v>
      </c>
      <c r="JHL77" s="138" t="s">
        <v>116</v>
      </c>
      <c r="JHM77" s="39">
        <v>295001</v>
      </c>
      <c r="JHN77" s="138" t="s">
        <v>116</v>
      </c>
      <c r="JHO77" s="39">
        <v>295001</v>
      </c>
      <c r="JHP77" s="138" t="s">
        <v>116</v>
      </c>
      <c r="JHQ77" s="39">
        <v>295001</v>
      </c>
      <c r="JHR77" s="138" t="s">
        <v>116</v>
      </c>
      <c r="JHS77" s="39">
        <v>295001</v>
      </c>
      <c r="JHT77" s="138" t="s">
        <v>116</v>
      </c>
      <c r="JHU77" s="39">
        <v>295001</v>
      </c>
      <c r="JHV77" s="138" t="s">
        <v>116</v>
      </c>
      <c r="JHW77" s="39">
        <v>295001</v>
      </c>
      <c r="JHX77" s="138" t="s">
        <v>116</v>
      </c>
      <c r="JHY77" s="39">
        <v>295001</v>
      </c>
      <c r="JHZ77" s="138" t="s">
        <v>116</v>
      </c>
      <c r="JIA77" s="39">
        <v>295001</v>
      </c>
      <c r="JIB77" s="138" t="s">
        <v>116</v>
      </c>
      <c r="JIC77" s="39">
        <v>295001</v>
      </c>
      <c r="JID77" s="138" t="s">
        <v>116</v>
      </c>
      <c r="JIE77" s="39">
        <v>295001</v>
      </c>
      <c r="JIF77" s="138" t="s">
        <v>116</v>
      </c>
      <c r="JIG77" s="39">
        <v>295001</v>
      </c>
      <c r="JIH77" s="138" t="s">
        <v>116</v>
      </c>
      <c r="JII77" s="39">
        <v>295001</v>
      </c>
      <c r="JIJ77" s="138" t="s">
        <v>116</v>
      </c>
      <c r="JIK77" s="39">
        <v>295001</v>
      </c>
      <c r="JIL77" s="138" t="s">
        <v>116</v>
      </c>
      <c r="JIM77" s="39">
        <v>295001</v>
      </c>
      <c r="JIN77" s="138" t="s">
        <v>116</v>
      </c>
      <c r="JIO77" s="39">
        <v>295001</v>
      </c>
      <c r="JIP77" s="138" t="s">
        <v>116</v>
      </c>
      <c r="JIQ77" s="39">
        <v>295001</v>
      </c>
      <c r="JIR77" s="138" t="s">
        <v>116</v>
      </c>
      <c r="JIS77" s="39">
        <v>295001</v>
      </c>
      <c r="JIT77" s="138" t="s">
        <v>116</v>
      </c>
      <c r="JIU77" s="39">
        <v>295001</v>
      </c>
      <c r="JIV77" s="138" t="s">
        <v>116</v>
      </c>
      <c r="JIW77" s="39">
        <v>295001</v>
      </c>
      <c r="JIX77" s="138" t="s">
        <v>116</v>
      </c>
      <c r="JIY77" s="39">
        <v>295001</v>
      </c>
      <c r="JIZ77" s="138" t="s">
        <v>116</v>
      </c>
      <c r="JJA77" s="39">
        <v>295001</v>
      </c>
      <c r="JJB77" s="138" t="s">
        <v>116</v>
      </c>
      <c r="JJC77" s="39">
        <v>295001</v>
      </c>
      <c r="JJD77" s="138" t="s">
        <v>116</v>
      </c>
      <c r="JJE77" s="39">
        <v>295001</v>
      </c>
      <c r="JJF77" s="138" t="s">
        <v>116</v>
      </c>
      <c r="JJG77" s="39">
        <v>295001</v>
      </c>
      <c r="JJH77" s="138" t="s">
        <v>116</v>
      </c>
      <c r="JJI77" s="39">
        <v>295001</v>
      </c>
      <c r="JJJ77" s="138" t="s">
        <v>116</v>
      </c>
      <c r="JJK77" s="39">
        <v>295001</v>
      </c>
      <c r="JJL77" s="138" t="s">
        <v>116</v>
      </c>
      <c r="JJM77" s="39">
        <v>295001</v>
      </c>
      <c r="JJN77" s="138" t="s">
        <v>116</v>
      </c>
      <c r="JJO77" s="39">
        <v>295001</v>
      </c>
      <c r="JJP77" s="138" t="s">
        <v>116</v>
      </c>
      <c r="JJQ77" s="39">
        <v>295001</v>
      </c>
      <c r="JJR77" s="138" t="s">
        <v>116</v>
      </c>
      <c r="JJS77" s="39">
        <v>295001</v>
      </c>
      <c r="JJT77" s="138" t="s">
        <v>116</v>
      </c>
      <c r="JJU77" s="39">
        <v>295001</v>
      </c>
      <c r="JJV77" s="138" t="s">
        <v>116</v>
      </c>
      <c r="JJW77" s="39">
        <v>295001</v>
      </c>
      <c r="JJX77" s="138" t="s">
        <v>116</v>
      </c>
      <c r="JJY77" s="39">
        <v>295001</v>
      </c>
      <c r="JJZ77" s="138" t="s">
        <v>116</v>
      </c>
      <c r="JKA77" s="39">
        <v>295001</v>
      </c>
      <c r="JKB77" s="138" t="s">
        <v>116</v>
      </c>
      <c r="JKC77" s="39">
        <v>295001</v>
      </c>
      <c r="JKD77" s="138" t="s">
        <v>116</v>
      </c>
      <c r="JKE77" s="39">
        <v>295001</v>
      </c>
      <c r="JKF77" s="138" t="s">
        <v>116</v>
      </c>
      <c r="JKG77" s="39">
        <v>295001</v>
      </c>
      <c r="JKH77" s="138" t="s">
        <v>116</v>
      </c>
      <c r="JKI77" s="39">
        <v>295001</v>
      </c>
      <c r="JKJ77" s="138" t="s">
        <v>116</v>
      </c>
      <c r="JKK77" s="39">
        <v>295001</v>
      </c>
      <c r="JKL77" s="138" t="s">
        <v>116</v>
      </c>
      <c r="JKM77" s="39">
        <v>295001</v>
      </c>
      <c r="JKN77" s="138" t="s">
        <v>116</v>
      </c>
      <c r="JKO77" s="39">
        <v>295001</v>
      </c>
      <c r="JKP77" s="138" t="s">
        <v>116</v>
      </c>
      <c r="JKQ77" s="39">
        <v>295001</v>
      </c>
      <c r="JKR77" s="138" t="s">
        <v>116</v>
      </c>
      <c r="JKS77" s="39">
        <v>295001</v>
      </c>
      <c r="JKT77" s="138" t="s">
        <v>116</v>
      </c>
      <c r="JKU77" s="39">
        <v>295001</v>
      </c>
      <c r="JKV77" s="138" t="s">
        <v>116</v>
      </c>
      <c r="JKW77" s="39">
        <v>295001</v>
      </c>
      <c r="JKX77" s="138" t="s">
        <v>116</v>
      </c>
      <c r="JKY77" s="39">
        <v>295001</v>
      </c>
      <c r="JKZ77" s="138" t="s">
        <v>116</v>
      </c>
      <c r="JLA77" s="39">
        <v>295001</v>
      </c>
      <c r="JLB77" s="138" t="s">
        <v>116</v>
      </c>
      <c r="JLC77" s="39">
        <v>295001</v>
      </c>
      <c r="JLD77" s="138" t="s">
        <v>116</v>
      </c>
      <c r="JLE77" s="39">
        <v>295001</v>
      </c>
      <c r="JLF77" s="138" t="s">
        <v>116</v>
      </c>
      <c r="JLG77" s="39">
        <v>295001</v>
      </c>
      <c r="JLH77" s="138" t="s">
        <v>116</v>
      </c>
      <c r="JLI77" s="39">
        <v>295001</v>
      </c>
      <c r="JLJ77" s="138" t="s">
        <v>116</v>
      </c>
      <c r="JLK77" s="39">
        <v>295001</v>
      </c>
      <c r="JLL77" s="138" t="s">
        <v>116</v>
      </c>
      <c r="JLM77" s="39">
        <v>295001</v>
      </c>
      <c r="JLN77" s="138" t="s">
        <v>116</v>
      </c>
      <c r="JLO77" s="39">
        <v>295001</v>
      </c>
      <c r="JLP77" s="138" t="s">
        <v>116</v>
      </c>
      <c r="JLQ77" s="39">
        <v>295001</v>
      </c>
      <c r="JLR77" s="138" t="s">
        <v>116</v>
      </c>
      <c r="JLS77" s="39">
        <v>295001</v>
      </c>
      <c r="JLT77" s="138" t="s">
        <v>116</v>
      </c>
      <c r="JLU77" s="39">
        <v>295001</v>
      </c>
      <c r="JLV77" s="138" t="s">
        <v>116</v>
      </c>
      <c r="JLW77" s="39">
        <v>295001</v>
      </c>
      <c r="JLX77" s="138" t="s">
        <v>116</v>
      </c>
      <c r="JLY77" s="39">
        <v>295001</v>
      </c>
      <c r="JLZ77" s="138" t="s">
        <v>116</v>
      </c>
      <c r="JMA77" s="39">
        <v>295001</v>
      </c>
      <c r="JMB77" s="138" t="s">
        <v>116</v>
      </c>
      <c r="JMC77" s="39">
        <v>295001</v>
      </c>
      <c r="JMD77" s="138" t="s">
        <v>116</v>
      </c>
      <c r="JME77" s="39">
        <v>295001</v>
      </c>
      <c r="JMF77" s="138" t="s">
        <v>116</v>
      </c>
      <c r="JMG77" s="39">
        <v>295001</v>
      </c>
      <c r="JMH77" s="138" t="s">
        <v>116</v>
      </c>
      <c r="JMI77" s="39">
        <v>295001</v>
      </c>
      <c r="JMJ77" s="138" t="s">
        <v>116</v>
      </c>
      <c r="JMK77" s="39">
        <v>295001</v>
      </c>
      <c r="JML77" s="138" t="s">
        <v>116</v>
      </c>
      <c r="JMM77" s="39">
        <v>295001</v>
      </c>
      <c r="JMN77" s="138" t="s">
        <v>116</v>
      </c>
      <c r="JMO77" s="39">
        <v>295001</v>
      </c>
      <c r="JMP77" s="138" t="s">
        <v>116</v>
      </c>
      <c r="JMQ77" s="39">
        <v>295001</v>
      </c>
      <c r="JMR77" s="138" t="s">
        <v>116</v>
      </c>
      <c r="JMS77" s="39">
        <v>295001</v>
      </c>
      <c r="JMT77" s="138" t="s">
        <v>116</v>
      </c>
      <c r="JMU77" s="39">
        <v>295001</v>
      </c>
      <c r="JMV77" s="138" t="s">
        <v>116</v>
      </c>
      <c r="JMW77" s="39">
        <v>295001</v>
      </c>
      <c r="JMX77" s="138" t="s">
        <v>116</v>
      </c>
      <c r="JMY77" s="39">
        <v>295001</v>
      </c>
      <c r="JMZ77" s="138" t="s">
        <v>116</v>
      </c>
      <c r="JNA77" s="39">
        <v>295001</v>
      </c>
      <c r="JNB77" s="138" t="s">
        <v>116</v>
      </c>
      <c r="JNC77" s="39">
        <v>295001</v>
      </c>
      <c r="JND77" s="138" t="s">
        <v>116</v>
      </c>
      <c r="JNE77" s="39">
        <v>295001</v>
      </c>
      <c r="JNF77" s="138" t="s">
        <v>116</v>
      </c>
      <c r="JNG77" s="39">
        <v>295001</v>
      </c>
      <c r="JNH77" s="138" t="s">
        <v>116</v>
      </c>
      <c r="JNI77" s="39">
        <v>295001</v>
      </c>
      <c r="JNJ77" s="138" t="s">
        <v>116</v>
      </c>
      <c r="JNK77" s="39">
        <v>295001</v>
      </c>
      <c r="JNL77" s="138" t="s">
        <v>116</v>
      </c>
      <c r="JNM77" s="39">
        <v>295001</v>
      </c>
      <c r="JNN77" s="138" t="s">
        <v>116</v>
      </c>
      <c r="JNO77" s="39">
        <v>295001</v>
      </c>
      <c r="JNP77" s="138" t="s">
        <v>116</v>
      </c>
      <c r="JNQ77" s="39">
        <v>295001</v>
      </c>
      <c r="JNR77" s="138" t="s">
        <v>116</v>
      </c>
      <c r="JNS77" s="39">
        <v>295001</v>
      </c>
      <c r="JNT77" s="138" t="s">
        <v>116</v>
      </c>
      <c r="JNU77" s="39">
        <v>295001</v>
      </c>
      <c r="JNV77" s="138" t="s">
        <v>116</v>
      </c>
      <c r="JNW77" s="39">
        <v>295001</v>
      </c>
      <c r="JNX77" s="138" t="s">
        <v>116</v>
      </c>
      <c r="JNY77" s="39">
        <v>295001</v>
      </c>
      <c r="JNZ77" s="138" t="s">
        <v>116</v>
      </c>
      <c r="JOA77" s="39">
        <v>295001</v>
      </c>
      <c r="JOB77" s="138" t="s">
        <v>116</v>
      </c>
      <c r="JOC77" s="39">
        <v>295001</v>
      </c>
      <c r="JOD77" s="138" t="s">
        <v>116</v>
      </c>
      <c r="JOE77" s="39">
        <v>295001</v>
      </c>
      <c r="JOF77" s="138" t="s">
        <v>116</v>
      </c>
      <c r="JOG77" s="39">
        <v>295001</v>
      </c>
      <c r="JOH77" s="138" t="s">
        <v>116</v>
      </c>
      <c r="JOI77" s="39">
        <v>295001</v>
      </c>
      <c r="JOJ77" s="138" t="s">
        <v>116</v>
      </c>
      <c r="JOK77" s="39">
        <v>295001</v>
      </c>
      <c r="JOL77" s="138" t="s">
        <v>116</v>
      </c>
      <c r="JOM77" s="39">
        <v>295001</v>
      </c>
      <c r="JON77" s="138" t="s">
        <v>116</v>
      </c>
      <c r="JOO77" s="39">
        <v>295001</v>
      </c>
      <c r="JOP77" s="138" t="s">
        <v>116</v>
      </c>
      <c r="JOQ77" s="39">
        <v>295001</v>
      </c>
      <c r="JOR77" s="138" t="s">
        <v>116</v>
      </c>
      <c r="JOS77" s="39">
        <v>295001</v>
      </c>
      <c r="JOT77" s="138" t="s">
        <v>116</v>
      </c>
      <c r="JOU77" s="39">
        <v>295001</v>
      </c>
      <c r="JOV77" s="138" t="s">
        <v>116</v>
      </c>
      <c r="JOW77" s="39">
        <v>295001</v>
      </c>
      <c r="JOX77" s="138" t="s">
        <v>116</v>
      </c>
      <c r="JOY77" s="39">
        <v>295001</v>
      </c>
      <c r="JOZ77" s="138" t="s">
        <v>116</v>
      </c>
      <c r="JPA77" s="39">
        <v>295001</v>
      </c>
      <c r="JPB77" s="138" t="s">
        <v>116</v>
      </c>
      <c r="JPC77" s="39">
        <v>295001</v>
      </c>
      <c r="JPD77" s="138" t="s">
        <v>116</v>
      </c>
      <c r="JPE77" s="39">
        <v>295001</v>
      </c>
      <c r="JPF77" s="138" t="s">
        <v>116</v>
      </c>
      <c r="JPG77" s="39">
        <v>295001</v>
      </c>
      <c r="JPH77" s="138" t="s">
        <v>116</v>
      </c>
      <c r="JPI77" s="39">
        <v>295001</v>
      </c>
      <c r="JPJ77" s="138" t="s">
        <v>116</v>
      </c>
      <c r="JPK77" s="39">
        <v>295001</v>
      </c>
      <c r="JPL77" s="138" t="s">
        <v>116</v>
      </c>
      <c r="JPM77" s="39">
        <v>295001</v>
      </c>
      <c r="JPN77" s="138" t="s">
        <v>116</v>
      </c>
      <c r="JPO77" s="39">
        <v>295001</v>
      </c>
      <c r="JPP77" s="138" t="s">
        <v>116</v>
      </c>
      <c r="JPQ77" s="39">
        <v>295001</v>
      </c>
      <c r="JPR77" s="138" t="s">
        <v>116</v>
      </c>
      <c r="JPS77" s="39">
        <v>295001</v>
      </c>
      <c r="JPT77" s="138" t="s">
        <v>116</v>
      </c>
      <c r="JPU77" s="39">
        <v>295001</v>
      </c>
      <c r="JPV77" s="138" t="s">
        <v>116</v>
      </c>
      <c r="JPW77" s="39">
        <v>295001</v>
      </c>
      <c r="JPX77" s="138" t="s">
        <v>116</v>
      </c>
      <c r="JPY77" s="39">
        <v>295001</v>
      </c>
      <c r="JPZ77" s="138" t="s">
        <v>116</v>
      </c>
      <c r="JQA77" s="39">
        <v>295001</v>
      </c>
      <c r="JQB77" s="138" t="s">
        <v>116</v>
      </c>
      <c r="JQC77" s="39">
        <v>295001</v>
      </c>
      <c r="JQD77" s="138" t="s">
        <v>116</v>
      </c>
      <c r="JQE77" s="39">
        <v>295001</v>
      </c>
      <c r="JQF77" s="138" t="s">
        <v>116</v>
      </c>
      <c r="JQG77" s="39">
        <v>295001</v>
      </c>
      <c r="JQH77" s="138" t="s">
        <v>116</v>
      </c>
      <c r="JQI77" s="39">
        <v>295001</v>
      </c>
      <c r="JQJ77" s="138" t="s">
        <v>116</v>
      </c>
      <c r="JQK77" s="39">
        <v>295001</v>
      </c>
      <c r="JQL77" s="138" t="s">
        <v>116</v>
      </c>
      <c r="JQM77" s="39">
        <v>295001</v>
      </c>
      <c r="JQN77" s="138" t="s">
        <v>116</v>
      </c>
      <c r="JQO77" s="39">
        <v>295001</v>
      </c>
      <c r="JQP77" s="138" t="s">
        <v>116</v>
      </c>
      <c r="JQQ77" s="39">
        <v>295001</v>
      </c>
      <c r="JQR77" s="138" t="s">
        <v>116</v>
      </c>
      <c r="JQS77" s="39">
        <v>295001</v>
      </c>
      <c r="JQT77" s="138" t="s">
        <v>116</v>
      </c>
      <c r="JQU77" s="39">
        <v>295001</v>
      </c>
      <c r="JQV77" s="138" t="s">
        <v>116</v>
      </c>
      <c r="JQW77" s="39">
        <v>295001</v>
      </c>
      <c r="JQX77" s="138" t="s">
        <v>116</v>
      </c>
      <c r="JQY77" s="39">
        <v>295001</v>
      </c>
      <c r="JQZ77" s="138" t="s">
        <v>116</v>
      </c>
      <c r="JRA77" s="39">
        <v>295001</v>
      </c>
      <c r="JRB77" s="138" t="s">
        <v>116</v>
      </c>
      <c r="JRC77" s="39">
        <v>295001</v>
      </c>
      <c r="JRD77" s="138" t="s">
        <v>116</v>
      </c>
      <c r="JRE77" s="39">
        <v>295001</v>
      </c>
      <c r="JRF77" s="138" t="s">
        <v>116</v>
      </c>
      <c r="JRG77" s="39">
        <v>295001</v>
      </c>
      <c r="JRH77" s="138" t="s">
        <v>116</v>
      </c>
      <c r="JRI77" s="39">
        <v>295001</v>
      </c>
      <c r="JRJ77" s="138" t="s">
        <v>116</v>
      </c>
      <c r="JRK77" s="39">
        <v>295001</v>
      </c>
      <c r="JRL77" s="138" t="s">
        <v>116</v>
      </c>
      <c r="JRM77" s="39">
        <v>295001</v>
      </c>
      <c r="JRN77" s="138" t="s">
        <v>116</v>
      </c>
      <c r="JRO77" s="39">
        <v>295001</v>
      </c>
      <c r="JRP77" s="138" t="s">
        <v>116</v>
      </c>
      <c r="JRQ77" s="39">
        <v>295001</v>
      </c>
      <c r="JRR77" s="138" t="s">
        <v>116</v>
      </c>
      <c r="JRS77" s="39">
        <v>295001</v>
      </c>
      <c r="JRT77" s="138" t="s">
        <v>116</v>
      </c>
      <c r="JRU77" s="39">
        <v>295001</v>
      </c>
      <c r="JRV77" s="138" t="s">
        <v>116</v>
      </c>
      <c r="JRW77" s="39">
        <v>295001</v>
      </c>
      <c r="JRX77" s="138" t="s">
        <v>116</v>
      </c>
      <c r="JRY77" s="39">
        <v>295001</v>
      </c>
      <c r="JRZ77" s="138" t="s">
        <v>116</v>
      </c>
      <c r="JSA77" s="39">
        <v>295001</v>
      </c>
      <c r="JSB77" s="138" t="s">
        <v>116</v>
      </c>
      <c r="JSC77" s="39">
        <v>295001</v>
      </c>
      <c r="JSD77" s="138" t="s">
        <v>116</v>
      </c>
      <c r="JSE77" s="39">
        <v>295001</v>
      </c>
      <c r="JSF77" s="138" t="s">
        <v>116</v>
      </c>
      <c r="JSG77" s="39">
        <v>295001</v>
      </c>
      <c r="JSH77" s="138" t="s">
        <v>116</v>
      </c>
      <c r="JSI77" s="39">
        <v>295001</v>
      </c>
      <c r="JSJ77" s="138" t="s">
        <v>116</v>
      </c>
      <c r="JSK77" s="39">
        <v>295001</v>
      </c>
      <c r="JSL77" s="138" t="s">
        <v>116</v>
      </c>
      <c r="JSM77" s="39">
        <v>295001</v>
      </c>
      <c r="JSN77" s="138" t="s">
        <v>116</v>
      </c>
      <c r="JSO77" s="39">
        <v>295001</v>
      </c>
      <c r="JSP77" s="138" t="s">
        <v>116</v>
      </c>
      <c r="JSQ77" s="39">
        <v>295001</v>
      </c>
      <c r="JSR77" s="138" t="s">
        <v>116</v>
      </c>
      <c r="JSS77" s="39">
        <v>295001</v>
      </c>
      <c r="JST77" s="138" t="s">
        <v>116</v>
      </c>
      <c r="JSU77" s="39">
        <v>295001</v>
      </c>
      <c r="JSV77" s="138" t="s">
        <v>116</v>
      </c>
      <c r="JSW77" s="39">
        <v>295001</v>
      </c>
      <c r="JSX77" s="138" t="s">
        <v>116</v>
      </c>
      <c r="JSY77" s="39">
        <v>295001</v>
      </c>
      <c r="JSZ77" s="138" t="s">
        <v>116</v>
      </c>
      <c r="JTA77" s="39">
        <v>295001</v>
      </c>
      <c r="JTB77" s="138" t="s">
        <v>116</v>
      </c>
      <c r="JTC77" s="39">
        <v>295001</v>
      </c>
      <c r="JTD77" s="138" t="s">
        <v>116</v>
      </c>
      <c r="JTE77" s="39">
        <v>295001</v>
      </c>
      <c r="JTF77" s="138" t="s">
        <v>116</v>
      </c>
      <c r="JTG77" s="39">
        <v>295001</v>
      </c>
      <c r="JTH77" s="138" t="s">
        <v>116</v>
      </c>
      <c r="JTI77" s="39">
        <v>295001</v>
      </c>
      <c r="JTJ77" s="138" t="s">
        <v>116</v>
      </c>
      <c r="JTK77" s="39">
        <v>295001</v>
      </c>
      <c r="JTL77" s="138" t="s">
        <v>116</v>
      </c>
      <c r="JTM77" s="39">
        <v>295001</v>
      </c>
      <c r="JTN77" s="138" t="s">
        <v>116</v>
      </c>
      <c r="JTO77" s="39">
        <v>295001</v>
      </c>
      <c r="JTP77" s="138" t="s">
        <v>116</v>
      </c>
      <c r="JTQ77" s="39">
        <v>295001</v>
      </c>
      <c r="JTR77" s="138" t="s">
        <v>116</v>
      </c>
      <c r="JTS77" s="39">
        <v>295001</v>
      </c>
      <c r="JTT77" s="138" t="s">
        <v>116</v>
      </c>
      <c r="JTU77" s="39">
        <v>295001</v>
      </c>
      <c r="JTV77" s="138" t="s">
        <v>116</v>
      </c>
      <c r="JTW77" s="39">
        <v>295001</v>
      </c>
      <c r="JTX77" s="138" t="s">
        <v>116</v>
      </c>
      <c r="JTY77" s="39">
        <v>295001</v>
      </c>
      <c r="JTZ77" s="138" t="s">
        <v>116</v>
      </c>
      <c r="JUA77" s="39">
        <v>295001</v>
      </c>
      <c r="JUB77" s="138" t="s">
        <v>116</v>
      </c>
      <c r="JUC77" s="39">
        <v>295001</v>
      </c>
      <c r="JUD77" s="138" t="s">
        <v>116</v>
      </c>
      <c r="JUE77" s="39">
        <v>295001</v>
      </c>
      <c r="JUF77" s="138" t="s">
        <v>116</v>
      </c>
      <c r="JUG77" s="39">
        <v>295001</v>
      </c>
      <c r="JUH77" s="138" t="s">
        <v>116</v>
      </c>
      <c r="JUI77" s="39">
        <v>295001</v>
      </c>
      <c r="JUJ77" s="138" t="s">
        <v>116</v>
      </c>
      <c r="JUK77" s="39">
        <v>295001</v>
      </c>
      <c r="JUL77" s="138" t="s">
        <v>116</v>
      </c>
      <c r="JUM77" s="39">
        <v>295001</v>
      </c>
      <c r="JUN77" s="138" t="s">
        <v>116</v>
      </c>
      <c r="JUO77" s="39">
        <v>295001</v>
      </c>
      <c r="JUP77" s="138" t="s">
        <v>116</v>
      </c>
      <c r="JUQ77" s="39">
        <v>295001</v>
      </c>
      <c r="JUR77" s="138" t="s">
        <v>116</v>
      </c>
      <c r="JUS77" s="39">
        <v>295001</v>
      </c>
      <c r="JUT77" s="138" t="s">
        <v>116</v>
      </c>
      <c r="JUU77" s="39">
        <v>295001</v>
      </c>
      <c r="JUV77" s="138" t="s">
        <v>116</v>
      </c>
      <c r="JUW77" s="39">
        <v>295001</v>
      </c>
      <c r="JUX77" s="138" t="s">
        <v>116</v>
      </c>
      <c r="JUY77" s="39">
        <v>295001</v>
      </c>
      <c r="JUZ77" s="138" t="s">
        <v>116</v>
      </c>
      <c r="JVA77" s="39">
        <v>295001</v>
      </c>
      <c r="JVB77" s="138" t="s">
        <v>116</v>
      </c>
      <c r="JVC77" s="39">
        <v>295001</v>
      </c>
      <c r="JVD77" s="138" t="s">
        <v>116</v>
      </c>
      <c r="JVE77" s="39">
        <v>295001</v>
      </c>
      <c r="JVF77" s="138" t="s">
        <v>116</v>
      </c>
      <c r="JVG77" s="39">
        <v>295001</v>
      </c>
      <c r="JVH77" s="138" t="s">
        <v>116</v>
      </c>
      <c r="JVI77" s="39">
        <v>295001</v>
      </c>
      <c r="JVJ77" s="138" t="s">
        <v>116</v>
      </c>
      <c r="JVK77" s="39">
        <v>295001</v>
      </c>
      <c r="JVL77" s="138" t="s">
        <v>116</v>
      </c>
      <c r="JVM77" s="39">
        <v>295001</v>
      </c>
      <c r="JVN77" s="138" t="s">
        <v>116</v>
      </c>
      <c r="JVO77" s="39">
        <v>295001</v>
      </c>
      <c r="JVP77" s="138" t="s">
        <v>116</v>
      </c>
      <c r="JVQ77" s="39">
        <v>295001</v>
      </c>
      <c r="JVR77" s="138" t="s">
        <v>116</v>
      </c>
      <c r="JVS77" s="39">
        <v>295001</v>
      </c>
      <c r="JVT77" s="138" t="s">
        <v>116</v>
      </c>
      <c r="JVU77" s="39">
        <v>295001</v>
      </c>
      <c r="JVV77" s="138" t="s">
        <v>116</v>
      </c>
      <c r="JVW77" s="39">
        <v>295001</v>
      </c>
      <c r="JVX77" s="138" t="s">
        <v>116</v>
      </c>
      <c r="JVY77" s="39">
        <v>295001</v>
      </c>
      <c r="JVZ77" s="138" t="s">
        <v>116</v>
      </c>
      <c r="JWA77" s="39">
        <v>295001</v>
      </c>
      <c r="JWB77" s="138" t="s">
        <v>116</v>
      </c>
      <c r="JWC77" s="39">
        <v>295001</v>
      </c>
      <c r="JWD77" s="138" t="s">
        <v>116</v>
      </c>
      <c r="JWE77" s="39">
        <v>295001</v>
      </c>
      <c r="JWF77" s="138" t="s">
        <v>116</v>
      </c>
      <c r="JWG77" s="39">
        <v>295001</v>
      </c>
      <c r="JWH77" s="138" t="s">
        <v>116</v>
      </c>
      <c r="JWI77" s="39">
        <v>295001</v>
      </c>
      <c r="JWJ77" s="138" t="s">
        <v>116</v>
      </c>
      <c r="JWK77" s="39">
        <v>295001</v>
      </c>
      <c r="JWL77" s="138" t="s">
        <v>116</v>
      </c>
      <c r="JWM77" s="39">
        <v>295001</v>
      </c>
      <c r="JWN77" s="138" t="s">
        <v>116</v>
      </c>
      <c r="JWO77" s="39">
        <v>295001</v>
      </c>
      <c r="JWP77" s="138" t="s">
        <v>116</v>
      </c>
      <c r="JWQ77" s="39">
        <v>295001</v>
      </c>
      <c r="JWR77" s="138" t="s">
        <v>116</v>
      </c>
      <c r="JWS77" s="39">
        <v>295001</v>
      </c>
      <c r="JWT77" s="138" t="s">
        <v>116</v>
      </c>
      <c r="JWU77" s="39">
        <v>295001</v>
      </c>
      <c r="JWV77" s="138" t="s">
        <v>116</v>
      </c>
      <c r="JWW77" s="39">
        <v>295001</v>
      </c>
      <c r="JWX77" s="138" t="s">
        <v>116</v>
      </c>
      <c r="JWY77" s="39">
        <v>295001</v>
      </c>
      <c r="JWZ77" s="138" t="s">
        <v>116</v>
      </c>
      <c r="JXA77" s="39">
        <v>295001</v>
      </c>
      <c r="JXB77" s="138" t="s">
        <v>116</v>
      </c>
      <c r="JXC77" s="39">
        <v>295001</v>
      </c>
      <c r="JXD77" s="138" t="s">
        <v>116</v>
      </c>
      <c r="JXE77" s="39">
        <v>295001</v>
      </c>
      <c r="JXF77" s="138" t="s">
        <v>116</v>
      </c>
      <c r="JXG77" s="39">
        <v>295001</v>
      </c>
      <c r="JXH77" s="138" t="s">
        <v>116</v>
      </c>
      <c r="JXI77" s="39">
        <v>295001</v>
      </c>
      <c r="JXJ77" s="138" t="s">
        <v>116</v>
      </c>
      <c r="JXK77" s="39">
        <v>295001</v>
      </c>
      <c r="JXL77" s="138" t="s">
        <v>116</v>
      </c>
      <c r="JXM77" s="39">
        <v>295001</v>
      </c>
      <c r="JXN77" s="138" t="s">
        <v>116</v>
      </c>
      <c r="JXO77" s="39">
        <v>295001</v>
      </c>
      <c r="JXP77" s="138" t="s">
        <v>116</v>
      </c>
      <c r="JXQ77" s="39">
        <v>295001</v>
      </c>
      <c r="JXR77" s="138" t="s">
        <v>116</v>
      </c>
      <c r="JXS77" s="39">
        <v>295001</v>
      </c>
      <c r="JXT77" s="138" t="s">
        <v>116</v>
      </c>
      <c r="JXU77" s="39">
        <v>295001</v>
      </c>
      <c r="JXV77" s="138" t="s">
        <v>116</v>
      </c>
      <c r="JXW77" s="39">
        <v>295001</v>
      </c>
      <c r="JXX77" s="138" t="s">
        <v>116</v>
      </c>
      <c r="JXY77" s="39">
        <v>295001</v>
      </c>
      <c r="JXZ77" s="138" t="s">
        <v>116</v>
      </c>
      <c r="JYA77" s="39">
        <v>295001</v>
      </c>
      <c r="JYB77" s="138" t="s">
        <v>116</v>
      </c>
      <c r="JYC77" s="39">
        <v>295001</v>
      </c>
      <c r="JYD77" s="138" t="s">
        <v>116</v>
      </c>
      <c r="JYE77" s="39">
        <v>295001</v>
      </c>
      <c r="JYF77" s="138" t="s">
        <v>116</v>
      </c>
      <c r="JYG77" s="39">
        <v>295001</v>
      </c>
      <c r="JYH77" s="138" t="s">
        <v>116</v>
      </c>
      <c r="JYI77" s="39">
        <v>295001</v>
      </c>
      <c r="JYJ77" s="138" t="s">
        <v>116</v>
      </c>
      <c r="JYK77" s="39">
        <v>295001</v>
      </c>
      <c r="JYL77" s="138" t="s">
        <v>116</v>
      </c>
      <c r="JYM77" s="39">
        <v>295001</v>
      </c>
      <c r="JYN77" s="138" t="s">
        <v>116</v>
      </c>
      <c r="JYO77" s="39">
        <v>295001</v>
      </c>
      <c r="JYP77" s="138" t="s">
        <v>116</v>
      </c>
      <c r="JYQ77" s="39">
        <v>295001</v>
      </c>
      <c r="JYR77" s="138" t="s">
        <v>116</v>
      </c>
      <c r="JYS77" s="39">
        <v>295001</v>
      </c>
      <c r="JYT77" s="138" t="s">
        <v>116</v>
      </c>
      <c r="JYU77" s="39">
        <v>295001</v>
      </c>
      <c r="JYV77" s="138" t="s">
        <v>116</v>
      </c>
      <c r="JYW77" s="39">
        <v>295001</v>
      </c>
      <c r="JYX77" s="138" t="s">
        <v>116</v>
      </c>
      <c r="JYY77" s="39">
        <v>295001</v>
      </c>
      <c r="JYZ77" s="138" t="s">
        <v>116</v>
      </c>
      <c r="JZA77" s="39">
        <v>295001</v>
      </c>
      <c r="JZB77" s="138" t="s">
        <v>116</v>
      </c>
      <c r="JZC77" s="39">
        <v>295001</v>
      </c>
      <c r="JZD77" s="138" t="s">
        <v>116</v>
      </c>
      <c r="JZE77" s="39">
        <v>295001</v>
      </c>
      <c r="JZF77" s="138" t="s">
        <v>116</v>
      </c>
      <c r="JZG77" s="39">
        <v>295001</v>
      </c>
      <c r="JZH77" s="138" t="s">
        <v>116</v>
      </c>
      <c r="JZI77" s="39">
        <v>295001</v>
      </c>
      <c r="JZJ77" s="138" t="s">
        <v>116</v>
      </c>
      <c r="JZK77" s="39">
        <v>295001</v>
      </c>
      <c r="JZL77" s="138" t="s">
        <v>116</v>
      </c>
      <c r="JZM77" s="39">
        <v>295001</v>
      </c>
      <c r="JZN77" s="138" t="s">
        <v>116</v>
      </c>
      <c r="JZO77" s="39">
        <v>295001</v>
      </c>
      <c r="JZP77" s="138" t="s">
        <v>116</v>
      </c>
      <c r="JZQ77" s="39">
        <v>295001</v>
      </c>
      <c r="JZR77" s="138" t="s">
        <v>116</v>
      </c>
      <c r="JZS77" s="39">
        <v>295001</v>
      </c>
      <c r="JZT77" s="138" t="s">
        <v>116</v>
      </c>
      <c r="JZU77" s="39">
        <v>295001</v>
      </c>
      <c r="JZV77" s="138" t="s">
        <v>116</v>
      </c>
      <c r="JZW77" s="39">
        <v>295001</v>
      </c>
      <c r="JZX77" s="138" t="s">
        <v>116</v>
      </c>
      <c r="JZY77" s="39">
        <v>295001</v>
      </c>
      <c r="JZZ77" s="138" t="s">
        <v>116</v>
      </c>
      <c r="KAA77" s="39">
        <v>295001</v>
      </c>
      <c r="KAB77" s="138" t="s">
        <v>116</v>
      </c>
      <c r="KAC77" s="39">
        <v>295001</v>
      </c>
      <c r="KAD77" s="138" t="s">
        <v>116</v>
      </c>
      <c r="KAE77" s="39">
        <v>295001</v>
      </c>
      <c r="KAF77" s="138" t="s">
        <v>116</v>
      </c>
      <c r="KAG77" s="39">
        <v>295001</v>
      </c>
      <c r="KAH77" s="138" t="s">
        <v>116</v>
      </c>
      <c r="KAI77" s="39">
        <v>295001</v>
      </c>
      <c r="KAJ77" s="138" t="s">
        <v>116</v>
      </c>
      <c r="KAK77" s="39">
        <v>295001</v>
      </c>
      <c r="KAL77" s="138" t="s">
        <v>116</v>
      </c>
      <c r="KAM77" s="39">
        <v>295001</v>
      </c>
      <c r="KAN77" s="138" t="s">
        <v>116</v>
      </c>
      <c r="KAO77" s="39">
        <v>295001</v>
      </c>
      <c r="KAP77" s="138" t="s">
        <v>116</v>
      </c>
      <c r="KAQ77" s="39">
        <v>295001</v>
      </c>
      <c r="KAR77" s="138" t="s">
        <v>116</v>
      </c>
      <c r="KAS77" s="39">
        <v>295001</v>
      </c>
      <c r="KAT77" s="138" t="s">
        <v>116</v>
      </c>
      <c r="KAU77" s="39">
        <v>295001</v>
      </c>
      <c r="KAV77" s="138" t="s">
        <v>116</v>
      </c>
      <c r="KAW77" s="39">
        <v>295001</v>
      </c>
      <c r="KAX77" s="138" t="s">
        <v>116</v>
      </c>
      <c r="KAY77" s="39">
        <v>295001</v>
      </c>
      <c r="KAZ77" s="138" t="s">
        <v>116</v>
      </c>
      <c r="KBA77" s="39">
        <v>295001</v>
      </c>
      <c r="KBB77" s="138" t="s">
        <v>116</v>
      </c>
      <c r="KBC77" s="39">
        <v>295001</v>
      </c>
      <c r="KBD77" s="138" t="s">
        <v>116</v>
      </c>
      <c r="KBE77" s="39">
        <v>295001</v>
      </c>
      <c r="KBF77" s="138" t="s">
        <v>116</v>
      </c>
      <c r="KBG77" s="39">
        <v>295001</v>
      </c>
      <c r="KBH77" s="138" t="s">
        <v>116</v>
      </c>
      <c r="KBI77" s="39">
        <v>295001</v>
      </c>
      <c r="KBJ77" s="138" t="s">
        <v>116</v>
      </c>
      <c r="KBK77" s="39">
        <v>295001</v>
      </c>
      <c r="KBL77" s="138" t="s">
        <v>116</v>
      </c>
      <c r="KBM77" s="39">
        <v>295001</v>
      </c>
      <c r="KBN77" s="138" t="s">
        <v>116</v>
      </c>
      <c r="KBO77" s="39">
        <v>295001</v>
      </c>
      <c r="KBP77" s="138" t="s">
        <v>116</v>
      </c>
      <c r="KBQ77" s="39">
        <v>295001</v>
      </c>
      <c r="KBR77" s="138" t="s">
        <v>116</v>
      </c>
      <c r="KBS77" s="39">
        <v>295001</v>
      </c>
      <c r="KBT77" s="138" t="s">
        <v>116</v>
      </c>
      <c r="KBU77" s="39">
        <v>295001</v>
      </c>
      <c r="KBV77" s="138" t="s">
        <v>116</v>
      </c>
      <c r="KBW77" s="39">
        <v>295001</v>
      </c>
      <c r="KBX77" s="138" t="s">
        <v>116</v>
      </c>
      <c r="KBY77" s="39">
        <v>295001</v>
      </c>
      <c r="KBZ77" s="138" t="s">
        <v>116</v>
      </c>
      <c r="KCA77" s="39">
        <v>295001</v>
      </c>
      <c r="KCB77" s="138" t="s">
        <v>116</v>
      </c>
      <c r="KCC77" s="39">
        <v>295001</v>
      </c>
      <c r="KCD77" s="138" t="s">
        <v>116</v>
      </c>
      <c r="KCE77" s="39">
        <v>295001</v>
      </c>
      <c r="KCF77" s="138" t="s">
        <v>116</v>
      </c>
      <c r="KCG77" s="39">
        <v>295001</v>
      </c>
      <c r="KCH77" s="138" t="s">
        <v>116</v>
      </c>
      <c r="KCI77" s="39">
        <v>295001</v>
      </c>
      <c r="KCJ77" s="138" t="s">
        <v>116</v>
      </c>
      <c r="KCK77" s="39">
        <v>295001</v>
      </c>
      <c r="KCL77" s="138" t="s">
        <v>116</v>
      </c>
      <c r="KCM77" s="39">
        <v>295001</v>
      </c>
      <c r="KCN77" s="138" t="s">
        <v>116</v>
      </c>
      <c r="KCO77" s="39">
        <v>295001</v>
      </c>
      <c r="KCP77" s="138" t="s">
        <v>116</v>
      </c>
      <c r="KCQ77" s="39">
        <v>295001</v>
      </c>
      <c r="KCR77" s="138" t="s">
        <v>116</v>
      </c>
      <c r="KCS77" s="39">
        <v>295001</v>
      </c>
      <c r="KCT77" s="138" t="s">
        <v>116</v>
      </c>
      <c r="KCU77" s="39">
        <v>295001</v>
      </c>
      <c r="KCV77" s="138" t="s">
        <v>116</v>
      </c>
      <c r="KCW77" s="39">
        <v>295001</v>
      </c>
      <c r="KCX77" s="138" t="s">
        <v>116</v>
      </c>
      <c r="KCY77" s="39">
        <v>295001</v>
      </c>
      <c r="KCZ77" s="138" t="s">
        <v>116</v>
      </c>
      <c r="KDA77" s="39">
        <v>295001</v>
      </c>
      <c r="KDB77" s="138" t="s">
        <v>116</v>
      </c>
      <c r="KDC77" s="39">
        <v>295001</v>
      </c>
      <c r="KDD77" s="138" t="s">
        <v>116</v>
      </c>
      <c r="KDE77" s="39">
        <v>295001</v>
      </c>
      <c r="KDF77" s="138" t="s">
        <v>116</v>
      </c>
      <c r="KDG77" s="39">
        <v>295001</v>
      </c>
      <c r="KDH77" s="138" t="s">
        <v>116</v>
      </c>
      <c r="KDI77" s="39">
        <v>295001</v>
      </c>
      <c r="KDJ77" s="138" t="s">
        <v>116</v>
      </c>
      <c r="KDK77" s="39">
        <v>295001</v>
      </c>
      <c r="KDL77" s="138" t="s">
        <v>116</v>
      </c>
      <c r="KDM77" s="39">
        <v>295001</v>
      </c>
      <c r="KDN77" s="138" t="s">
        <v>116</v>
      </c>
      <c r="KDO77" s="39">
        <v>295001</v>
      </c>
      <c r="KDP77" s="138" t="s">
        <v>116</v>
      </c>
      <c r="KDQ77" s="39">
        <v>295001</v>
      </c>
      <c r="KDR77" s="138" t="s">
        <v>116</v>
      </c>
      <c r="KDS77" s="39">
        <v>295001</v>
      </c>
      <c r="KDT77" s="138" t="s">
        <v>116</v>
      </c>
      <c r="KDU77" s="39">
        <v>295001</v>
      </c>
      <c r="KDV77" s="138" t="s">
        <v>116</v>
      </c>
      <c r="KDW77" s="39">
        <v>295001</v>
      </c>
      <c r="KDX77" s="138" t="s">
        <v>116</v>
      </c>
      <c r="KDY77" s="39">
        <v>295001</v>
      </c>
      <c r="KDZ77" s="138" t="s">
        <v>116</v>
      </c>
      <c r="KEA77" s="39">
        <v>295001</v>
      </c>
      <c r="KEB77" s="138" t="s">
        <v>116</v>
      </c>
      <c r="KEC77" s="39">
        <v>295001</v>
      </c>
      <c r="KED77" s="138" t="s">
        <v>116</v>
      </c>
      <c r="KEE77" s="39">
        <v>295001</v>
      </c>
      <c r="KEF77" s="138" t="s">
        <v>116</v>
      </c>
      <c r="KEG77" s="39">
        <v>295001</v>
      </c>
      <c r="KEH77" s="138" t="s">
        <v>116</v>
      </c>
      <c r="KEI77" s="39">
        <v>295001</v>
      </c>
      <c r="KEJ77" s="138" t="s">
        <v>116</v>
      </c>
      <c r="KEK77" s="39">
        <v>295001</v>
      </c>
      <c r="KEL77" s="138" t="s">
        <v>116</v>
      </c>
      <c r="KEM77" s="39">
        <v>295001</v>
      </c>
      <c r="KEN77" s="138" t="s">
        <v>116</v>
      </c>
      <c r="KEO77" s="39">
        <v>295001</v>
      </c>
      <c r="KEP77" s="138" t="s">
        <v>116</v>
      </c>
      <c r="KEQ77" s="39">
        <v>295001</v>
      </c>
      <c r="KER77" s="138" t="s">
        <v>116</v>
      </c>
      <c r="KES77" s="39">
        <v>295001</v>
      </c>
      <c r="KET77" s="138" t="s">
        <v>116</v>
      </c>
      <c r="KEU77" s="39">
        <v>295001</v>
      </c>
      <c r="KEV77" s="138" t="s">
        <v>116</v>
      </c>
      <c r="KEW77" s="39">
        <v>295001</v>
      </c>
      <c r="KEX77" s="138" t="s">
        <v>116</v>
      </c>
      <c r="KEY77" s="39">
        <v>295001</v>
      </c>
      <c r="KEZ77" s="138" t="s">
        <v>116</v>
      </c>
      <c r="KFA77" s="39">
        <v>295001</v>
      </c>
      <c r="KFB77" s="138" t="s">
        <v>116</v>
      </c>
      <c r="KFC77" s="39">
        <v>295001</v>
      </c>
      <c r="KFD77" s="138" t="s">
        <v>116</v>
      </c>
      <c r="KFE77" s="39">
        <v>295001</v>
      </c>
      <c r="KFF77" s="138" t="s">
        <v>116</v>
      </c>
      <c r="KFG77" s="39">
        <v>295001</v>
      </c>
      <c r="KFH77" s="138" t="s">
        <v>116</v>
      </c>
      <c r="KFI77" s="39">
        <v>295001</v>
      </c>
      <c r="KFJ77" s="138" t="s">
        <v>116</v>
      </c>
      <c r="KFK77" s="39">
        <v>295001</v>
      </c>
      <c r="KFL77" s="138" t="s">
        <v>116</v>
      </c>
      <c r="KFM77" s="39">
        <v>295001</v>
      </c>
      <c r="KFN77" s="138" t="s">
        <v>116</v>
      </c>
      <c r="KFO77" s="39">
        <v>295001</v>
      </c>
      <c r="KFP77" s="138" t="s">
        <v>116</v>
      </c>
      <c r="KFQ77" s="39">
        <v>295001</v>
      </c>
      <c r="KFR77" s="138" t="s">
        <v>116</v>
      </c>
      <c r="KFS77" s="39">
        <v>295001</v>
      </c>
      <c r="KFT77" s="138" t="s">
        <v>116</v>
      </c>
      <c r="KFU77" s="39">
        <v>295001</v>
      </c>
      <c r="KFV77" s="138" t="s">
        <v>116</v>
      </c>
      <c r="KFW77" s="39">
        <v>295001</v>
      </c>
      <c r="KFX77" s="138" t="s">
        <v>116</v>
      </c>
      <c r="KFY77" s="39">
        <v>295001</v>
      </c>
      <c r="KFZ77" s="138" t="s">
        <v>116</v>
      </c>
      <c r="KGA77" s="39">
        <v>295001</v>
      </c>
      <c r="KGB77" s="138" t="s">
        <v>116</v>
      </c>
      <c r="KGC77" s="39">
        <v>295001</v>
      </c>
      <c r="KGD77" s="138" t="s">
        <v>116</v>
      </c>
      <c r="KGE77" s="39">
        <v>295001</v>
      </c>
      <c r="KGF77" s="138" t="s">
        <v>116</v>
      </c>
      <c r="KGG77" s="39">
        <v>295001</v>
      </c>
      <c r="KGH77" s="138" t="s">
        <v>116</v>
      </c>
      <c r="KGI77" s="39">
        <v>295001</v>
      </c>
      <c r="KGJ77" s="138" t="s">
        <v>116</v>
      </c>
      <c r="KGK77" s="39">
        <v>295001</v>
      </c>
      <c r="KGL77" s="138" t="s">
        <v>116</v>
      </c>
      <c r="KGM77" s="39">
        <v>295001</v>
      </c>
      <c r="KGN77" s="138" t="s">
        <v>116</v>
      </c>
      <c r="KGO77" s="39">
        <v>295001</v>
      </c>
      <c r="KGP77" s="138" t="s">
        <v>116</v>
      </c>
      <c r="KGQ77" s="39">
        <v>295001</v>
      </c>
      <c r="KGR77" s="138" t="s">
        <v>116</v>
      </c>
      <c r="KGS77" s="39">
        <v>295001</v>
      </c>
      <c r="KGT77" s="138" t="s">
        <v>116</v>
      </c>
      <c r="KGU77" s="39">
        <v>295001</v>
      </c>
      <c r="KGV77" s="138" t="s">
        <v>116</v>
      </c>
      <c r="KGW77" s="39">
        <v>295001</v>
      </c>
      <c r="KGX77" s="138" t="s">
        <v>116</v>
      </c>
      <c r="KGY77" s="39">
        <v>295001</v>
      </c>
      <c r="KGZ77" s="138" t="s">
        <v>116</v>
      </c>
      <c r="KHA77" s="39">
        <v>295001</v>
      </c>
      <c r="KHB77" s="138" t="s">
        <v>116</v>
      </c>
      <c r="KHC77" s="39">
        <v>295001</v>
      </c>
      <c r="KHD77" s="138" t="s">
        <v>116</v>
      </c>
      <c r="KHE77" s="39">
        <v>295001</v>
      </c>
      <c r="KHF77" s="138" t="s">
        <v>116</v>
      </c>
      <c r="KHG77" s="39">
        <v>295001</v>
      </c>
      <c r="KHH77" s="138" t="s">
        <v>116</v>
      </c>
      <c r="KHI77" s="39">
        <v>295001</v>
      </c>
      <c r="KHJ77" s="138" t="s">
        <v>116</v>
      </c>
      <c r="KHK77" s="39">
        <v>295001</v>
      </c>
      <c r="KHL77" s="138" t="s">
        <v>116</v>
      </c>
      <c r="KHM77" s="39">
        <v>295001</v>
      </c>
      <c r="KHN77" s="138" t="s">
        <v>116</v>
      </c>
      <c r="KHO77" s="39">
        <v>295001</v>
      </c>
      <c r="KHP77" s="138" t="s">
        <v>116</v>
      </c>
      <c r="KHQ77" s="39">
        <v>295001</v>
      </c>
      <c r="KHR77" s="138" t="s">
        <v>116</v>
      </c>
      <c r="KHS77" s="39">
        <v>295001</v>
      </c>
      <c r="KHT77" s="138" t="s">
        <v>116</v>
      </c>
      <c r="KHU77" s="39">
        <v>295001</v>
      </c>
      <c r="KHV77" s="138" t="s">
        <v>116</v>
      </c>
      <c r="KHW77" s="39">
        <v>295001</v>
      </c>
      <c r="KHX77" s="138" t="s">
        <v>116</v>
      </c>
      <c r="KHY77" s="39">
        <v>295001</v>
      </c>
      <c r="KHZ77" s="138" t="s">
        <v>116</v>
      </c>
      <c r="KIA77" s="39">
        <v>295001</v>
      </c>
      <c r="KIB77" s="138" t="s">
        <v>116</v>
      </c>
      <c r="KIC77" s="39">
        <v>295001</v>
      </c>
      <c r="KID77" s="138" t="s">
        <v>116</v>
      </c>
      <c r="KIE77" s="39">
        <v>295001</v>
      </c>
      <c r="KIF77" s="138" t="s">
        <v>116</v>
      </c>
      <c r="KIG77" s="39">
        <v>295001</v>
      </c>
      <c r="KIH77" s="138" t="s">
        <v>116</v>
      </c>
      <c r="KII77" s="39">
        <v>295001</v>
      </c>
      <c r="KIJ77" s="138" t="s">
        <v>116</v>
      </c>
      <c r="KIK77" s="39">
        <v>295001</v>
      </c>
      <c r="KIL77" s="138" t="s">
        <v>116</v>
      </c>
      <c r="KIM77" s="39">
        <v>295001</v>
      </c>
      <c r="KIN77" s="138" t="s">
        <v>116</v>
      </c>
      <c r="KIO77" s="39">
        <v>295001</v>
      </c>
      <c r="KIP77" s="138" t="s">
        <v>116</v>
      </c>
      <c r="KIQ77" s="39">
        <v>295001</v>
      </c>
      <c r="KIR77" s="138" t="s">
        <v>116</v>
      </c>
      <c r="KIS77" s="39">
        <v>295001</v>
      </c>
      <c r="KIT77" s="138" t="s">
        <v>116</v>
      </c>
      <c r="KIU77" s="39">
        <v>295001</v>
      </c>
      <c r="KIV77" s="138" t="s">
        <v>116</v>
      </c>
      <c r="KIW77" s="39">
        <v>295001</v>
      </c>
      <c r="KIX77" s="138" t="s">
        <v>116</v>
      </c>
      <c r="KIY77" s="39">
        <v>295001</v>
      </c>
      <c r="KIZ77" s="138" t="s">
        <v>116</v>
      </c>
      <c r="KJA77" s="39">
        <v>295001</v>
      </c>
      <c r="KJB77" s="138" t="s">
        <v>116</v>
      </c>
      <c r="KJC77" s="39">
        <v>295001</v>
      </c>
      <c r="KJD77" s="138" t="s">
        <v>116</v>
      </c>
      <c r="KJE77" s="39">
        <v>295001</v>
      </c>
      <c r="KJF77" s="138" t="s">
        <v>116</v>
      </c>
      <c r="KJG77" s="39">
        <v>295001</v>
      </c>
      <c r="KJH77" s="138" t="s">
        <v>116</v>
      </c>
      <c r="KJI77" s="39">
        <v>295001</v>
      </c>
      <c r="KJJ77" s="138" t="s">
        <v>116</v>
      </c>
      <c r="KJK77" s="39">
        <v>295001</v>
      </c>
      <c r="KJL77" s="138" t="s">
        <v>116</v>
      </c>
      <c r="KJM77" s="39">
        <v>295001</v>
      </c>
      <c r="KJN77" s="138" t="s">
        <v>116</v>
      </c>
      <c r="KJO77" s="39">
        <v>295001</v>
      </c>
      <c r="KJP77" s="138" t="s">
        <v>116</v>
      </c>
      <c r="KJQ77" s="39">
        <v>295001</v>
      </c>
      <c r="KJR77" s="138" t="s">
        <v>116</v>
      </c>
      <c r="KJS77" s="39">
        <v>295001</v>
      </c>
      <c r="KJT77" s="138" t="s">
        <v>116</v>
      </c>
      <c r="KJU77" s="39">
        <v>295001</v>
      </c>
      <c r="KJV77" s="138" t="s">
        <v>116</v>
      </c>
      <c r="KJW77" s="39">
        <v>295001</v>
      </c>
      <c r="KJX77" s="138" t="s">
        <v>116</v>
      </c>
      <c r="KJY77" s="39">
        <v>295001</v>
      </c>
      <c r="KJZ77" s="138" t="s">
        <v>116</v>
      </c>
      <c r="KKA77" s="39">
        <v>295001</v>
      </c>
      <c r="KKB77" s="138" t="s">
        <v>116</v>
      </c>
      <c r="KKC77" s="39">
        <v>295001</v>
      </c>
      <c r="KKD77" s="138" t="s">
        <v>116</v>
      </c>
      <c r="KKE77" s="39">
        <v>295001</v>
      </c>
      <c r="KKF77" s="138" t="s">
        <v>116</v>
      </c>
      <c r="KKG77" s="39">
        <v>295001</v>
      </c>
      <c r="KKH77" s="138" t="s">
        <v>116</v>
      </c>
      <c r="KKI77" s="39">
        <v>295001</v>
      </c>
      <c r="KKJ77" s="138" t="s">
        <v>116</v>
      </c>
      <c r="KKK77" s="39">
        <v>295001</v>
      </c>
      <c r="KKL77" s="138" t="s">
        <v>116</v>
      </c>
      <c r="KKM77" s="39">
        <v>295001</v>
      </c>
      <c r="KKN77" s="138" t="s">
        <v>116</v>
      </c>
      <c r="KKO77" s="39">
        <v>295001</v>
      </c>
      <c r="KKP77" s="138" t="s">
        <v>116</v>
      </c>
      <c r="KKQ77" s="39">
        <v>295001</v>
      </c>
      <c r="KKR77" s="138" t="s">
        <v>116</v>
      </c>
      <c r="KKS77" s="39">
        <v>295001</v>
      </c>
      <c r="KKT77" s="138" t="s">
        <v>116</v>
      </c>
      <c r="KKU77" s="39">
        <v>295001</v>
      </c>
      <c r="KKV77" s="138" t="s">
        <v>116</v>
      </c>
      <c r="KKW77" s="39">
        <v>295001</v>
      </c>
      <c r="KKX77" s="138" t="s">
        <v>116</v>
      </c>
      <c r="KKY77" s="39">
        <v>295001</v>
      </c>
      <c r="KKZ77" s="138" t="s">
        <v>116</v>
      </c>
      <c r="KLA77" s="39">
        <v>295001</v>
      </c>
      <c r="KLB77" s="138" t="s">
        <v>116</v>
      </c>
      <c r="KLC77" s="39">
        <v>295001</v>
      </c>
      <c r="KLD77" s="138" t="s">
        <v>116</v>
      </c>
      <c r="KLE77" s="39">
        <v>295001</v>
      </c>
      <c r="KLF77" s="138" t="s">
        <v>116</v>
      </c>
      <c r="KLG77" s="39">
        <v>295001</v>
      </c>
      <c r="KLH77" s="138" t="s">
        <v>116</v>
      </c>
      <c r="KLI77" s="39">
        <v>295001</v>
      </c>
      <c r="KLJ77" s="138" t="s">
        <v>116</v>
      </c>
      <c r="KLK77" s="39">
        <v>295001</v>
      </c>
      <c r="KLL77" s="138" t="s">
        <v>116</v>
      </c>
      <c r="KLM77" s="39">
        <v>295001</v>
      </c>
      <c r="KLN77" s="138" t="s">
        <v>116</v>
      </c>
      <c r="KLO77" s="39">
        <v>295001</v>
      </c>
      <c r="KLP77" s="138" t="s">
        <v>116</v>
      </c>
      <c r="KLQ77" s="39">
        <v>295001</v>
      </c>
      <c r="KLR77" s="138" t="s">
        <v>116</v>
      </c>
      <c r="KLS77" s="39">
        <v>295001</v>
      </c>
      <c r="KLT77" s="138" t="s">
        <v>116</v>
      </c>
      <c r="KLU77" s="39">
        <v>295001</v>
      </c>
      <c r="KLV77" s="138" t="s">
        <v>116</v>
      </c>
      <c r="KLW77" s="39">
        <v>295001</v>
      </c>
      <c r="KLX77" s="138" t="s">
        <v>116</v>
      </c>
      <c r="KLY77" s="39">
        <v>295001</v>
      </c>
      <c r="KLZ77" s="138" t="s">
        <v>116</v>
      </c>
      <c r="KMA77" s="39">
        <v>295001</v>
      </c>
      <c r="KMB77" s="138" t="s">
        <v>116</v>
      </c>
      <c r="KMC77" s="39">
        <v>295001</v>
      </c>
      <c r="KMD77" s="138" t="s">
        <v>116</v>
      </c>
      <c r="KME77" s="39">
        <v>295001</v>
      </c>
      <c r="KMF77" s="138" t="s">
        <v>116</v>
      </c>
      <c r="KMG77" s="39">
        <v>295001</v>
      </c>
      <c r="KMH77" s="138" t="s">
        <v>116</v>
      </c>
      <c r="KMI77" s="39">
        <v>295001</v>
      </c>
      <c r="KMJ77" s="138" t="s">
        <v>116</v>
      </c>
      <c r="KMK77" s="39">
        <v>295001</v>
      </c>
      <c r="KML77" s="138" t="s">
        <v>116</v>
      </c>
      <c r="KMM77" s="39">
        <v>295001</v>
      </c>
      <c r="KMN77" s="138" t="s">
        <v>116</v>
      </c>
      <c r="KMO77" s="39">
        <v>295001</v>
      </c>
      <c r="KMP77" s="138" t="s">
        <v>116</v>
      </c>
      <c r="KMQ77" s="39">
        <v>295001</v>
      </c>
      <c r="KMR77" s="138" t="s">
        <v>116</v>
      </c>
      <c r="KMS77" s="39">
        <v>295001</v>
      </c>
      <c r="KMT77" s="138" t="s">
        <v>116</v>
      </c>
      <c r="KMU77" s="39">
        <v>295001</v>
      </c>
      <c r="KMV77" s="138" t="s">
        <v>116</v>
      </c>
      <c r="KMW77" s="39">
        <v>295001</v>
      </c>
      <c r="KMX77" s="138" t="s">
        <v>116</v>
      </c>
      <c r="KMY77" s="39">
        <v>295001</v>
      </c>
      <c r="KMZ77" s="138" t="s">
        <v>116</v>
      </c>
      <c r="KNA77" s="39">
        <v>295001</v>
      </c>
      <c r="KNB77" s="138" t="s">
        <v>116</v>
      </c>
      <c r="KNC77" s="39">
        <v>295001</v>
      </c>
      <c r="KND77" s="138" t="s">
        <v>116</v>
      </c>
      <c r="KNE77" s="39">
        <v>295001</v>
      </c>
      <c r="KNF77" s="138" t="s">
        <v>116</v>
      </c>
      <c r="KNG77" s="39">
        <v>295001</v>
      </c>
      <c r="KNH77" s="138" t="s">
        <v>116</v>
      </c>
      <c r="KNI77" s="39">
        <v>295001</v>
      </c>
      <c r="KNJ77" s="138" t="s">
        <v>116</v>
      </c>
      <c r="KNK77" s="39">
        <v>295001</v>
      </c>
      <c r="KNL77" s="138" t="s">
        <v>116</v>
      </c>
      <c r="KNM77" s="39">
        <v>295001</v>
      </c>
      <c r="KNN77" s="138" t="s">
        <v>116</v>
      </c>
      <c r="KNO77" s="39">
        <v>295001</v>
      </c>
      <c r="KNP77" s="138" t="s">
        <v>116</v>
      </c>
      <c r="KNQ77" s="39">
        <v>295001</v>
      </c>
      <c r="KNR77" s="138" t="s">
        <v>116</v>
      </c>
      <c r="KNS77" s="39">
        <v>295001</v>
      </c>
      <c r="KNT77" s="138" t="s">
        <v>116</v>
      </c>
      <c r="KNU77" s="39">
        <v>295001</v>
      </c>
      <c r="KNV77" s="138" t="s">
        <v>116</v>
      </c>
      <c r="KNW77" s="39">
        <v>295001</v>
      </c>
      <c r="KNX77" s="138" t="s">
        <v>116</v>
      </c>
      <c r="KNY77" s="39">
        <v>295001</v>
      </c>
      <c r="KNZ77" s="138" t="s">
        <v>116</v>
      </c>
      <c r="KOA77" s="39">
        <v>295001</v>
      </c>
      <c r="KOB77" s="138" t="s">
        <v>116</v>
      </c>
      <c r="KOC77" s="39">
        <v>295001</v>
      </c>
      <c r="KOD77" s="138" t="s">
        <v>116</v>
      </c>
      <c r="KOE77" s="39">
        <v>295001</v>
      </c>
      <c r="KOF77" s="138" t="s">
        <v>116</v>
      </c>
      <c r="KOG77" s="39">
        <v>295001</v>
      </c>
      <c r="KOH77" s="138" t="s">
        <v>116</v>
      </c>
      <c r="KOI77" s="39">
        <v>295001</v>
      </c>
      <c r="KOJ77" s="138" t="s">
        <v>116</v>
      </c>
      <c r="KOK77" s="39">
        <v>295001</v>
      </c>
      <c r="KOL77" s="138" t="s">
        <v>116</v>
      </c>
      <c r="KOM77" s="39">
        <v>295001</v>
      </c>
      <c r="KON77" s="138" t="s">
        <v>116</v>
      </c>
      <c r="KOO77" s="39">
        <v>295001</v>
      </c>
      <c r="KOP77" s="138" t="s">
        <v>116</v>
      </c>
      <c r="KOQ77" s="39">
        <v>295001</v>
      </c>
      <c r="KOR77" s="138" t="s">
        <v>116</v>
      </c>
      <c r="KOS77" s="39">
        <v>295001</v>
      </c>
      <c r="KOT77" s="138" t="s">
        <v>116</v>
      </c>
      <c r="KOU77" s="39">
        <v>295001</v>
      </c>
      <c r="KOV77" s="138" t="s">
        <v>116</v>
      </c>
      <c r="KOW77" s="39">
        <v>295001</v>
      </c>
      <c r="KOX77" s="138" t="s">
        <v>116</v>
      </c>
      <c r="KOY77" s="39">
        <v>295001</v>
      </c>
      <c r="KOZ77" s="138" t="s">
        <v>116</v>
      </c>
      <c r="KPA77" s="39">
        <v>295001</v>
      </c>
      <c r="KPB77" s="138" t="s">
        <v>116</v>
      </c>
      <c r="KPC77" s="39">
        <v>295001</v>
      </c>
      <c r="KPD77" s="138" t="s">
        <v>116</v>
      </c>
      <c r="KPE77" s="39">
        <v>295001</v>
      </c>
      <c r="KPF77" s="138" t="s">
        <v>116</v>
      </c>
      <c r="KPG77" s="39">
        <v>295001</v>
      </c>
      <c r="KPH77" s="138" t="s">
        <v>116</v>
      </c>
      <c r="KPI77" s="39">
        <v>295001</v>
      </c>
      <c r="KPJ77" s="138" t="s">
        <v>116</v>
      </c>
      <c r="KPK77" s="39">
        <v>295001</v>
      </c>
      <c r="KPL77" s="138" t="s">
        <v>116</v>
      </c>
      <c r="KPM77" s="39">
        <v>295001</v>
      </c>
      <c r="KPN77" s="138" t="s">
        <v>116</v>
      </c>
      <c r="KPO77" s="39">
        <v>295001</v>
      </c>
      <c r="KPP77" s="138" t="s">
        <v>116</v>
      </c>
      <c r="KPQ77" s="39">
        <v>295001</v>
      </c>
      <c r="KPR77" s="138" t="s">
        <v>116</v>
      </c>
      <c r="KPS77" s="39">
        <v>295001</v>
      </c>
      <c r="KPT77" s="138" t="s">
        <v>116</v>
      </c>
      <c r="KPU77" s="39">
        <v>295001</v>
      </c>
      <c r="KPV77" s="138" t="s">
        <v>116</v>
      </c>
      <c r="KPW77" s="39">
        <v>295001</v>
      </c>
      <c r="KPX77" s="138" t="s">
        <v>116</v>
      </c>
      <c r="KPY77" s="39">
        <v>295001</v>
      </c>
      <c r="KPZ77" s="138" t="s">
        <v>116</v>
      </c>
      <c r="KQA77" s="39">
        <v>295001</v>
      </c>
      <c r="KQB77" s="138" t="s">
        <v>116</v>
      </c>
      <c r="KQC77" s="39">
        <v>295001</v>
      </c>
      <c r="KQD77" s="138" t="s">
        <v>116</v>
      </c>
      <c r="KQE77" s="39">
        <v>295001</v>
      </c>
      <c r="KQF77" s="138" t="s">
        <v>116</v>
      </c>
      <c r="KQG77" s="39">
        <v>295001</v>
      </c>
      <c r="KQH77" s="138" t="s">
        <v>116</v>
      </c>
      <c r="KQI77" s="39">
        <v>295001</v>
      </c>
      <c r="KQJ77" s="138" t="s">
        <v>116</v>
      </c>
      <c r="KQK77" s="39">
        <v>295001</v>
      </c>
      <c r="KQL77" s="138" t="s">
        <v>116</v>
      </c>
      <c r="KQM77" s="39">
        <v>295001</v>
      </c>
      <c r="KQN77" s="138" t="s">
        <v>116</v>
      </c>
      <c r="KQO77" s="39">
        <v>295001</v>
      </c>
      <c r="KQP77" s="138" t="s">
        <v>116</v>
      </c>
      <c r="KQQ77" s="39">
        <v>295001</v>
      </c>
      <c r="KQR77" s="138" t="s">
        <v>116</v>
      </c>
      <c r="KQS77" s="39">
        <v>295001</v>
      </c>
      <c r="KQT77" s="138" t="s">
        <v>116</v>
      </c>
      <c r="KQU77" s="39">
        <v>295001</v>
      </c>
      <c r="KQV77" s="138" t="s">
        <v>116</v>
      </c>
      <c r="KQW77" s="39">
        <v>295001</v>
      </c>
      <c r="KQX77" s="138" t="s">
        <v>116</v>
      </c>
      <c r="KQY77" s="39">
        <v>295001</v>
      </c>
      <c r="KQZ77" s="138" t="s">
        <v>116</v>
      </c>
      <c r="KRA77" s="39">
        <v>295001</v>
      </c>
      <c r="KRB77" s="138" t="s">
        <v>116</v>
      </c>
      <c r="KRC77" s="39">
        <v>295001</v>
      </c>
      <c r="KRD77" s="138" t="s">
        <v>116</v>
      </c>
      <c r="KRE77" s="39">
        <v>295001</v>
      </c>
      <c r="KRF77" s="138" t="s">
        <v>116</v>
      </c>
      <c r="KRG77" s="39">
        <v>295001</v>
      </c>
      <c r="KRH77" s="138" t="s">
        <v>116</v>
      </c>
      <c r="KRI77" s="39">
        <v>295001</v>
      </c>
      <c r="KRJ77" s="138" t="s">
        <v>116</v>
      </c>
      <c r="KRK77" s="39">
        <v>295001</v>
      </c>
      <c r="KRL77" s="138" t="s">
        <v>116</v>
      </c>
      <c r="KRM77" s="39">
        <v>295001</v>
      </c>
      <c r="KRN77" s="138" t="s">
        <v>116</v>
      </c>
      <c r="KRO77" s="39">
        <v>295001</v>
      </c>
      <c r="KRP77" s="138" t="s">
        <v>116</v>
      </c>
      <c r="KRQ77" s="39">
        <v>295001</v>
      </c>
      <c r="KRR77" s="138" t="s">
        <v>116</v>
      </c>
      <c r="KRS77" s="39">
        <v>295001</v>
      </c>
      <c r="KRT77" s="138" t="s">
        <v>116</v>
      </c>
      <c r="KRU77" s="39">
        <v>295001</v>
      </c>
      <c r="KRV77" s="138" t="s">
        <v>116</v>
      </c>
      <c r="KRW77" s="39">
        <v>295001</v>
      </c>
      <c r="KRX77" s="138" t="s">
        <v>116</v>
      </c>
      <c r="KRY77" s="39">
        <v>295001</v>
      </c>
      <c r="KRZ77" s="138" t="s">
        <v>116</v>
      </c>
      <c r="KSA77" s="39">
        <v>295001</v>
      </c>
      <c r="KSB77" s="138" t="s">
        <v>116</v>
      </c>
      <c r="KSC77" s="39">
        <v>295001</v>
      </c>
      <c r="KSD77" s="138" t="s">
        <v>116</v>
      </c>
      <c r="KSE77" s="39">
        <v>295001</v>
      </c>
      <c r="KSF77" s="138" t="s">
        <v>116</v>
      </c>
      <c r="KSG77" s="39">
        <v>295001</v>
      </c>
      <c r="KSH77" s="138" t="s">
        <v>116</v>
      </c>
      <c r="KSI77" s="39">
        <v>295001</v>
      </c>
      <c r="KSJ77" s="138" t="s">
        <v>116</v>
      </c>
      <c r="KSK77" s="39">
        <v>295001</v>
      </c>
      <c r="KSL77" s="138" t="s">
        <v>116</v>
      </c>
      <c r="KSM77" s="39">
        <v>295001</v>
      </c>
      <c r="KSN77" s="138" t="s">
        <v>116</v>
      </c>
      <c r="KSO77" s="39">
        <v>295001</v>
      </c>
      <c r="KSP77" s="138" t="s">
        <v>116</v>
      </c>
      <c r="KSQ77" s="39">
        <v>295001</v>
      </c>
      <c r="KSR77" s="138" t="s">
        <v>116</v>
      </c>
      <c r="KSS77" s="39">
        <v>295001</v>
      </c>
      <c r="KST77" s="138" t="s">
        <v>116</v>
      </c>
      <c r="KSU77" s="39">
        <v>295001</v>
      </c>
      <c r="KSV77" s="138" t="s">
        <v>116</v>
      </c>
      <c r="KSW77" s="39">
        <v>295001</v>
      </c>
      <c r="KSX77" s="138" t="s">
        <v>116</v>
      </c>
      <c r="KSY77" s="39">
        <v>295001</v>
      </c>
      <c r="KSZ77" s="138" t="s">
        <v>116</v>
      </c>
      <c r="KTA77" s="39">
        <v>295001</v>
      </c>
      <c r="KTB77" s="138" t="s">
        <v>116</v>
      </c>
      <c r="KTC77" s="39">
        <v>295001</v>
      </c>
      <c r="KTD77" s="138" t="s">
        <v>116</v>
      </c>
      <c r="KTE77" s="39">
        <v>295001</v>
      </c>
      <c r="KTF77" s="138" t="s">
        <v>116</v>
      </c>
      <c r="KTG77" s="39">
        <v>295001</v>
      </c>
      <c r="KTH77" s="138" t="s">
        <v>116</v>
      </c>
      <c r="KTI77" s="39">
        <v>295001</v>
      </c>
      <c r="KTJ77" s="138" t="s">
        <v>116</v>
      </c>
      <c r="KTK77" s="39">
        <v>295001</v>
      </c>
      <c r="KTL77" s="138" t="s">
        <v>116</v>
      </c>
      <c r="KTM77" s="39">
        <v>295001</v>
      </c>
      <c r="KTN77" s="138" t="s">
        <v>116</v>
      </c>
      <c r="KTO77" s="39">
        <v>295001</v>
      </c>
      <c r="KTP77" s="138" t="s">
        <v>116</v>
      </c>
      <c r="KTQ77" s="39">
        <v>295001</v>
      </c>
      <c r="KTR77" s="138" t="s">
        <v>116</v>
      </c>
      <c r="KTS77" s="39">
        <v>295001</v>
      </c>
      <c r="KTT77" s="138" t="s">
        <v>116</v>
      </c>
      <c r="KTU77" s="39">
        <v>295001</v>
      </c>
      <c r="KTV77" s="138" t="s">
        <v>116</v>
      </c>
      <c r="KTW77" s="39">
        <v>295001</v>
      </c>
      <c r="KTX77" s="138" t="s">
        <v>116</v>
      </c>
      <c r="KTY77" s="39">
        <v>295001</v>
      </c>
      <c r="KTZ77" s="138" t="s">
        <v>116</v>
      </c>
      <c r="KUA77" s="39">
        <v>295001</v>
      </c>
      <c r="KUB77" s="138" t="s">
        <v>116</v>
      </c>
      <c r="KUC77" s="39">
        <v>295001</v>
      </c>
      <c r="KUD77" s="138" t="s">
        <v>116</v>
      </c>
      <c r="KUE77" s="39">
        <v>295001</v>
      </c>
      <c r="KUF77" s="138" t="s">
        <v>116</v>
      </c>
      <c r="KUG77" s="39">
        <v>295001</v>
      </c>
      <c r="KUH77" s="138" t="s">
        <v>116</v>
      </c>
      <c r="KUI77" s="39">
        <v>295001</v>
      </c>
      <c r="KUJ77" s="138" t="s">
        <v>116</v>
      </c>
      <c r="KUK77" s="39">
        <v>295001</v>
      </c>
      <c r="KUL77" s="138" t="s">
        <v>116</v>
      </c>
      <c r="KUM77" s="39">
        <v>295001</v>
      </c>
      <c r="KUN77" s="138" t="s">
        <v>116</v>
      </c>
      <c r="KUO77" s="39">
        <v>295001</v>
      </c>
      <c r="KUP77" s="138" t="s">
        <v>116</v>
      </c>
      <c r="KUQ77" s="39">
        <v>295001</v>
      </c>
      <c r="KUR77" s="138" t="s">
        <v>116</v>
      </c>
      <c r="KUS77" s="39">
        <v>295001</v>
      </c>
      <c r="KUT77" s="138" t="s">
        <v>116</v>
      </c>
      <c r="KUU77" s="39">
        <v>295001</v>
      </c>
      <c r="KUV77" s="138" t="s">
        <v>116</v>
      </c>
      <c r="KUW77" s="39">
        <v>295001</v>
      </c>
      <c r="KUX77" s="138" t="s">
        <v>116</v>
      </c>
      <c r="KUY77" s="39">
        <v>295001</v>
      </c>
      <c r="KUZ77" s="138" t="s">
        <v>116</v>
      </c>
      <c r="KVA77" s="39">
        <v>295001</v>
      </c>
      <c r="KVB77" s="138" t="s">
        <v>116</v>
      </c>
      <c r="KVC77" s="39">
        <v>295001</v>
      </c>
      <c r="KVD77" s="138" t="s">
        <v>116</v>
      </c>
      <c r="KVE77" s="39">
        <v>295001</v>
      </c>
      <c r="KVF77" s="138" t="s">
        <v>116</v>
      </c>
      <c r="KVG77" s="39">
        <v>295001</v>
      </c>
      <c r="KVH77" s="138" t="s">
        <v>116</v>
      </c>
      <c r="KVI77" s="39">
        <v>295001</v>
      </c>
      <c r="KVJ77" s="138" t="s">
        <v>116</v>
      </c>
      <c r="KVK77" s="39">
        <v>295001</v>
      </c>
      <c r="KVL77" s="138" t="s">
        <v>116</v>
      </c>
      <c r="KVM77" s="39">
        <v>295001</v>
      </c>
      <c r="KVN77" s="138" t="s">
        <v>116</v>
      </c>
      <c r="KVO77" s="39">
        <v>295001</v>
      </c>
      <c r="KVP77" s="138" t="s">
        <v>116</v>
      </c>
      <c r="KVQ77" s="39">
        <v>295001</v>
      </c>
      <c r="KVR77" s="138" t="s">
        <v>116</v>
      </c>
      <c r="KVS77" s="39">
        <v>295001</v>
      </c>
      <c r="KVT77" s="138" t="s">
        <v>116</v>
      </c>
      <c r="KVU77" s="39">
        <v>295001</v>
      </c>
      <c r="KVV77" s="138" t="s">
        <v>116</v>
      </c>
      <c r="KVW77" s="39">
        <v>295001</v>
      </c>
      <c r="KVX77" s="138" t="s">
        <v>116</v>
      </c>
      <c r="KVY77" s="39">
        <v>295001</v>
      </c>
      <c r="KVZ77" s="138" t="s">
        <v>116</v>
      </c>
      <c r="KWA77" s="39">
        <v>295001</v>
      </c>
      <c r="KWB77" s="138" t="s">
        <v>116</v>
      </c>
      <c r="KWC77" s="39">
        <v>295001</v>
      </c>
      <c r="KWD77" s="138" t="s">
        <v>116</v>
      </c>
      <c r="KWE77" s="39">
        <v>295001</v>
      </c>
      <c r="KWF77" s="138" t="s">
        <v>116</v>
      </c>
      <c r="KWG77" s="39">
        <v>295001</v>
      </c>
      <c r="KWH77" s="138" t="s">
        <v>116</v>
      </c>
      <c r="KWI77" s="39">
        <v>295001</v>
      </c>
      <c r="KWJ77" s="138" t="s">
        <v>116</v>
      </c>
      <c r="KWK77" s="39">
        <v>295001</v>
      </c>
      <c r="KWL77" s="138" t="s">
        <v>116</v>
      </c>
      <c r="KWM77" s="39">
        <v>295001</v>
      </c>
      <c r="KWN77" s="138" t="s">
        <v>116</v>
      </c>
      <c r="KWO77" s="39">
        <v>295001</v>
      </c>
      <c r="KWP77" s="138" t="s">
        <v>116</v>
      </c>
      <c r="KWQ77" s="39">
        <v>295001</v>
      </c>
      <c r="KWR77" s="138" t="s">
        <v>116</v>
      </c>
      <c r="KWS77" s="39">
        <v>295001</v>
      </c>
      <c r="KWT77" s="138" t="s">
        <v>116</v>
      </c>
      <c r="KWU77" s="39">
        <v>295001</v>
      </c>
      <c r="KWV77" s="138" t="s">
        <v>116</v>
      </c>
      <c r="KWW77" s="39">
        <v>295001</v>
      </c>
      <c r="KWX77" s="138" t="s">
        <v>116</v>
      </c>
      <c r="KWY77" s="39">
        <v>295001</v>
      </c>
      <c r="KWZ77" s="138" t="s">
        <v>116</v>
      </c>
      <c r="KXA77" s="39">
        <v>295001</v>
      </c>
      <c r="KXB77" s="138" t="s">
        <v>116</v>
      </c>
      <c r="KXC77" s="39">
        <v>295001</v>
      </c>
      <c r="KXD77" s="138" t="s">
        <v>116</v>
      </c>
      <c r="KXE77" s="39">
        <v>295001</v>
      </c>
      <c r="KXF77" s="138" t="s">
        <v>116</v>
      </c>
      <c r="KXG77" s="39">
        <v>295001</v>
      </c>
      <c r="KXH77" s="138" t="s">
        <v>116</v>
      </c>
      <c r="KXI77" s="39">
        <v>295001</v>
      </c>
      <c r="KXJ77" s="138" t="s">
        <v>116</v>
      </c>
      <c r="KXK77" s="39">
        <v>295001</v>
      </c>
      <c r="KXL77" s="138" t="s">
        <v>116</v>
      </c>
      <c r="KXM77" s="39">
        <v>295001</v>
      </c>
      <c r="KXN77" s="138" t="s">
        <v>116</v>
      </c>
      <c r="KXO77" s="39">
        <v>295001</v>
      </c>
      <c r="KXP77" s="138" t="s">
        <v>116</v>
      </c>
      <c r="KXQ77" s="39">
        <v>295001</v>
      </c>
      <c r="KXR77" s="138" t="s">
        <v>116</v>
      </c>
      <c r="KXS77" s="39">
        <v>295001</v>
      </c>
      <c r="KXT77" s="138" t="s">
        <v>116</v>
      </c>
      <c r="KXU77" s="39">
        <v>295001</v>
      </c>
      <c r="KXV77" s="138" t="s">
        <v>116</v>
      </c>
      <c r="KXW77" s="39">
        <v>295001</v>
      </c>
      <c r="KXX77" s="138" t="s">
        <v>116</v>
      </c>
      <c r="KXY77" s="39">
        <v>295001</v>
      </c>
      <c r="KXZ77" s="138" t="s">
        <v>116</v>
      </c>
      <c r="KYA77" s="39">
        <v>295001</v>
      </c>
      <c r="KYB77" s="138" t="s">
        <v>116</v>
      </c>
      <c r="KYC77" s="39">
        <v>295001</v>
      </c>
      <c r="KYD77" s="138" t="s">
        <v>116</v>
      </c>
      <c r="KYE77" s="39">
        <v>295001</v>
      </c>
      <c r="KYF77" s="138" t="s">
        <v>116</v>
      </c>
      <c r="KYG77" s="39">
        <v>295001</v>
      </c>
      <c r="KYH77" s="138" t="s">
        <v>116</v>
      </c>
      <c r="KYI77" s="39">
        <v>295001</v>
      </c>
      <c r="KYJ77" s="138" t="s">
        <v>116</v>
      </c>
      <c r="KYK77" s="39">
        <v>295001</v>
      </c>
      <c r="KYL77" s="138" t="s">
        <v>116</v>
      </c>
      <c r="KYM77" s="39">
        <v>295001</v>
      </c>
      <c r="KYN77" s="138" t="s">
        <v>116</v>
      </c>
      <c r="KYO77" s="39">
        <v>295001</v>
      </c>
      <c r="KYP77" s="138" t="s">
        <v>116</v>
      </c>
      <c r="KYQ77" s="39">
        <v>295001</v>
      </c>
      <c r="KYR77" s="138" t="s">
        <v>116</v>
      </c>
      <c r="KYS77" s="39">
        <v>295001</v>
      </c>
      <c r="KYT77" s="138" t="s">
        <v>116</v>
      </c>
      <c r="KYU77" s="39">
        <v>295001</v>
      </c>
      <c r="KYV77" s="138" t="s">
        <v>116</v>
      </c>
      <c r="KYW77" s="39">
        <v>295001</v>
      </c>
      <c r="KYX77" s="138" t="s">
        <v>116</v>
      </c>
      <c r="KYY77" s="39">
        <v>295001</v>
      </c>
      <c r="KYZ77" s="138" t="s">
        <v>116</v>
      </c>
      <c r="KZA77" s="39">
        <v>295001</v>
      </c>
      <c r="KZB77" s="138" t="s">
        <v>116</v>
      </c>
      <c r="KZC77" s="39">
        <v>295001</v>
      </c>
      <c r="KZD77" s="138" t="s">
        <v>116</v>
      </c>
      <c r="KZE77" s="39">
        <v>295001</v>
      </c>
      <c r="KZF77" s="138" t="s">
        <v>116</v>
      </c>
      <c r="KZG77" s="39">
        <v>295001</v>
      </c>
      <c r="KZH77" s="138" t="s">
        <v>116</v>
      </c>
      <c r="KZI77" s="39">
        <v>295001</v>
      </c>
      <c r="KZJ77" s="138" t="s">
        <v>116</v>
      </c>
      <c r="KZK77" s="39">
        <v>295001</v>
      </c>
      <c r="KZL77" s="138" t="s">
        <v>116</v>
      </c>
      <c r="KZM77" s="39">
        <v>295001</v>
      </c>
      <c r="KZN77" s="138" t="s">
        <v>116</v>
      </c>
      <c r="KZO77" s="39">
        <v>295001</v>
      </c>
      <c r="KZP77" s="138" t="s">
        <v>116</v>
      </c>
      <c r="KZQ77" s="39">
        <v>295001</v>
      </c>
      <c r="KZR77" s="138" t="s">
        <v>116</v>
      </c>
      <c r="KZS77" s="39">
        <v>295001</v>
      </c>
      <c r="KZT77" s="138" t="s">
        <v>116</v>
      </c>
      <c r="KZU77" s="39">
        <v>295001</v>
      </c>
      <c r="KZV77" s="138" t="s">
        <v>116</v>
      </c>
      <c r="KZW77" s="39">
        <v>295001</v>
      </c>
      <c r="KZX77" s="138" t="s">
        <v>116</v>
      </c>
      <c r="KZY77" s="39">
        <v>295001</v>
      </c>
      <c r="KZZ77" s="138" t="s">
        <v>116</v>
      </c>
      <c r="LAA77" s="39">
        <v>295001</v>
      </c>
      <c r="LAB77" s="138" t="s">
        <v>116</v>
      </c>
      <c r="LAC77" s="39">
        <v>295001</v>
      </c>
      <c r="LAD77" s="138" t="s">
        <v>116</v>
      </c>
      <c r="LAE77" s="39">
        <v>295001</v>
      </c>
      <c r="LAF77" s="138" t="s">
        <v>116</v>
      </c>
      <c r="LAG77" s="39">
        <v>295001</v>
      </c>
      <c r="LAH77" s="138" t="s">
        <v>116</v>
      </c>
      <c r="LAI77" s="39">
        <v>295001</v>
      </c>
      <c r="LAJ77" s="138" t="s">
        <v>116</v>
      </c>
      <c r="LAK77" s="39">
        <v>295001</v>
      </c>
      <c r="LAL77" s="138" t="s">
        <v>116</v>
      </c>
      <c r="LAM77" s="39">
        <v>295001</v>
      </c>
      <c r="LAN77" s="138" t="s">
        <v>116</v>
      </c>
      <c r="LAO77" s="39">
        <v>295001</v>
      </c>
      <c r="LAP77" s="138" t="s">
        <v>116</v>
      </c>
      <c r="LAQ77" s="39">
        <v>295001</v>
      </c>
      <c r="LAR77" s="138" t="s">
        <v>116</v>
      </c>
      <c r="LAS77" s="39">
        <v>295001</v>
      </c>
      <c r="LAT77" s="138" t="s">
        <v>116</v>
      </c>
      <c r="LAU77" s="39">
        <v>295001</v>
      </c>
      <c r="LAV77" s="138" t="s">
        <v>116</v>
      </c>
      <c r="LAW77" s="39">
        <v>295001</v>
      </c>
      <c r="LAX77" s="138" t="s">
        <v>116</v>
      </c>
      <c r="LAY77" s="39">
        <v>295001</v>
      </c>
      <c r="LAZ77" s="138" t="s">
        <v>116</v>
      </c>
      <c r="LBA77" s="39">
        <v>295001</v>
      </c>
      <c r="LBB77" s="138" t="s">
        <v>116</v>
      </c>
      <c r="LBC77" s="39">
        <v>295001</v>
      </c>
      <c r="LBD77" s="138" t="s">
        <v>116</v>
      </c>
      <c r="LBE77" s="39">
        <v>295001</v>
      </c>
      <c r="LBF77" s="138" t="s">
        <v>116</v>
      </c>
      <c r="LBG77" s="39">
        <v>295001</v>
      </c>
      <c r="LBH77" s="138" t="s">
        <v>116</v>
      </c>
      <c r="LBI77" s="39">
        <v>295001</v>
      </c>
      <c r="LBJ77" s="138" t="s">
        <v>116</v>
      </c>
      <c r="LBK77" s="39">
        <v>295001</v>
      </c>
      <c r="LBL77" s="138" t="s">
        <v>116</v>
      </c>
      <c r="LBM77" s="39">
        <v>295001</v>
      </c>
      <c r="LBN77" s="138" t="s">
        <v>116</v>
      </c>
      <c r="LBO77" s="39">
        <v>295001</v>
      </c>
      <c r="LBP77" s="138" t="s">
        <v>116</v>
      </c>
      <c r="LBQ77" s="39">
        <v>295001</v>
      </c>
      <c r="LBR77" s="138" t="s">
        <v>116</v>
      </c>
      <c r="LBS77" s="39">
        <v>295001</v>
      </c>
      <c r="LBT77" s="138" t="s">
        <v>116</v>
      </c>
      <c r="LBU77" s="39">
        <v>295001</v>
      </c>
      <c r="LBV77" s="138" t="s">
        <v>116</v>
      </c>
      <c r="LBW77" s="39">
        <v>295001</v>
      </c>
      <c r="LBX77" s="138" t="s">
        <v>116</v>
      </c>
      <c r="LBY77" s="39">
        <v>295001</v>
      </c>
      <c r="LBZ77" s="138" t="s">
        <v>116</v>
      </c>
      <c r="LCA77" s="39">
        <v>295001</v>
      </c>
      <c r="LCB77" s="138" t="s">
        <v>116</v>
      </c>
      <c r="LCC77" s="39">
        <v>295001</v>
      </c>
      <c r="LCD77" s="138" t="s">
        <v>116</v>
      </c>
      <c r="LCE77" s="39">
        <v>295001</v>
      </c>
      <c r="LCF77" s="138" t="s">
        <v>116</v>
      </c>
      <c r="LCG77" s="39">
        <v>295001</v>
      </c>
      <c r="LCH77" s="138" t="s">
        <v>116</v>
      </c>
      <c r="LCI77" s="39">
        <v>295001</v>
      </c>
      <c r="LCJ77" s="138" t="s">
        <v>116</v>
      </c>
      <c r="LCK77" s="39">
        <v>295001</v>
      </c>
      <c r="LCL77" s="138" t="s">
        <v>116</v>
      </c>
      <c r="LCM77" s="39">
        <v>295001</v>
      </c>
      <c r="LCN77" s="138" t="s">
        <v>116</v>
      </c>
      <c r="LCO77" s="39">
        <v>295001</v>
      </c>
      <c r="LCP77" s="138" t="s">
        <v>116</v>
      </c>
      <c r="LCQ77" s="39">
        <v>295001</v>
      </c>
      <c r="LCR77" s="138" t="s">
        <v>116</v>
      </c>
      <c r="LCS77" s="39">
        <v>295001</v>
      </c>
      <c r="LCT77" s="138" t="s">
        <v>116</v>
      </c>
      <c r="LCU77" s="39">
        <v>295001</v>
      </c>
      <c r="LCV77" s="138" t="s">
        <v>116</v>
      </c>
      <c r="LCW77" s="39">
        <v>295001</v>
      </c>
      <c r="LCX77" s="138" t="s">
        <v>116</v>
      </c>
      <c r="LCY77" s="39">
        <v>295001</v>
      </c>
      <c r="LCZ77" s="138" t="s">
        <v>116</v>
      </c>
      <c r="LDA77" s="39">
        <v>295001</v>
      </c>
      <c r="LDB77" s="138" t="s">
        <v>116</v>
      </c>
      <c r="LDC77" s="39">
        <v>295001</v>
      </c>
      <c r="LDD77" s="138" t="s">
        <v>116</v>
      </c>
      <c r="LDE77" s="39">
        <v>295001</v>
      </c>
      <c r="LDF77" s="138" t="s">
        <v>116</v>
      </c>
      <c r="LDG77" s="39">
        <v>295001</v>
      </c>
      <c r="LDH77" s="138" t="s">
        <v>116</v>
      </c>
      <c r="LDI77" s="39">
        <v>295001</v>
      </c>
      <c r="LDJ77" s="138" t="s">
        <v>116</v>
      </c>
      <c r="LDK77" s="39">
        <v>295001</v>
      </c>
      <c r="LDL77" s="138" t="s">
        <v>116</v>
      </c>
      <c r="LDM77" s="39">
        <v>295001</v>
      </c>
      <c r="LDN77" s="138" t="s">
        <v>116</v>
      </c>
      <c r="LDO77" s="39">
        <v>295001</v>
      </c>
      <c r="LDP77" s="138" t="s">
        <v>116</v>
      </c>
      <c r="LDQ77" s="39">
        <v>295001</v>
      </c>
      <c r="LDR77" s="138" t="s">
        <v>116</v>
      </c>
      <c r="LDS77" s="39">
        <v>295001</v>
      </c>
      <c r="LDT77" s="138" t="s">
        <v>116</v>
      </c>
      <c r="LDU77" s="39">
        <v>295001</v>
      </c>
      <c r="LDV77" s="138" t="s">
        <v>116</v>
      </c>
      <c r="LDW77" s="39">
        <v>295001</v>
      </c>
      <c r="LDX77" s="138" t="s">
        <v>116</v>
      </c>
      <c r="LDY77" s="39">
        <v>295001</v>
      </c>
      <c r="LDZ77" s="138" t="s">
        <v>116</v>
      </c>
      <c r="LEA77" s="39">
        <v>295001</v>
      </c>
      <c r="LEB77" s="138" t="s">
        <v>116</v>
      </c>
      <c r="LEC77" s="39">
        <v>295001</v>
      </c>
      <c r="LED77" s="138" t="s">
        <v>116</v>
      </c>
      <c r="LEE77" s="39">
        <v>295001</v>
      </c>
      <c r="LEF77" s="138" t="s">
        <v>116</v>
      </c>
      <c r="LEG77" s="39">
        <v>295001</v>
      </c>
      <c r="LEH77" s="138" t="s">
        <v>116</v>
      </c>
      <c r="LEI77" s="39">
        <v>295001</v>
      </c>
      <c r="LEJ77" s="138" t="s">
        <v>116</v>
      </c>
      <c r="LEK77" s="39">
        <v>295001</v>
      </c>
      <c r="LEL77" s="138" t="s">
        <v>116</v>
      </c>
      <c r="LEM77" s="39">
        <v>295001</v>
      </c>
      <c r="LEN77" s="138" t="s">
        <v>116</v>
      </c>
      <c r="LEO77" s="39">
        <v>295001</v>
      </c>
      <c r="LEP77" s="138" t="s">
        <v>116</v>
      </c>
      <c r="LEQ77" s="39">
        <v>295001</v>
      </c>
      <c r="LER77" s="138" t="s">
        <v>116</v>
      </c>
      <c r="LES77" s="39">
        <v>295001</v>
      </c>
      <c r="LET77" s="138" t="s">
        <v>116</v>
      </c>
      <c r="LEU77" s="39">
        <v>295001</v>
      </c>
      <c r="LEV77" s="138" t="s">
        <v>116</v>
      </c>
      <c r="LEW77" s="39">
        <v>295001</v>
      </c>
      <c r="LEX77" s="138" t="s">
        <v>116</v>
      </c>
      <c r="LEY77" s="39">
        <v>295001</v>
      </c>
      <c r="LEZ77" s="138" t="s">
        <v>116</v>
      </c>
      <c r="LFA77" s="39">
        <v>295001</v>
      </c>
      <c r="LFB77" s="138" t="s">
        <v>116</v>
      </c>
      <c r="LFC77" s="39">
        <v>295001</v>
      </c>
      <c r="LFD77" s="138" t="s">
        <v>116</v>
      </c>
      <c r="LFE77" s="39">
        <v>295001</v>
      </c>
      <c r="LFF77" s="138" t="s">
        <v>116</v>
      </c>
      <c r="LFG77" s="39">
        <v>295001</v>
      </c>
      <c r="LFH77" s="138" t="s">
        <v>116</v>
      </c>
      <c r="LFI77" s="39">
        <v>295001</v>
      </c>
      <c r="LFJ77" s="138" t="s">
        <v>116</v>
      </c>
      <c r="LFK77" s="39">
        <v>295001</v>
      </c>
      <c r="LFL77" s="138" t="s">
        <v>116</v>
      </c>
      <c r="LFM77" s="39">
        <v>295001</v>
      </c>
      <c r="LFN77" s="138" t="s">
        <v>116</v>
      </c>
      <c r="LFO77" s="39">
        <v>295001</v>
      </c>
      <c r="LFP77" s="138" t="s">
        <v>116</v>
      </c>
      <c r="LFQ77" s="39">
        <v>295001</v>
      </c>
      <c r="LFR77" s="138" t="s">
        <v>116</v>
      </c>
      <c r="LFS77" s="39">
        <v>295001</v>
      </c>
      <c r="LFT77" s="138" t="s">
        <v>116</v>
      </c>
      <c r="LFU77" s="39">
        <v>295001</v>
      </c>
      <c r="LFV77" s="138" t="s">
        <v>116</v>
      </c>
      <c r="LFW77" s="39">
        <v>295001</v>
      </c>
      <c r="LFX77" s="138" t="s">
        <v>116</v>
      </c>
      <c r="LFY77" s="39">
        <v>295001</v>
      </c>
      <c r="LFZ77" s="138" t="s">
        <v>116</v>
      </c>
      <c r="LGA77" s="39">
        <v>295001</v>
      </c>
      <c r="LGB77" s="138" t="s">
        <v>116</v>
      </c>
      <c r="LGC77" s="39">
        <v>295001</v>
      </c>
      <c r="LGD77" s="138" t="s">
        <v>116</v>
      </c>
      <c r="LGE77" s="39">
        <v>295001</v>
      </c>
      <c r="LGF77" s="138" t="s">
        <v>116</v>
      </c>
      <c r="LGG77" s="39">
        <v>295001</v>
      </c>
      <c r="LGH77" s="138" t="s">
        <v>116</v>
      </c>
      <c r="LGI77" s="39">
        <v>295001</v>
      </c>
      <c r="LGJ77" s="138" t="s">
        <v>116</v>
      </c>
      <c r="LGK77" s="39">
        <v>295001</v>
      </c>
      <c r="LGL77" s="138" t="s">
        <v>116</v>
      </c>
      <c r="LGM77" s="39">
        <v>295001</v>
      </c>
      <c r="LGN77" s="138" t="s">
        <v>116</v>
      </c>
      <c r="LGO77" s="39">
        <v>295001</v>
      </c>
      <c r="LGP77" s="138" t="s">
        <v>116</v>
      </c>
      <c r="LGQ77" s="39">
        <v>295001</v>
      </c>
      <c r="LGR77" s="138" t="s">
        <v>116</v>
      </c>
      <c r="LGS77" s="39">
        <v>295001</v>
      </c>
      <c r="LGT77" s="138" t="s">
        <v>116</v>
      </c>
      <c r="LGU77" s="39">
        <v>295001</v>
      </c>
      <c r="LGV77" s="138" t="s">
        <v>116</v>
      </c>
      <c r="LGW77" s="39">
        <v>295001</v>
      </c>
      <c r="LGX77" s="138" t="s">
        <v>116</v>
      </c>
      <c r="LGY77" s="39">
        <v>295001</v>
      </c>
      <c r="LGZ77" s="138" t="s">
        <v>116</v>
      </c>
      <c r="LHA77" s="39">
        <v>295001</v>
      </c>
      <c r="LHB77" s="138" t="s">
        <v>116</v>
      </c>
      <c r="LHC77" s="39">
        <v>295001</v>
      </c>
      <c r="LHD77" s="138" t="s">
        <v>116</v>
      </c>
      <c r="LHE77" s="39">
        <v>295001</v>
      </c>
      <c r="LHF77" s="138" t="s">
        <v>116</v>
      </c>
      <c r="LHG77" s="39">
        <v>295001</v>
      </c>
      <c r="LHH77" s="138" t="s">
        <v>116</v>
      </c>
      <c r="LHI77" s="39">
        <v>295001</v>
      </c>
      <c r="LHJ77" s="138" t="s">
        <v>116</v>
      </c>
      <c r="LHK77" s="39">
        <v>295001</v>
      </c>
      <c r="LHL77" s="138" t="s">
        <v>116</v>
      </c>
      <c r="LHM77" s="39">
        <v>295001</v>
      </c>
      <c r="LHN77" s="138" t="s">
        <v>116</v>
      </c>
      <c r="LHO77" s="39">
        <v>295001</v>
      </c>
      <c r="LHP77" s="138" t="s">
        <v>116</v>
      </c>
      <c r="LHQ77" s="39">
        <v>295001</v>
      </c>
      <c r="LHR77" s="138" t="s">
        <v>116</v>
      </c>
      <c r="LHS77" s="39">
        <v>295001</v>
      </c>
      <c r="LHT77" s="138" t="s">
        <v>116</v>
      </c>
      <c r="LHU77" s="39">
        <v>295001</v>
      </c>
      <c r="LHV77" s="138" t="s">
        <v>116</v>
      </c>
      <c r="LHW77" s="39">
        <v>295001</v>
      </c>
      <c r="LHX77" s="138" t="s">
        <v>116</v>
      </c>
      <c r="LHY77" s="39">
        <v>295001</v>
      </c>
      <c r="LHZ77" s="138" t="s">
        <v>116</v>
      </c>
      <c r="LIA77" s="39">
        <v>295001</v>
      </c>
      <c r="LIB77" s="138" t="s">
        <v>116</v>
      </c>
      <c r="LIC77" s="39">
        <v>295001</v>
      </c>
      <c r="LID77" s="138" t="s">
        <v>116</v>
      </c>
      <c r="LIE77" s="39">
        <v>295001</v>
      </c>
      <c r="LIF77" s="138" t="s">
        <v>116</v>
      </c>
      <c r="LIG77" s="39">
        <v>295001</v>
      </c>
      <c r="LIH77" s="138" t="s">
        <v>116</v>
      </c>
      <c r="LII77" s="39">
        <v>295001</v>
      </c>
      <c r="LIJ77" s="138" t="s">
        <v>116</v>
      </c>
      <c r="LIK77" s="39">
        <v>295001</v>
      </c>
      <c r="LIL77" s="138" t="s">
        <v>116</v>
      </c>
      <c r="LIM77" s="39">
        <v>295001</v>
      </c>
      <c r="LIN77" s="138" t="s">
        <v>116</v>
      </c>
      <c r="LIO77" s="39">
        <v>295001</v>
      </c>
      <c r="LIP77" s="138" t="s">
        <v>116</v>
      </c>
      <c r="LIQ77" s="39">
        <v>295001</v>
      </c>
      <c r="LIR77" s="138" t="s">
        <v>116</v>
      </c>
      <c r="LIS77" s="39">
        <v>295001</v>
      </c>
      <c r="LIT77" s="138" t="s">
        <v>116</v>
      </c>
      <c r="LIU77" s="39">
        <v>295001</v>
      </c>
      <c r="LIV77" s="138" t="s">
        <v>116</v>
      </c>
      <c r="LIW77" s="39">
        <v>295001</v>
      </c>
      <c r="LIX77" s="138" t="s">
        <v>116</v>
      </c>
      <c r="LIY77" s="39">
        <v>295001</v>
      </c>
      <c r="LIZ77" s="138" t="s">
        <v>116</v>
      </c>
      <c r="LJA77" s="39">
        <v>295001</v>
      </c>
      <c r="LJB77" s="138" t="s">
        <v>116</v>
      </c>
      <c r="LJC77" s="39">
        <v>295001</v>
      </c>
      <c r="LJD77" s="138" t="s">
        <v>116</v>
      </c>
      <c r="LJE77" s="39">
        <v>295001</v>
      </c>
      <c r="LJF77" s="138" t="s">
        <v>116</v>
      </c>
      <c r="LJG77" s="39">
        <v>295001</v>
      </c>
      <c r="LJH77" s="138" t="s">
        <v>116</v>
      </c>
      <c r="LJI77" s="39">
        <v>295001</v>
      </c>
      <c r="LJJ77" s="138" t="s">
        <v>116</v>
      </c>
      <c r="LJK77" s="39">
        <v>295001</v>
      </c>
      <c r="LJL77" s="138" t="s">
        <v>116</v>
      </c>
      <c r="LJM77" s="39">
        <v>295001</v>
      </c>
      <c r="LJN77" s="138" t="s">
        <v>116</v>
      </c>
      <c r="LJO77" s="39">
        <v>295001</v>
      </c>
      <c r="LJP77" s="138" t="s">
        <v>116</v>
      </c>
      <c r="LJQ77" s="39">
        <v>295001</v>
      </c>
      <c r="LJR77" s="138" t="s">
        <v>116</v>
      </c>
      <c r="LJS77" s="39">
        <v>295001</v>
      </c>
      <c r="LJT77" s="138" t="s">
        <v>116</v>
      </c>
      <c r="LJU77" s="39">
        <v>295001</v>
      </c>
      <c r="LJV77" s="138" t="s">
        <v>116</v>
      </c>
      <c r="LJW77" s="39">
        <v>295001</v>
      </c>
      <c r="LJX77" s="138" t="s">
        <v>116</v>
      </c>
      <c r="LJY77" s="39">
        <v>295001</v>
      </c>
      <c r="LJZ77" s="138" t="s">
        <v>116</v>
      </c>
      <c r="LKA77" s="39">
        <v>295001</v>
      </c>
      <c r="LKB77" s="138" t="s">
        <v>116</v>
      </c>
      <c r="LKC77" s="39">
        <v>295001</v>
      </c>
      <c r="LKD77" s="138" t="s">
        <v>116</v>
      </c>
      <c r="LKE77" s="39">
        <v>295001</v>
      </c>
      <c r="LKF77" s="138" t="s">
        <v>116</v>
      </c>
      <c r="LKG77" s="39">
        <v>295001</v>
      </c>
      <c r="LKH77" s="138" t="s">
        <v>116</v>
      </c>
      <c r="LKI77" s="39">
        <v>295001</v>
      </c>
      <c r="LKJ77" s="138" t="s">
        <v>116</v>
      </c>
      <c r="LKK77" s="39">
        <v>295001</v>
      </c>
      <c r="LKL77" s="138" t="s">
        <v>116</v>
      </c>
      <c r="LKM77" s="39">
        <v>295001</v>
      </c>
      <c r="LKN77" s="138" t="s">
        <v>116</v>
      </c>
      <c r="LKO77" s="39">
        <v>295001</v>
      </c>
      <c r="LKP77" s="138" t="s">
        <v>116</v>
      </c>
      <c r="LKQ77" s="39">
        <v>295001</v>
      </c>
      <c r="LKR77" s="138" t="s">
        <v>116</v>
      </c>
      <c r="LKS77" s="39">
        <v>295001</v>
      </c>
      <c r="LKT77" s="138" t="s">
        <v>116</v>
      </c>
      <c r="LKU77" s="39">
        <v>295001</v>
      </c>
      <c r="LKV77" s="138" t="s">
        <v>116</v>
      </c>
      <c r="LKW77" s="39">
        <v>295001</v>
      </c>
      <c r="LKX77" s="138" t="s">
        <v>116</v>
      </c>
      <c r="LKY77" s="39">
        <v>295001</v>
      </c>
      <c r="LKZ77" s="138" t="s">
        <v>116</v>
      </c>
      <c r="LLA77" s="39">
        <v>295001</v>
      </c>
      <c r="LLB77" s="138" t="s">
        <v>116</v>
      </c>
      <c r="LLC77" s="39">
        <v>295001</v>
      </c>
      <c r="LLD77" s="138" t="s">
        <v>116</v>
      </c>
      <c r="LLE77" s="39">
        <v>295001</v>
      </c>
      <c r="LLF77" s="138" t="s">
        <v>116</v>
      </c>
      <c r="LLG77" s="39">
        <v>295001</v>
      </c>
      <c r="LLH77" s="138" t="s">
        <v>116</v>
      </c>
      <c r="LLI77" s="39">
        <v>295001</v>
      </c>
      <c r="LLJ77" s="138" t="s">
        <v>116</v>
      </c>
      <c r="LLK77" s="39">
        <v>295001</v>
      </c>
      <c r="LLL77" s="138" t="s">
        <v>116</v>
      </c>
      <c r="LLM77" s="39">
        <v>295001</v>
      </c>
      <c r="LLN77" s="138" t="s">
        <v>116</v>
      </c>
      <c r="LLO77" s="39">
        <v>295001</v>
      </c>
      <c r="LLP77" s="138" t="s">
        <v>116</v>
      </c>
      <c r="LLQ77" s="39">
        <v>295001</v>
      </c>
      <c r="LLR77" s="138" t="s">
        <v>116</v>
      </c>
      <c r="LLS77" s="39">
        <v>295001</v>
      </c>
      <c r="LLT77" s="138" t="s">
        <v>116</v>
      </c>
      <c r="LLU77" s="39">
        <v>295001</v>
      </c>
      <c r="LLV77" s="138" t="s">
        <v>116</v>
      </c>
      <c r="LLW77" s="39">
        <v>295001</v>
      </c>
      <c r="LLX77" s="138" t="s">
        <v>116</v>
      </c>
      <c r="LLY77" s="39">
        <v>295001</v>
      </c>
      <c r="LLZ77" s="138" t="s">
        <v>116</v>
      </c>
      <c r="LMA77" s="39">
        <v>295001</v>
      </c>
      <c r="LMB77" s="138" t="s">
        <v>116</v>
      </c>
      <c r="LMC77" s="39">
        <v>295001</v>
      </c>
      <c r="LMD77" s="138" t="s">
        <v>116</v>
      </c>
      <c r="LME77" s="39">
        <v>295001</v>
      </c>
      <c r="LMF77" s="138" t="s">
        <v>116</v>
      </c>
      <c r="LMG77" s="39">
        <v>295001</v>
      </c>
      <c r="LMH77" s="138" t="s">
        <v>116</v>
      </c>
      <c r="LMI77" s="39">
        <v>295001</v>
      </c>
      <c r="LMJ77" s="138" t="s">
        <v>116</v>
      </c>
      <c r="LMK77" s="39">
        <v>295001</v>
      </c>
      <c r="LML77" s="138" t="s">
        <v>116</v>
      </c>
      <c r="LMM77" s="39">
        <v>295001</v>
      </c>
      <c r="LMN77" s="138" t="s">
        <v>116</v>
      </c>
      <c r="LMO77" s="39">
        <v>295001</v>
      </c>
      <c r="LMP77" s="138" t="s">
        <v>116</v>
      </c>
      <c r="LMQ77" s="39">
        <v>295001</v>
      </c>
      <c r="LMR77" s="138" t="s">
        <v>116</v>
      </c>
      <c r="LMS77" s="39">
        <v>295001</v>
      </c>
      <c r="LMT77" s="138" t="s">
        <v>116</v>
      </c>
      <c r="LMU77" s="39">
        <v>295001</v>
      </c>
      <c r="LMV77" s="138" t="s">
        <v>116</v>
      </c>
      <c r="LMW77" s="39">
        <v>295001</v>
      </c>
      <c r="LMX77" s="138" t="s">
        <v>116</v>
      </c>
      <c r="LMY77" s="39">
        <v>295001</v>
      </c>
      <c r="LMZ77" s="138" t="s">
        <v>116</v>
      </c>
      <c r="LNA77" s="39">
        <v>295001</v>
      </c>
      <c r="LNB77" s="138" t="s">
        <v>116</v>
      </c>
      <c r="LNC77" s="39">
        <v>295001</v>
      </c>
      <c r="LND77" s="138" t="s">
        <v>116</v>
      </c>
      <c r="LNE77" s="39">
        <v>295001</v>
      </c>
      <c r="LNF77" s="138" t="s">
        <v>116</v>
      </c>
      <c r="LNG77" s="39">
        <v>295001</v>
      </c>
      <c r="LNH77" s="138" t="s">
        <v>116</v>
      </c>
      <c r="LNI77" s="39">
        <v>295001</v>
      </c>
      <c r="LNJ77" s="138" t="s">
        <v>116</v>
      </c>
      <c r="LNK77" s="39">
        <v>295001</v>
      </c>
      <c r="LNL77" s="138" t="s">
        <v>116</v>
      </c>
      <c r="LNM77" s="39">
        <v>295001</v>
      </c>
      <c r="LNN77" s="138" t="s">
        <v>116</v>
      </c>
      <c r="LNO77" s="39">
        <v>295001</v>
      </c>
      <c r="LNP77" s="138" t="s">
        <v>116</v>
      </c>
      <c r="LNQ77" s="39">
        <v>295001</v>
      </c>
      <c r="LNR77" s="138" t="s">
        <v>116</v>
      </c>
      <c r="LNS77" s="39">
        <v>295001</v>
      </c>
      <c r="LNT77" s="138" t="s">
        <v>116</v>
      </c>
      <c r="LNU77" s="39">
        <v>295001</v>
      </c>
      <c r="LNV77" s="138" t="s">
        <v>116</v>
      </c>
      <c r="LNW77" s="39">
        <v>295001</v>
      </c>
      <c r="LNX77" s="138" t="s">
        <v>116</v>
      </c>
      <c r="LNY77" s="39">
        <v>295001</v>
      </c>
      <c r="LNZ77" s="138" t="s">
        <v>116</v>
      </c>
      <c r="LOA77" s="39">
        <v>295001</v>
      </c>
      <c r="LOB77" s="138" t="s">
        <v>116</v>
      </c>
      <c r="LOC77" s="39">
        <v>295001</v>
      </c>
      <c r="LOD77" s="138" t="s">
        <v>116</v>
      </c>
      <c r="LOE77" s="39">
        <v>295001</v>
      </c>
      <c r="LOF77" s="138" t="s">
        <v>116</v>
      </c>
      <c r="LOG77" s="39">
        <v>295001</v>
      </c>
      <c r="LOH77" s="138" t="s">
        <v>116</v>
      </c>
      <c r="LOI77" s="39">
        <v>295001</v>
      </c>
      <c r="LOJ77" s="138" t="s">
        <v>116</v>
      </c>
      <c r="LOK77" s="39">
        <v>295001</v>
      </c>
      <c r="LOL77" s="138" t="s">
        <v>116</v>
      </c>
      <c r="LOM77" s="39">
        <v>295001</v>
      </c>
      <c r="LON77" s="138" t="s">
        <v>116</v>
      </c>
      <c r="LOO77" s="39">
        <v>295001</v>
      </c>
      <c r="LOP77" s="138" t="s">
        <v>116</v>
      </c>
      <c r="LOQ77" s="39">
        <v>295001</v>
      </c>
      <c r="LOR77" s="138" t="s">
        <v>116</v>
      </c>
      <c r="LOS77" s="39">
        <v>295001</v>
      </c>
      <c r="LOT77" s="138" t="s">
        <v>116</v>
      </c>
      <c r="LOU77" s="39">
        <v>295001</v>
      </c>
      <c r="LOV77" s="138" t="s">
        <v>116</v>
      </c>
      <c r="LOW77" s="39">
        <v>295001</v>
      </c>
      <c r="LOX77" s="138" t="s">
        <v>116</v>
      </c>
      <c r="LOY77" s="39">
        <v>295001</v>
      </c>
      <c r="LOZ77" s="138" t="s">
        <v>116</v>
      </c>
      <c r="LPA77" s="39">
        <v>295001</v>
      </c>
      <c r="LPB77" s="138" t="s">
        <v>116</v>
      </c>
      <c r="LPC77" s="39">
        <v>295001</v>
      </c>
      <c r="LPD77" s="138" t="s">
        <v>116</v>
      </c>
      <c r="LPE77" s="39">
        <v>295001</v>
      </c>
      <c r="LPF77" s="138" t="s">
        <v>116</v>
      </c>
      <c r="LPG77" s="39">
        <v>295001</v>
      </c>
      <c r="LPH77" s="138" t="s">
        <v>116</v>
      </c>
      <c r="LPI77" s="39">
        <v>295001</v>
      </c>
      <c r="LPJ77" s="138" t="s">
        <v>116</v>
      </c>
      <c r="LPK77" s="39">
        <v>295001</v>
      </c>
      <c r="LPL77" s="138" t="s">
        <v>116</v>
      </c>
      <c r="LPM77" s="39">
        <v>295001</v>
      </c>
      <c r="LPN77" s="138" t="s">
        <v>116</v>
      </c>
      <c r="LPO77" s="39">
        <v>295001</v>
      </c>
      <c r="LPP77" s="138" t="s">
        <v>116</v>
      </c>
      <c r="LPQ77" s="39">
        <v>295001</v>
      </c>
      <c r="LPR77" s="138" t="s">
        <v>116</v>
      </c>
      <c r="LPS77" s="39">
        <v>295001</v>
      </c>
      <c r="LPT77" s="138" t="s">
        <v>116</v>
      </c>
      <c r="LPU77" s="39">
        <v>295001</v>
      </c>
      <c r="LPV77" s="138" t="s">
        <v>116</v>
      </c>
      <c r="LPW77" s="39">
        <v>295001</v>
      </c>
      <c r="LPX77" s="138" t="s">
        <v>116</v>
      </c>
      <c r="LPY77" s="39">
        <v>295001</v>
      </c>
      <c r="LPZ77" s="138" t="s">
        <v>116</v>
      </c>
      <c r="LQA77" s="39">
        <v>295001</v>
      </c>
      <c r="LQB77" s="138" t="s">
        <v>116</v>
      </c>
      <c r="LQC77" s="39">
        <v>295001</v>
      </c>
      <c r="LQD77" s="138" t="s">
        <v>116</v>
      </c>
      <c r="LQE77" s="39">
        <v>295001</v>
      </c>
      <c r="LQF77" s="138" t="s">
        <v>116</v>
      </c>
      <c r="LQG77" s="39">
        <v>295001</v>
      </c>
      <c r="LQH77" s="138" t="s">
        <v>116</v>
      </c>
      <c r="LQI77" s="39">
        <v>295001</v>
      </c>
      <c r="LQJ77" s="138" t="s">
        <v>116</v>
      </c>
      <c r="LQK77" s="39">
        <v>295001</v>
      </c>
      <c r="LQL77" s="138" t="s">
        <v>116</v>
      </c>
      <c r="LQM77" s="39">
        <v>295001</v>
      </c>
      <c r="LQN77" s="138" t="s">
        <v>116</v>
      </c>
      <c r="LQO77" s="39">
        <v>295001</v>
      </c>
      <c r="LQP77" s="138" t="s">
        <v>116</v>
      </c>
      <c r="LQQ77" s="39">
        <v>295001</v>
      </c>
      <c r="LQR77" s="138" t="s">
        <v>116</v>
      </c>
      <c r="LQS77" s="39">
        <v>295001</v>
      </c>
      <c r="LQT77" s="138" t="s">
        <v>116</v>
      </c>
      <c r="LQU77" s="39">
        <v>295001</v>
      </c>
      <c r="LQV77" s="138" t="s">
        <v>116</v>
      </c>
      <c r="LQW77" s="39">
        <v>295001</v>
      </c>
      <c r="LQX77" s="138" t="s">
        <v>116</v>
      </c>
      <c r="LQY77" s="39">
        <v>295001</v>
      </c>
      <c r="LQZ77" s="138" t="s">
        <v>116</v>
      </c>
      <c r="LRA77" s="39">
        <v>295001</v>
      </c>
      <c r="LRB77" s="138" t="s">
        <v>116</v>
      </c>
      <c r="LRC77" s="39">
        <v>295001</v>
      </c>
      <c r="LRD77" s="138" t="s">
        <v>116</v>
      </c>
      <c r="LRE77" s="39">
        <v>295001</v>
      </c>
      <c r="LRF77" s="138" t="s">
        <v>116</v>
      </c>
      <c r="LRG77" s="39">
        <v>295001</v>
      </c>
      <c r="LRH77" s="138" t="s">
        <v>116</v>
      </c>
      <c r="LRI77" s="39">
        <v>295001</v>
      </c>
      <c r="LRJ77" s="138" t="s">
        <v>116</v>
      </c>
      <c r="LRK77" s="39">
        <v>295001</v>
      </c>
      <c r="LRL77" s="138" t="s">
        <v>116</v>
      </c>
      <c r="LRM77" s="39">
        <v>295001</v>
      </c>
      <c r="LRN77" s="138" t="s">
        <v>116</v>
      </c>
      <c r="LRO77" s="39">
        <v>295001</v>
      </c>
      <c r="LRP77" s="138" t="s">
        <v>116</v>
      </c>
      <c r="LRQ77" s="39">
        <v>295001</v>
      </c>
      <c r="LRR77" s="138" t="s">
        <v>116</v>
      </c>
      <c r="LRS77" s="39">
        <v>295001</v>
      </c>
      <c r="LRT77" s="138" t="s">
        <v>116</v>
      </c>
      <c r="LRU77" s="39">
        <v>295001</v>
      </c>
      <c r="LRV77" s="138" t="s">
        <v>116</v>
      </c>
      <c r="LRW77" s="39">
        <v>295001</v>
      </c>
      <c r="LRX77" s="138" t="s">
        <v>116</v>
      </c>
      <c r="LRY77" s="39">
        <v>295001</v>
      </c>
      <c r="LRZ77" s="138" t="s">
        <v>116</v>
      </c>
      <c r="LSA77" s="39">
        <v>295001</v>
      </c>
      <c r="LSB77" s="138" t="s">
        <v>116</v>
      </c>
      <c r="LSC77" s="39">
        <v>295001</v>
      </c>
      <c r="LSD77" s="138" t="s">
        <v>116</v>
      </c>
      <c r="LSE77" s="39">
        <v>295001</v>
      </c>
      <c r="LSF77" s="138" t="s">
        <v>116</v>
      </c>
      <c r="LSG77" s="39">
        <v>295001</v>
      </c>
      <c r="LSH77" s="138" t="s">
        <v>116</v>
      </c>
      <c r="LSI77" s="39">
        <v>295001</v>
      </c>
      <c r="LSJ77" s="138" t="s">
        <v>116</v>
      </c>
      <c r="LSK77" s="39">
        <v>295001</v>
      </c>
      <c r="LSL77" s="138" t="s">
        <v>116</v>
      </c>
      <c r="LSM77" s="39">
        <v>295001</v>
      </c>
      <c r="LSN77" s="138" t="s">
        <v>116</v>
      </c>
      <c r="LSO77" s="39">
        <v>295001</v>
      </c>
      <c r="LSP77" s="138" t="s">
        <v>116</v>
      </c>
      <c r="LSQ77" s="39">
        <v>295001</v>
      </c>
      <c r="LSR77" s="138" t="s">
        <v>116</v>
      </c>
      <c r="LSS77" s="39">
        <v>295001</v>
      </c>
      <c r="LST77" s="138" t="s">
        <v>116</v>
      </c>
      <c r="LSU77" s="39">
        <v>295001</v>
      </c>
      <c r="LSV77" s="138" t="s">
        <v>116</v>
      </c>
      <c r="LSW77" s="39">
        <v>295001</v>
      </c>
      <c r="LSX77" s="138" t="s">
        <v>116</v>
      </c>
      <c r="LSY77" s="39">
        <v>295001</v>
      </c>
      <c r="LSZ77" s="138" t="s">
        <v>116</v>
      </c>
      <c r="LTA77" s="39">
        <v>295001</v>
      </c>
      <c r="LTB77" s="138" t="s">
        <v>116</v>
      </c>
      <c r="LTC77" s="39">
        <v>295001</v>
      </c>
      <c r="LTD77" s="138" t="s">
        <v>116</v>
      </c>
      <c r="LTE77" s="39">
        <v>295001</v>
      </c>
      <c r="LTF77" s="138" t="s">
        <v>116</v>
      </c>
      <c r="LTG77" s="39">
        <v>295001</v>
      </c>
      <c r="LTH77" s="138" t="s">
        <v>116</v>
      </c>
      <c r="LTI77" s="39">
        <v>295001</v>
      </c>
      <c r="LTJ77" s="138" t="s">
        <v>116</v>
      </c>
      <c r="LTK77" s="39">
        <v>295001</v>
      </c>
      <c r="LTL77" s="138" t="s">
        <v>116</v>
      </c>
      <c r="LTM77" s="39">
        <v>295001</v>
      </c>
      <c r="LTN77" s="138" t="s">
        <v>116</v>
      </c>
      <c r="LTO77" s="39">
        <v>295001</v>
      </c>
      <c r="LTP77" s="138" t="s">
        <v>116</v>
      </c>
      <c r="LTQ77" s="39">
        <v>295001</v>
      </c>
      <c r="LTR77" s="138" t="s">
        <v>116</v>
      </c>
      <c r="LTS77" s="39">
        <v>295001</v>
      </c>
      <c r="LTT77" s="138" t="s">
        <v>116</v>
      </c>
      <c r="LTU77" s="39">
        <v>295001</v>
      </c>
      <c r="LTV77" s="138" t="s">
        <v>116</v>
      </c>
      <c r="LTW77" s="39">
        <v>295001</v>
      </c>
      <c r="LTX77" s="138" t="s">
        <v>116</v>
      </c>
      <c r="LTY77" s="39">
        <v>295001</v>
      </c>
      <c r="LTZ77" s="138" t="s">
        <v>116</v>
      </c>
      <c r="LUA77" s="39">
        <v>295001</v>
      </c>
      <c r="LUB77" s="138" t="s">
        <v>116</v>
      </c>
      <c r="LUC77" s="39">
        <v>295001</v>
      </c>
      <c r="LUD77" s="138" t="s">
        <v>116</v>
      </c>
      <c r="LUE77" s="39">
        <v>295001</v>
      </c>
      <c r="LUF77" s="138" t="s">
        <v>116</v>
      </c>
      <c r="LUG77" s="39">
        <v>295001</v>
      </c>
      <c r="LUH77" s="138" t="s">
        <v>116</v>
      </c>
      <c r="LUI77" s="39">
        <v>295001</v>
      </c>
      <c r="LUJ77" s="138" t="s">
        <v>116</v>
      </c>
      <c r="LUK77" s="39">
        <v>295001</v>
      </c>
      <c r="LUL77" s="138" t="s">
        <v>116</v>
      </c>
      <c r="LUM77" s="39">
        <v>295001</v>
      </c>
      <c r="LUN77" s="138" t="s">
        <v>116</v>
      </c>
      <c r="LUO77" s="39">
        <v>295001</v>
      </c>
      <c r="LUP77" s="138" t="s">
        <v>116</v>
      </c>
      <c r="LUQ77" s="39">
        <v>295001</v>
      </c>
      <c r="LUR77" s="138" t="s">
        <v>116</v>
      </c>
      <c r="LUS77" s="39">
        <v>295001</v>
      </c>
      <c r="LUT77" s="138" t="s">
        <v>116</v>
      </c>
      <c r="LUU77" s="39">
        <v>295001</v>
      </c>
      <c r="LUV77" s="138" t="s">
        <v>116</v>
      </c>
      <c r="LUW77" s="39">
        <v>295001</v>
      </c>
      <c r="LUX77" s="138" t="s">
        <v>116</v>
      </c>
      <c r="LUY77" s="39">
        <v>295001</v>
      </c>
      <c r="LUZ77" s="138" t="s">
        <v>116</v>
      </c>
      <c r="LVA77" s="39">
        <v>295001</v>
      </c>
      <c r="LVB77" s="138" t="s">
        <v>116</v>
      </c>
      <c r="LVC77" s="39">
        <v>295001</v>
      </c>
      <c r="LVD77" s="138" t="s">
        <v>116</v>
      </c>
      <c r="LVE77" s="39">
        <v>295001</v>
      </c>
      <c r="LVF77" s="138" t="s">
        <v>116</v>
      </c>
      <c r="LVG77" s="39">
        <v>295001</v>
      </c>
      <c r="LVH77" s="138" t="s">
        <v>116</v>
      </c>
      <c r="LVI77" s="39">
        <v>295001</v>
      </c>
      <c r="LVJ77" s="138" t="s">
        <v>116</v>
      </c>
      <c r="LVK77" s="39">
        <v>295001</v>
      </c>
      <c r="LVL77" s="138" t="s">
        <v>116</v>
      </c>
      <c r="LVM77" s="39">
        <v>295001</v>
      </c>
      <c r="LVN77" s="138" t="s">
        <v>116</v>
      </c>
      <c r="LVO77" s="39">
        <v>295001</v>
      </c>
      <c r="LVP77" s="138" t="s">
        <v>116</v>
      </c>
      <c r="LVQ77" s="39">
        <v>295001</v>
      </c>
      <c r="LVR77" s="138" t="s">
        <v>116</v>
      </c>
      <c r="LVS77" s="39">
        <v>295001</v>
      </c>
      <c r="LVT77" s="138" t="s">
        <v>116</v>
      </c>
      <c r="LVU77" s="39">
        <v>295001</v>
      </c>
      <c r="LVV77" s="138" t="s">
        <v>116</v>
      </c>
      <c r="LVW77" s="39">
        <v>295001</v>
      </c>
      <c r="LVX77" s="138" t="s">
        <v>116</v>
      </c>
      <c r="LVY77" s="39">
        <v>295001</v>
      </c>
      <c r="LVZ77" s="138" t="s">
        <v>116</v>
      </c>
      <c r="LWA77" s="39">
        <v>295001</v>
      </c>
      <c r="LWB77" s="138" t="s">
        <v>116</v>
      </c>
      <c r="LWC77" s="39">
        <v>295001</v>
      </c>
      <c r="LWD77" s="138" t="s">
        <v>116</v>
      </c>
      <c r="LWE77" s="39">
        <v>295001</v>
      </c>
      <c r="LWF77" s="138" t="s">
        <v>116</v>
      </c>
      <c r="LWG77" s="39">
        <v>295001</v>
      </c>
      <c r="LWH77" s="138" t="s">
        <v>116</v>
      </c>
      <c r="LWI77" s="39">
        <v>295001</v>
      </c>
      <c r="LWJ77" s="138" t="s">
        <v>116</v>
      </c>
      <c r="LWK77" s="39">
        <v>295001</v>
      </c>
      <c r="LWL77" s="138" t="s">
        <v>116</v>
      </c>
      <c r="LWM77" s="39">
        <v>295001</v>
      </c>
      <c r="LWN77" s="138" t="s">
        <v>116</v>
      </c>
      <c r="LWO77" s="39">
        <v>295001</v>
      </c>
      <c r="LWP77" s="138" t="s">
        <v>116</v>
      </c>
      <c r="LWQ77" s="39">
        <v>295001</v>
      </c>
      <c r="LWR77" s="138" t="s">
        <v>116</v>
      </c>
      <c r="LWS77" s="39">
        <v>295001</v>
      </c>
      <c r="LWT77" s="138" t="s">
        <v>116</v>
      </c>
      <c r="LWU77" s="39">
        <v>295001</v>
      </c>
      <c r="LWV77" s="138" t="s">
        <v>116</v>
      </c>
      <c r="LWW77" s="39">
        <v>295001</v>
      </c>
      <c r="LWX77" s="138" t="s">
        <v>116</v>
      </c>
      <c r="LWY77" s="39">
        <v>295001</v>
      </c>
      <c r="LWZ77" s="138" t="s">
        <v>116</v>
      </c>
      <c r="LXA77" s="39">
        <v>295001</v>
      </c>
      <c r="LXB77" s="138" t="s">
        <v>116</v>
      </c>
      <c r="LXC77" s="39">
        <v>295001</v>
      </c>
      <c r="LXD77" s="138" t="s">
        <v>116</v>
      </c>
      <c r="LXE77" s="39">
        <v>295001</v>
      </c>
      <c r="LXF77" s="138" t="s">
        <v>116</v>
      </c>
      <c r="LXG77" s="39">
        <v>295001</v>
      </c>
      <c r="LXH77" s="138" t="s">
        <v>116</v>
      </c>
      <c r="LXI77" s="39">
        <v>295001</v>
      </c>
      <c r="LXJ77" s="138" t="s">
        <v>116</v>
      </c>
      <c r="LXK77" s="39">
        <v>295001</v>
      </c>
      <c r="LXL77" s="138" t="s">
        <v>116</v>
      </c>
      <c r="LXM77" s="39">
        <v>295001</v>
      </c>
      <c r="LXN77" s="138" t="s">
        <v>116</v>
      </c>
      <c r="LXO77" s="39">
        <v>295001</v>
      </c>
      <c r="LXP77" s="138" t="s">
        <v>116</v>
      </c>
      <c r="LXQ77" s="39">
        <v>295001</v>
      </c>
      <c r="LXR77" s="138" t="s">
        <v>116</v>
      </c>
      <c r="LXS77" s="39">
        <v>295001</v>
      </c>
      <c r="LXT77" s="138" t="s">
        <v>116</v>
      </c>
      <c r="LXU77" s="39">
        <v>295001</v>
      </c>
      <c r="LXV77" s="138" t="s">
        <v>116</v>
      </c>
      <c r="LXW77" s="39">
        <v>295001</v>
      </c>
      <c r="LXX77" s="138" t="s">
        <v>116</v>
      </c>
      <c r="LXY77" s="39">
        <v>295001</v>
      </c>
      <c r="LXZ77" s="138" t="s">
        <v>116</v>
      </c>
      <c r="LYA77" s="39">
        <v>295001</v>
      </c>
      <c r="LYB77" s="138" t="s">
        <v>116</v>
      </c>
      <c r="LYC77" s="39">
        <v>295001</v>
      </c>
      <c r="LYD77" s="138" t="s">
        <v>116</v>
      </c>
      <c r="LYE77" s="39">
        <v>295001</v>
      </c>
      <c r="LYF77" s="138" t="s">
        <v>116</v>
      </c>
      <c r="LYG77" s="39">
        <v>295001</v>
      </c>
      <c r="LYH77" s="138" t="s">
        <v>116</v>
      </c>
      <c r="LYI77" s="39">
        <v>295001</v>
      </c>
      <c r="LYJ77" s="138" t="s">
        <v>116</v>
      </c>
      <c r="LYK77" s="39">
        <v>295001</v>
      </c>
      <c r="LYL77" s="138" t="s">
        <v>116</v>
      </c>
      <c r="LYM77" s="39">
        <v>295001</v>
      </c>
      <c r="LYN77" s="138" t="s">
        <v>116</v>
      </c>
      <c r="LYO77" s="39">
        <v>295001</v>
      </c>
      <c r="LYP77" s="138" t="s">
        <v>116</v>
      </c>
      <c r="LYQ77" s="39">
        <v>295001</v>
      </c>
      <c r="LYR77" s="138" t="s">
        <v>116</v>
      </c>
      <c r="LYS77" s="39">
        <v>295001</v>
      </c>
      <c r="LYT77" s="138" t="s">
        <v>116</v>
      </c>
      <c r="LYU77" s="39">
        <v>295001</v>
      </c>
      <c r="LYV77" s="138" t="s">
        <v>116</v>
      </c>
      <c r="LYW77" s="39">
        <v>295001</v>
      </c>
      <c r="LYX77" s="138" t="s">
        <v>116</v>
      </c>
      <c r="LYY77" s="39">
        <v>295001</v>
      </c>
      <c r="LYZ77" s="138" t="s">
        <v>116</v>
      </c>
      <c r="LZA77" s="39">
        <v>295001</v>
      </c>
      <c r="LZB77" s="138" t="s">
        <v>116</v>
      </c>
      <c r="LZC77" s="39">
        <v>295001</v>
      </c>
      <c r="LZD77" s="138" t="s">
        <v>116</v>
      </c>
      <c r="LZE77" s="39">
        <v>295001</v>
      </c>
      <c r="LZF77" s="138" t="s">
        <v>116</v>
      </c>
      <c r="LZG77" s="39">
        <v>295001</v>
      </c>
      <c r="LZH77" s="138" t="s">
        <v>116</v>
      </c>
      <c r="LZI77" s="39">
        <v>295001</v>
      </c>
      <c r="LZJ77" s="138" t="s">
        <v>116</v>
      </c>
      <c r="LZK77" s="39">
        <v>295001</v>
      </c>
      <c r="LZL77" s="138" t="s">
        <v>116</v>
      </c>
      <c r="LZM77" s="39">
        <v>295001</v>
      </c>
      <c r="LZN77" s="138" t="s">
        <v>116</v>
      </c>
      <c r="LZO77" s="39">
        <v>295001</v>
      </c>
      <c r="LZP77" s="138" t="s">
        <v>116</v>
      </c>
      <c r="LZQ77" s="39">
        <v>295001</v>
      </c>
      <c r="LZR77" s="138" t="s">
        <v>116</v>
      </c>
      <c r="LZS77" s="39">
        <v>295001</v>
      </c>
      <c r="LZT77" s="138" t="s">
        <v>116</v>
      </c>
      <c r="LZU77" s="39">
        <v>295001</v>
      </c>
      <c r="LZV77" s="138" t="s">
        <v>116</v>
      </c>
      <c r="LZW77" s="39">
        <v>295001</v>
      </c>
      <c r="LZX77" s="138" t="s">
        <v>116</v>
      </c>
      <c r="LZY77" s="39">
        <v>295001</v>
      </c>
      <c r="LZZ77" s="138" t="s">
        <v>116</v>
      </c>
      <c r="MAA77" s="39">
        <v>295001</v>
      </c>
      <c r="MAB77" s="138" t="s">
        <v>116</v>
      </c>
      <c r="MAC77" s="39">
        <v>295001</v>
      </c>
      <c r="MAD77" s="138" t="s">
        <v>116</v>
      </c>
      <c r="MAE77" s="39">
        <v>295001</v>
      </c>
      <c r="MAF77" s="138" t="s">
        <v>116</v>
      </c>
      <c r="MAG77" s="39">
        <v>295001</v>
      </c>
      <c r="MAH77" s="138" t="s">
        <v>116</v>
      </c>
      <c r="MAI77" s="39">
        <v>295001</v>
      </c>
      <c r="MAJ77" s="138" t="s">
        <v>116</v>
      </c>
      <c r="MAK77" s="39">
        <v>295001</v>
      </c>
      <c r="MAL77" s="138" t="s">
        <v>116</v>
      </c>
      <c r="MAM77" s="39">
        <v>295001</v>
      </c>
      <c r="MAN77" s="138" t="s">
        <v>116</v>
      </c>
      <c r="MAO77" s="39">
        <v>295001</v>
      </c>
      <c r="MAP77" s="138" t="s">
        <v>116</v>
      </c>
      <c r="MAQ77" s="39">
        <v>295001</v>
      </c>
      <c r="MAR77" s="138" t="s">
        <v>116</v>
      </c>
      <c r="MAS77" s="39">
        <v>295001</v>
      </c>
      <c r="MAT77" s="138" t="s">
        <v>116</v>
      </c>
      <c r="MAU77" s="39">
        <v>295001</v>
      </c>
      <c r="MAV77" s="138" t="s">
        <v>116</v>
      </c>
      <c r="MAW77" s="39">
        <v>295001</v>
      </c>
      <c r="MAX77" s="138" t="s">
        <v>116</v>
      </c>
      <c r="MAY77" s="39">
        <v>295001</v>
      </c>
      <c r="MAZ77" s="138" t="s">
        <v>116</v>
      </c>
      <c r="MBA77" s="39">
        <v>295001</v>
      </c>
      <c r="MBB77" s="138" t="s">
        <v>116</v>
      </c>
      <c r="MBC77" s="39">
        <v>295001</v>
      </c>
      <c r="MBD77" s="138" t="s">
        <v>116</v>
      </c>
      <c r="MBE77" s="39">
        <v>295001</v>
      </c>
      <c r="MBF77" s="138" t="s">
        <v>116</v>
      </c>
      <c r="MBG77" s="39">
        <v>295001</v>
      </c>
      <c r="MBH77" s="138" t="s">
        <v>116</v>
      </c>
      <c r="MBI77" s="39">
        <v>295001</v>
      </c>
      <c r="MBJ77" s="138" t="s">
        <v>116</v>
      </c>
      <c r="MBK77" s="39">
        <v>295001</v>
      </c>
      <c r="MBL77" s="138" t="s">
        <v>116</v>
      </c>
      <c r="MBM77" s="39">
        <v>295001</v>
      </c>
      <c r="MBN77" s="138" t="s">
        <v>116</v>
      </c>
      <c r="MBO77" s="39">
        <v>295001</v>
      </c>
      <c r="MBP77" s="138" t="s">
        <v>116</v>
      </c>
      <c r="MBQ77" s="39">
        <v>295001</v>
      </c>
      <c r="MBR77" s="138" t="s">
        <v>116</v>
      </c>
      <c r="MBS77" s="39">
        <v>295001</v>
      </c>
      <c r="MBT77" s="138" t="s">
        <v>116</v>
      </c>
      <c r="MBU77" s="39">
        <v>295001</v>
      </c>
      <c r="MBV77" s="138" t="s">
        <v>116</v>
      </c>
      <c r="MBW77" s="39">
        <v>295001</v>
      </c>
      <c r="MBX77" s="138" t="s">
        <v>116</v>
      </c>
      <c r="MBY77" s="39">
        <v>295001</v>
      </c>
      <c r="MBZ77" s="138" t="s">
        <v>116</v>
      </c>
      <c r="MCA77" s="39">
        <v>295001</v>
      </c>
      <c r="MCB77" s="138" t="s">
        <v>116</v>
      </c>
      <c r="MCC77" s="39">
        <v>295001</v>
      </c>
      <c r="MCD77" s="138" t="s">
        <v>116</v>
      </c>
      <c r="MCE77" s="39">
        <v>295001</v>
      </c>
      <c r="MCF77" s="138" t="s">
        <v>116</v>
      </c>
      <c r="MCG77" s="39">
        <v>295001</v>
      </c>
      <c r="MCH77" s="138" t="s">
        <v>116</v>
      </c>
      <c r="MCI77" s="39">
        <v>295001</v>
      </c>
      <c r="MCJ77" s="138" t="s">
        <v>116</v>
      </c>
      <c r="MCK77" s="39">
        <v>295001</v>
      </c>
      <c r="MCL77" s="138" t="s">
        <v>116</v>
      </c>
      <c r="MCM77" s="39">
        <v>295001</v>
      </c>
      <c r="MCN77" s="138" t="s">
        <v>116</v>
      </c>
      <c r="MCO77" s="39">
        <v>295001</v>
      </c>
      <c r="MCP77" s="138" t="s">
        <v>116</v>
      </c>
      <c r="MCQ77" s="39">
        <v>295001</v>
      </c>
      <c r="MCR77" s="138" t="s">
        <v>116</v>
      </c>
      <c r="MCS77" s="39">
        <v>295001</v>
      </c>
      <c r="MCT77" s="138" t="s">
        <v>116</v>
      </c>
      <c r="MCU77" s="39">
        <v>295001</v>
      </c>
      <c r="MCV77" s="138" t="s">
        <v>116</v>
      </c>
      <c r="MCW77" s="39">
        <v>295001</v>
      </c>
      <c r="MCX77" s="138" t="s">
        <v>116</v>
      </c>
      <c r="MCY77" s="39">
        <v>295001</v>
      </c>
      <c r="MCZ77" s="138" t="s">
        <v>116</v>
      </c>
      <c r="MDA77" s="39">
        <v>295001</v>
      </c>
      <c r="MDB77" s="138" t="s">
        <v>116</v>
      </c>
      <c r="MDC77" s="39">
        <v>295001</v>
      </c>
      <c r="MDD77" s="138" t="s">
        <v>116</v>
      </c>
      <c r="MDE77" s="39">
        <v>295001</v>
      </c>
      <c r="MDF77" s="138" t="s">
        <v>116</v>
      </c>
      <c r="MDG77" s="39">
        <v>295001</v>
      </c>
      <c r="MDH77" s="138" t="s">
        <v>116</v>
      </c>
      <c r="MDI77" s="39">
        <v>295001</v>
      </c>
      <c r="MDJ77" s="138" t="s">
        <v>116</v>
      </c>
      <c r="MDK77" s="39">
        <v>295001</v>
      </c>
      <c r="MDL77" s="138" t="s">
        <v>116</v>
      </c>
      <c r="MDM77" s="39">
        <v>295001</v>
      </c>
      <c r="MDN77" s="138" t="s">
        <v>116</v>
      </c>
      <c r="MDO77" s="39">
        <v>295001</v>
      </c>
      <c r="MDP77" s="138" t="s">
        <v>116</v>
      </c>
      <c r="MDQ77" s="39">
        <v>295001</v>
      </c>
      <c r="MDR77" s="138" t="s">
        <v>116</v>
      </c>
      <c r="MDS77" s="39">
        <v>295001</v>
      </c>
      <c r="MDT77" s="138" t="s">
        <v>116</v>
      </c>
      <c r="MDU77" s="39">
        <v>295001</v>
      </c>
      <c r="MDV77" s="138" t="s">
        <v>116</v>
      </c>
      <c r="MDW77" s="39">
        <v>295001</v>
      </c>
      <c r="MDX77" s="138" t="s">
        <v>116</v>
      </c>
      <c r="MDY77" s="39">
        <v>295001</v>
      </c>
      <c r="MDZ77" s="138" t="s">
        <v>116</v>
      </c>
      <c r="MEA77" s="39">
        <v>295001</v>
      </c>
      <c r="MEB77" s="138" t="s">
        <v>116</v>
      </c>
      <c r="MEC77" s="39">
        <v>295001</v>
      </c>
      <c r="MED77" s="138" t="s">
        <v>116</v>
      </c>
      <c r="MEE77" s="39">
        <v>295001</v>
      </c>
      <c r="MEF77" s="138" t="s">
        <v>116</v>
      </c>
      <c r="MEG77" s="39">
        <v>295001</v>
      </c>
      <c r="MEH77" s="138" t="s">
        <v>116</v>
      </c>
      <c r="MEI77" s="39">
        <v>295001</v>
      </c>
      <c r="MEJ77" s="138" t="s">
        <v>116</v>
      </c>
      <c r="MEK77" s="39">
        <v>295001</v>
      </c>
      <c r="MEL77" s="138" t="s">
        <v>116</v>
      </c>
      <c r="MEM77" s="39">
        <v>295001</v>
      </c>
      <c r="MEN77" s="138" t="s">
        <v>116</v>
      </c>
      <c r="MEO77" s="39">
        <v>295001</v>
      </c>
      <c r="MEP77" s="138" t="s">
        <v>116</v>
      </c>
      <c r="MEQ77" s="39">
        <v>295001</v>
      </c>
      <c r="MER77" s="138" t="s">
        <v>116</v>
      </c>
      <c r="MES77" s="39">
        <v>295001</v>
      </c>
      <c r="MET77" s="138" t="s">
        <v>116</v>
      </c>
      <c r="MEU77" s="39">
        <v>295001</v>
      </c>
      <c r="MEV77" s="138" t="s">
        <v>116</v>
      </c>
      <c r="MEW77" s="39">
        <v>295001</v>
      </c>
      <c r="MEX77" s="138" t="s">
        <v>116</v>
      </c>
      <c r="MEY77" s="39">
        <v>295001</v>
      </c>
      <c r="MEZ77" s="138" t="s">
        <v>116</v>
      </c>
      <c r="MFA77" s="39">
        <v>295001</v>
      </c>
      <c r="MFB77" s="138" t="s">
        <v>116</v>
      </c>
      <c r="MFC77" s="39">
        <v>295001</v>
      </c>
      <c r="MFD77" s="138" t="s">
        <v>116</v>
      </c>
      <c r="MFE77" s="39">
        <v>295001</v>
      </c>
      <c r="MFF77" s="138" t="s">
        <v>116</v>
      </c>
      <c r="MFG77" s="39">
        <v>295001</v>
      </c>
      <c r="MFH77" s="138" t="s">
        <v>116</v>
      </c>
      <c r="MFI77" s="39">
        <v>295001</v>
      </c>
      <c r="MFJ77" s="138" t="s">
        <v>116</v>
      </c>
      <c r="MFK77" s="39">
        <v>295001</v>
      </c>
      <c r="MFL77" s="138" t="s">
        <v>116</v>
      </c>
      <c r="MFM77" s="39">
        <v>295001</v>
      </c>
      <c r="MFN77" s="138" t="s">
        <v>116</v>
      </c>
      <c r="MFO77" s="39">
        <v>295001</v>
      </c>
      <c r="MFP77" s="138" t="s">
        <v>116</v>
      </c>
      <c r="MFQ77" s="39">
        <v>295001</v>
      </c>
      <c r="MFR77" s="138" t="s">
        <v>116</v>
      </c>
      <c r="MFS77" s="39">
        <v>295001</v>
      </c>
      <c r="MFT77" s="138" t="s">
        <v>116</v>
      </c>
      <c r="MFU77" s="39">
        <v>295001</v>
      </c>
      <c r="MFV77" s="138" t="s">
        <v>116</v>
      </c>
      <c r="MFW77" s="39">
        <v>295001</v>
      </c>
      <c r="MFX77" s="138" t="s">
        <v>116</v>
      </c>
      <c r="MFY77" s="39">
        <v>295001</v>
      </c>
      <c r="MFZ77" s="138" t="s">
        <v>116</v>
      </c>
      <c r="MGA77" s="39">
        <v>295001</v>
      </c>
      <c r="MGB77" s="138" t="s">
        <v>116</v>
      </c>
      <c r="MGC77" s="39">
        <v>295001</v>
      </c>
      <c r="MGD77" s="138" t="s">
        <v>116</v>
      </c>
      <c r="MGE77" s="39">
        <v>295001</v>
      </c>
      <c r="MGF77" s="138" t="s">
        <v>116</v>
      </c>
      <c r="MGG77" s="39">
        <v>295001</v>
      </c>
      <c r="MGH77" s="138" t="s">
        <v>116</v>
      </c>
      <c r="MGI77" s="39">
        <v>295001</v>
      </c>
      <c r="MGJ77" s="138" t="s">
        <v>116</v>
      </c>
      <c r="MGK77" s="39">
        <v>295001</v>
      </c>
      <c r="MGL77" s="138" t="s">
        <v>116</v>
      </c>
      <c r="MGM77" s="39">
        <v>295001</v>
      </c>
      <c r="MGN77" s="138" t="s">
        <v>116</v>
      </c>
      <c r="MGO77" s="39">
        <v>295001</v>
      </c>
      <c r="MGP77" s="138" t="s">
        <v>116</v>
      </c>
      <c r="MGQ77" s="39">
        <v>295001</v>
      </c>
      <c r="MGR77" s="138" t="s">
        <v>116</v>
      </c>
      <c r="MGS77" s="39">
        <v>295001</v>
      </c>
      <c r="MGT77" s="138" t="s">
        <v>116</v>
      </c>
      <c r="MGU77" s="39">
        <v>295001</v>
      </c>
      <c r="MGV77" s="138" t="s">
        <v>116</v>
      </c>
      <c r="MGW77" s="39">
        <v>295001</v>
      </c>
      <c r="MGX77" s="138" t="s">
        <v>116</v>
      </c>
      <c r="MGY77" s="39">
        <v>295001</v>
      </c>
      <c r="MGZ77" s="138" t="s">
        <v>116</v>
      </c>
      <c r="MHA77" s="39">
        <v>295001</v>
      </c>
      <c r="MHB77" s="138" t="s">
        <v>116</v>
      </c>
      <c r="MHC77" s="39">
        <v>295001</v>
      </c>
      <c r="MHD77" s="138" t="s">
        <v>116</v>
      </c>
      <c r="MHE77" s="39">
        <v>295001</v>
      </c>
      <c r="MHF77" s="138" t="s">
        <v>116</v>
      </c>
      <c r="MHG77" s="39">
        <v>295001</v>
      </c>
      <c r="MHH77" s="138" t="s">
        <v>116</v>
      </c>
      <c r="MHI77" s="39">
        <v>295001</v>
      </c>
      <c r="MHJ77" s="138" t="s">
        <v>116</v>
      </c>
      <c r="MHK77" s="39">
        <v>295001</v>
      </c>
      <c r="MHL77" s="138" t="s">
        <v>116</v>
      </c>
      <c r="MHM77" s="39">
        <v>295001</v>
      </c>
      <c r="MHN77" s="138" t="s">
        <v>116</v>
      </c>
      <c r="MHO77" s="39">
        <v>295001</v>
      </c>
      <c r="MHP77" s="138" t="s">
        <v>116</v>
      </c>
      <c r="MHQ77" s="39">
        <v>295001</v>
      </c>
      <c r="MHR77" s="138" t="s">
        <v>116</v>
      </c>
      <c r="MHS77" s="39">
        <v>295001</v>
      </c>
      <c r="MHT77" s="138" t="s">
        <v>116</v>
      </c>
      <c r="MHU77" s="39">
        <v>295001</v>
      </c>
      <c r="MHV77" s="138" t="s">
        <v>116</v>
      </c>
      <c r="MHW77" s="39">
        <v>295001</v>
      </c>
      <c r="MHX77" s="138" t="s">
        <v>116</v>
      </c>
      <c r="MHY77" s="39">
        <v>295001</v>
      </c>
      <c r="MHZ77" s="138" t="s">
        <v>116</v>
      </c>
      <c r="MIA77" s="39">
        <v>295001</v>
      </c>
      <c r="MIB77" s="138" t="s">
        <v>116</v>
      </c>
      <c r="MIC77" s="39">
        <v>295001</v>
      </c>
      <c r="MID77" s="138" t="s">
        <v>116</v>
      </c>
      <c r="MIE77" s="39">
        <v>295001</v>
      </c>
      <c r="MIF77" s="138" t="s">
        <v>116</v>
      </c>
      <c r="MIG77" s="39">
        <v>295001</v>
      </c>
      <c r="MIH77" s="138" t="s">
        <v>116</v>
      </c>
      <c r="MII77" s="39">
        <v>295001</v>
      </c>
      <c r="MIJ77" s="138" t="s">
        <v>116</v>
      </c>
      <c r="MIK77" s="39">
        <v>295001</v>
      </c>
      <c r="MIL77" s="138" t="s">
        <v>116</v>
      </c>
      <c r="MIM77" s="39">
        <v>295001</v>
      </c>
      <c r="MIN77" s="138" t="s">
        <v>116</v>
      </c>
      <c r="MIO77" s="39">
        <v>295001</v>
      </c>
      <c r="MIP77" s="138" t="s">
        <v>116</v>
      </c>
      <c r="MIQ77" s="39">
        <v>295001</v>
      </c>
      <c r="MIR77" s="138" t="s">
        <v>116</v>
      </c>
      <c r="MIS77" s="39">
        <v>295001</v>
      </c>
      <c r="MIT77" s="138" t="s">
        <v>116</v>
      </c>
      <c r="MIU77" s="39">
        <v>295001</v>
      </c>
      <c r="MIV77" s="138" t="s">
        <v>116</v>
      </c>
      <c r="MIW77" s="39">
        <v>295001</v>
      </c>
      <c r="MIX77" s="138" t="s">
        <v>116</v>
      </c>
      <c r="MIY77" s="39">
        <v>295001</v>
      </c>
      <c r="MIZ77" s="138" t="s">
        <v>116</v>
      </c>
      <c r="MJA77" s="39">
        <v>295001</v>
      </c>
      <c r="MJB77" s="138" t="s">
        <v>116</v>
      </c>
      <c r="MJC77" s="39">
        <v>295001</v>
      </c>
      <c r="MJD77" s="138" t="s">
        <v>116</v>
      </c>
      <c r="MJE77" s="39">
        <v>295001</v>
      </c>
      <c r="MJF77" s="138" t="s">
        <v>116</v>
      </c>
      <c r="MJG77" s="39">
        <v>295001</v>
      </c>
      <c r="MJH77" s="138" t="s">
        <v>116</v>
      </c>
      <c r="MJI77" s="39">
        <v>295001</v>
      </c>
      <c r="MJJ77" s="138" t="s">
        <v>116</v>
      </c>
      <c r="MJK77" s="39">
        <v>295001</v>
      </c>
      <c r="MJL77" s="138" t="s">
        <v>116</v>
      </c>
      <c r="MJM77" s="39">
        <v>295001</v>
      </c>
      <c r="MJN77" s="138" t="s">
        <v>116</v>
      </c>
      <c r="MJO77" s="39">
        <v>295001</v>
      </c>
      <c r="MJP77" s="138" t="s">
        <v>116</v>
      </c>
      <c r="MJQ77" s="39">
        <v>295001</v>
      </c>
      <c r="MJR77" s="138" t="s">
        <v>116</v>
      </c>
      <c r="MJS77" s="39">
        <v>295001</v>
      </c>
      <c r="MJT77" s="138" t="s">
        <v>116</v>
      </c>
      <c r="MJU77" s="39">
        <v>295001</v>
      </c>
      <c r="MJV77" s="138" t="s">
        <v>116</v>
      </c>
      <c r="MJW77" s="39">
        <v>295001</v>
      </c>
      <c r="MJX77" s="138" t="s">
        <v>116</v>
      </c>
      <c r="MJY77" s="39">
        <v>295001</v>
      </c>
      <c r="MJZ77" s="138" t="s">
        <v>116</v>
      </c>
      <c r="MKA77" s="39">
        <v>295001</v>
      </c>
      <c r="MKB77" s="138" t="s">
        <v>116</v>
      </c>
      <c r="MKC77" s="39">
        <v>295001</v>
      </c>
      <c r="MKD77" s="138" t="s">
        <v>116</v>
      </c>
      <c r="MKE77" s="39">
        <v>295001</v>
      </c>
      <c r="MKF77" s="138" t="s">
        <v>116</v>
      </c>
      <c r="MKG77" s="39">
        <v>295001</v>
      </c>
      <c r="MKH77" s="138" t="s">
        <v>116</v>
      </c>
      <c r="MKI77" s="39">
        <v>295001</v>
      </c>
      <c r="MKJ77" s="138" t="s">
        <v>116</v>
      </c>
      <c r="MKK77" s="39">
        <v>295001</v>
      </c>
      <c r="MKL77" s="138" t="s">
        <v>116</v>
      </c>
      <c r="MKM77" s="39">
        <v>295001</v>
      </c>
      <c r="MKN77" s="138" t="s">
        <v>116</v>
      </c>
      <c r="MKO77" s="39">
        <v>295001</v>
      </c>
      <c r="MKP77" s="138" t="s">
        <v>116</v>
      </c>
      <c r="MKQ77" s="39">
        <v>295001</v>
      </c>
      <c r="MKR77" s="138" t="s">
        <v>116</v>
      </c>
      <c r="MKS77" s="39">
        <v>295001</v>
      </c>
      <c r="MKT77" s="138" t="s">
        <v>116</v>
      </c>
      <c r="MKU77" s="39">
        <v>295001</v>
      </c>
      <c r="MKV77" s="138" t="s">
        <v>116</v>
      </c>
      <c r="MKW77" s="39">
        <v>295001</v>
      </c>
      <c r="MKX77" s="138" t="s">
        <v>116</v>
      </c>
      <c r="MKY77" s="39">
        <v>295001</v>
      </c>
      <c r="MKZ77" s="138" t="s">
        <v>116</v>
      </c>
      <c r="MLA77" s="39">
        <v>295001</v>
      </c>
      <c r="MLB77" s="138" t="s">
        <v>116</v>
      </c>
      <c r="MLC77" s="39">
        <v>295001</v>
      </c>
      <c r="MLD77" s="138" t="s">
        <v>116</v>
      </c>
      <c r="MLE77" s="39">
        <v>295001</v>
      </c>
      <c r="MLF77" s="138" t="s">
        <v>116</v>
      </c>
      <c r="MLG77" s="39">
        <v>295001</v>
      </c>
      <c r="MLH77" s="138" t="s">
        <v>116</v>
      </c>
      <c r="MLI77" s="39">
        <v>295001</v>
      </c>
      <c r="MLJ77" s="138" t="s">
        <v>116</v>
      </c>
      <c r="MLK77" s="39">
        <v>295001</v>
      </c>
      <c r="MLL77" s="138" t="s">
        <v>116</v>
      </c>
      <c r="MLM77" s="39">
        <v>295001</v>
      </c>
      <c r="MLN77" s="138" t="s">
        <v>116</v>
      </c>
      <c r="MLO77" s="39">
        <v>295001</v>
      </c>
      <c r="MLP77" s="138" t="s">
        <v>116</v>
      </c>
      <c r="MLQ77" s="39">
        <v>295001</v>
      </c>
      <c r="MLR77" s="138" t="s">
        <v>116</v>
      </c>
      <c r="MLS77" s="39">
        <v>295001</v>
      </c>
      <c r="MLT77" s="138" t="s">
        <v>116</v>
      </c>
      <c r="MLU77" s="39">
        <v>295001</v>
      </c>
      <c r="MLV77" s="138" t="s">
        <v>116</v>
      </c>
      <c r="MLW77" s="39">
        <v>295001</v>
      </c>
      <c r="MLX77" s="138" t="s">
        <v>116</v>
      </c>
      <c r="MLY77" s="39">
        <v>295001</v>
      </c>
      <c r="MLZ77" s="138" t="s">
        <v>116</v>
      </c>
      <c r="MMA77" s="39">
        <v>295001</v>
      </c>
      <c r="MMB77" s="138" t="s">
        <v>116</v>
      </c>
      <c r="MMC77" s="39">
        <v>295001</v>
      </c>
      <c r="MMD77" s="138" t="s">
        <v>116</v>
      </c>
      <c r="MME77" s="39">
        <v>295001</v>
      </c>
      <c r="MMF77" s="138" t="s">
        <v>116</v>
      </c>
      <c r="MMG77" s="39">
        <v>295001</v>
      </c>
      <c r="MMH77" s="138" t="s">
        <v>116</v>
      </c>
      <c r="MMI77" s="39">
        <v>295001</v>
      </c>
      <c r="MMJ77" s="138" t="s">
        <v>116</v>
      </c>
      <c r="MMK77" s="39">
        <v>295001</v>
      </c>
      <c r="MML77" s="138" t="s">
        <v>116</v>
      </c>
      <c r="MMM77" s="39">
        <v>295001</v>
      </c>
      <c r="MMN77" s="138" t="s">
        <v>116</v>
      </c>
      <c r="MMO77" s="39">
        <v>295001</v>
      </c>
      <c r="MMP77" s="138" t="s">
        <v>116</v>
      </c>
      <c r="MMQ77" s="39">
        <v>295001</v>
      </c>
      <c r="MMR77" s="138" t="s">
        <v>116</v>
      </c>
      <c r="MMS77" s="39">
        <v>295001</v>
      </c>
      <c r="MMT77" s="138" t="s">
        <v>116</v>
      </c>
      <c r="MMU77" s="39">
        <v>295001</v>
      </c>
      <c r="MMV77" s="138" t="s">
        <v>116</v>
      </c>
      <c r="MMW77" s="39">
        <v>295001</v>
      </c>
      <c r="MMX77" s="138" t="s">
        <v>116</v>
      </c>
      <c r="MMY77" s="39">
        <v>295001</v>
      </c>
      <c r="MMZ77" s="138" t="s">
        <v>116</v>
      </c>
      <c r="MNA77" s="39">
        <v>295001</v>
      </c>
      <c r="MNB77" s="138" t="s">
        <v>116</v>
      </c>
      <c r="MNC77" s="39">
        <v>295001</v>
      </c>
      <c r="MND77" s="138" t="s">
        <v>116</v>
      </c>
      <c r="MNE77" s="39">
        <v>295001</v>
      </c>
      <c r="MNF77" s="138" t="s">
        <v>116</v>
      </c>
      <c r="MNG77" s="39">
        <v>295001</v>
      </c>
      <c r="MNH77" s="138" t="s">
        <v>116</v>
      </c>
      <c r="MNI77" s="39">
        <v>295001</v>
      </c>
      <c r="MNJ77" s="138" t="s">
        <v>116</v>
      </c>
      <c r="MNK77" s="39">
        <v>295001</v>
      </c>
      <c r="MNL77" s="138" t="s">
        <v>116</v>
      </c>
      <c r="MNM77" s="39">
        <v>295001</v>
      </c>
      <c r="MNN77" s="138" t="s">
        <v>116</v>
      </c>
      <c r="MNO77" s="39">
        <v>295001</v>
      </c>
      <c r="MNP77" s="138" t="s">
        <v>116</v>
      </c>
      <c r="MNQ77" s="39">
        <v>295001</v>
      </c>
      <c r="MNR77" s="138" t="s">
        <v>116</v>
      </c>
      <c r="MNS77" s="39">
        <v>295001</v>
      </c>
      <c r="MNT77" s="138" t="s">
        <v>116</v>
      </c>
      <c r="MNU77" s="39">
        <v>295001</v>
      </c>
      <c r="MNV77" s="138" t="s">
        <v>116</v>
      </c>
      <c r="MNW77" s="39">
        <v>295001</v>
      </c>
      <c r="MNX77" s="138" t="s">
        <v>116</v>
      </c>
      <c r="MNY77" s="39">
        <v>295001</v>
      </c>
      <c r="MNZ77" s="138" t="s">
        <v>116</v>
      </c>
      <c r="MOA77" s="39">
        <v>295001</v>
      </c>
      <c r="MOB77" s="138" t="s">
        <v>116</v>
      </c>
      <c r="MOC77" s="39">
        <v>295001</v>
      </c>
      <c r="MOD77" s="138" t="s">
        <v>116</v>
      </c>
      <c r="MOE77" s="39">
        <v>295001</v>
      </c>
      <c r="MOF77" s="138" t="s">
        <v>116</v>
      </c>
      <c r="MOG77" s="39">
        <v>295001</v>
      </c>
      <c r="MOH77" s="138" t="s">
        <v>116</v>
      </c>
      <c r="MOI77" s="39">
        <v>295001</v>
      </c>
      <c r="MOJ77" s="138" t="s">
        <v>116</v>
      </c>
      <c r="MOK77" s="39">
        <v>295001</v>
      </c>
      <c r="MOL77" s="138" t="s">
        <v>116</v>
      </c>
      <c r="MOM77" s="39">
        <v>295001</v>
      </c>
      <c r="MON77" s="138" t="s">
        <v>116</v>
      </c>
      <c r="MOO77" s="39">
        <v>295001</v>
      </c>
      <c r="MOP77" s="138" t="s">
        <v>116</v>
      </c>
      <c r="MOQ77" s="39">
        <v>295001</v>
      </c>
      <c r="MOR77" s="138" t="s">
        <v>116</v>
      </c>
      <c r="MOS77" s="39">
        <v>295001</v>
      </c>
      <c r="MOT77" s="138" t="s">
        <v>116</v>
      </c>
      <c r="MOU77" s="39">
        <v>295001</v>
      </c>
      <c r="MOV77" s="138" t="s">
        <v>116</v>
      </c>
      <c r="MOW77" s="39">
        <v>295001</v>
      </c>
      <c r="MOX77" s="138" t="s">
        <v>116</v>
      </c>
      <c r="MOY77" s="39">
        <v>295001</v>
      </c>
      <c r="MOZ77" s="138" t="s">
        <v>116</v>
      </c>
      <c r="MPA77" s="39">
        <v>295001</v>
      </c>
      <c r="MPB77" s="138" t="s">
        <v>116</v>
      </c>
      <c r="MPC77" s="39">
        <v>295001</v>
      </c>
      <c r="MPD77" s="138" t="s">
        <v>116</v>
      </c>
      <c r="MPE77" s="39">
        <v>295001</v>
      </c>
      <c r="MPF77" s="138" t="s">
        <v>116</v>
      </c>
      <c r="MPG77" s="39">
        <v>295001</v>
      </c>
      <c r="MPH77" s="138" t="s">
        <v>116</v>
      </c>
      <c r="MPI77" s="39">
        <v>295001</v>
      </c>
      <c r="MPJ77" s="138" t="s">
        <v>116</v>
      </c>
      <c r="MPK77" s="39">
        <v>295001</v>
      </c>
      <c r="MPL77" s="138" t="s">
        <v>116</v>
      </c>
      <c r="MPM77" s="39">
        <v>295001</v>
      </c>
      <c r="MPN77" s="138" t="s">
        <v>116</v>
      </c>
      <c r="MPO77" s="39">
        <v>295001</v>
      </c>
      <c r="MPP77" s="138" t="s">
        <v>116</v>
      </c>
      <c r="MPQ77" s="39">
        <v>295001</v>
      </c>
      <c r="MPR77" s="138" t="s">
        <v>116</v>
      </c>
      <c r="MPS77" s="39">
        <v>295001</v>
      </c>
      <c r="MPT77" s="138" t="s">
        <v>116</v>
      </c>
      <c r="MPU77" s="39">
        <v>295001</v>
      </c>
      <c r="MPV77" s="138" t="s">
        <v>116</v>
      </c>
      <c r="MPW77" s="39">
        <v>295001</v>
      </c>
      <c r="MPX77" s="138" t="s">
        <v>116</v>
      </c>
      <c r="MPY77" s="39">
        <v>295001</v>
      </c>
      <c r="MPZ77" s="138" t="s">
        <v>116</v>
      </c>
      <c r="MQA77" s="39">
        <v>295001</v>
      </c>
      <c r="MQB77" s="138" t="s">
        <v>116</v>
      </c>
      <c r="MQC77" s="39">
        <v>295001</v>
      </c>
      <c r="MQD77" s="138" t="s">
        <v>116</v>
      </c>
      <c r="MQE77" s="39">
        <v>295001</v>
      </c>
      <c r="MQF77" s="138" t="s">
        <v>116</v>
      </c>
      <c r="MQG77" s="39">
        <v>295001</v>
      </c>
      <c r="MQH77" s="138" t="s">
        <v>116</v>
      </c>
      <c r="MQI77" s="39">
        <v>295001</v>
      </c>
      <c r="MQJ77" s="138" t="s">
        <v>116</v>
      </c>
      <c r="MQK77" s="39">
        <v>295001</v>
      </c>
      <c r="MQL77" s="138" t="s">
        <v>116</v>
      </c>
      <c r="MQM77" s="39">
        <v>295001</v>
      </c>
      <c r="MQN77" s="138" t="s">
        <v>116</v>
      </c>
      <c r="MQO77" s="39">
        <v>295001</v>
      </c>
      <c r="MQP77" s="138" t="s">
        <v>116</v>
      </c>
      <c r="MQQ77" s="39">
        <v>295001</v>
      </c>
      <c r="MQR77" s="138" t="s">
        <v>116</v>
      </c>
      <c r="MQS77" s="39">
        <v>295001</v>
      </c>
      <c r="MQT77" s="138" t="s">
        <v>116</v>
      </c>
      <c r="MQU77" s="39">
        <v>295001</v>
      </c>
      <c r="MQV77" s="138" t="s">
        <v>116</v>
      </c>
      <c r="MQW77" s="39">
        <v>295001</v>
      </c>
      <c r="MQX77" s="138" t="s">
        <v>116</v>
      </c>
      <c r="MQY77" s="39">
        <v>295001</v>
      </c>
      <c r="MQZ77" s="138" t="s">
        <v>116</v>
      </c>
      <c r="MRA77" s="39">
        <v>295001</v>
      </c>
      <c r="MRB77" s="138" t="s">
        <v>116</v>
      </c>
      <c r="MRC77" s="39">
        <v>295001</v>
      </c>
      <c r="MRD77" s="138" t="s">
        <v>116</v>
      </c>
      <c r="MRE77" s="39">
        <v>295001</v>
      </c>
      <c r="MRF77" s="138" t="s">
        <v>116</v>
      </c>
      <c r="MRG77" s="39">
        <v>295001</v>
      </c>
      <c r="MRH77" s="138" t="s">
        <v>116</v>
      </c>
      <c r="MRI77" s="39">
        <v>295001</v>
      </c>
      <c r="MRJ77" s="138" t="s">
        <v>116</v>
      </c>
      <c r="MRK77" s="39">
        <v>295001</v>
      </c>
      <c r="MRL77" s="138" t="s">
        <v>116</v>
      </c>
      <c r="MRM77" s="39">
        <v>295001</v>
      </c>
      <c r="MRN77" s="138" t="s">
        <v>116</v>
      </c>
      <c r="MRO77" s="39">
        <v>295001</v>
      </c>
      <c r="MRP77" s="138" t="s">
        <v>116</v>
      </c>
      <c r="MRQ77" s="39">
        <v>295001</v>
      </c>
      <c r="MRR77" s="138" t="s">
        <v>116</v>
      </c>
      <c r="MRS77" s="39">
        <v>295001</v>
      </c>
      <c r="MRT77" s="138" t="s">
        <v>116</v>
      </c>
      <c r="MRU77" s="39">
        <v>295001</v>
      </c>
      <c r="MRV77" s="138" t="s">
        <v>116</v>
      </c>
      <c r="MRW77" s="39">
        <v>295001</v>
      </c>
      <c r="MRX77" s="138" t="s">
        <v>116</v>
      </c>
      <c r="MRY77" s="39">
        <v>295001</v>
      </c>
      <c r="MRZ77" s="138" t="s">
        <v>116</v>
      </c>
      <c r="MSA77" s="39">
        <v>295001</v>
      </c>
      <c r="MSB77" s="138" t="s">
        <v>116</v>
      </c>
      <c r="MSC77" s="39">
        <v>295001</v>
      </c>
      <c r="MSD77" s="138" t="s">
        <v>116</v>
      </c>
      <c r="MSE77" s="39">
        <v>295001</v>
      </c>
      <c r="MSF77" s="138" t="s">
        <v>116</v>
      </c>
      <c r="MSG77" s="39">
        <v>295001</v>
      </c>
      <c r="MSH77" s="138" t="s">
        <v>116</v>
      </c>
      <c r="MSI77" s="39">
        <v>295001</v>
      </c>
      <c r="MSJ77" s="138" t="s">
        <v>116</v>
      </c>
      <c r="MSK77" s="39">
        <v>295001</v>
      </c>
      <c r="MSL77" s="138" t="s">
        <v>116</v>
      </c>
      <c r="MSM77" s="39">
        <v>295001</v>
      </c>
      <c r="MSN77" s="138" t="s">
        <v>116</v>
      </c>
      <c r="MSO77" s="39">
        <v>295001</v>
      </c>
      <c r="MSP77" s="138" t="s">
        <v>116</v>
      </c>
      <c r="MSQ77" s="39">
        <v>295001</v>
      </c>
      <c r="MSR77" s="138" t="s">
        <v>116</v>
      </c>
      <c r="MSS77" s="39">
        <v>295001</v>
      </c>
      <c r="MST77" s="138" t="s">
        <v>116</v>
      </c>
      <c r="MSU77" s="39">
        <v>295001</v>
      </c>
      <c r="MSV77" s="138" t="s">
        <v>116</v>
      </c>
      <c r="MSW77" s="39">
        <v>295001</v>
      </c>
      <c r="MSX77" s="138" t="s">
        <v>116</v>
      </c>
      <c r="MSY77" s="39">
        <v>295001</v>
      </c>
      <c r="MSZ77" s="138" t="s">
        <v>116</v>
      </c>
      <c r="MTA77" s="39">
        <v>295001</v>
      </c>
      <c r="MTB77" s="138" t="s">
        <v>116</v>
      </c>
      <c r="MTC77" s="39">
        <v>295001</v>
      </c>
      <c r="MTD77" s="138" t="s">
        <v>116</v>
      </c>
      <c r="MTE77" s="39">
        <v>295001</v>
      </c>
      <c r="MTF77" s="138" t="s">
        <v>116</v>
      </c>
      <c r="MTG77" s="39">
        <v>295001</v>
      </c>
      <c r="MTH77" s="138" t="s">
        <v>116</v>
      </c>
      <c r="MTI77" s="39">
        <v>295001</v>
      </c>
      <c r="MTJ77" s="138" t="s">
        <v>116</v>
      </c>
      <c r="MTK77" s="39">
        <v>295001</v>
      </c>
      <c r="MTL77" s="138" t="s">
        <v>116</v>
      </c>
      <c r="MTM77" s="39">
        <v>295001</v>
      </c>
      <c r="MTN77" s="138" t="s">
        <v>116</v>
      </c>
      <c r="MTO77" s="39">
        <v>295001</v>
      </c>
      <c r="MTP77" s="138" t="s">
        <v>116</v>
      </c>
      <c r="MTQ77" s="39">
        <v>295001</v>
      </c>
      <c r="MTR77" s="138" t="s">
        <v>116</v>
      </c>
      <c r="MTS77" s="39">
        <v>295001</v>
      </c>
      <c r="MTT77" s="138" t="s">
        <v>116</v>
      </c>
      <c r="MTU77" s="39">
        <v>295001</v>
      </c>
      <c r="MTV77" s="138" t="s">
        <v>116</v>
      </c>
      <c r="MTW77" s="39">
        <v>295001</v>
      </c>
      <c r="MTX77" s="138" t="s">
        <v>116</v>
      </c>
      <c r="MTY77" s="39">
        <v>295001</v>
      </c>
      <c r="MTZ77" s="138" t="s">
        <v>116</v>
      </c>
      <c r="MUA77" s="39">
        <v>295001</v>
      </c>
      <c r="MUB77" s="138" t="s">
        <v>116</v>
      </c>
      <c r="MUC77" s="39">
        <v>295001</v>
      </c>
      <c r="MUD77" s="138" t="s">
        <v>116</v>
      </c>
      <c r="MUE77" s="39">
        <v>295001</v>
      </c>
      <c r="MUF77" s="138" t="s">
        <v>116</v>
      </c>
      <c r="MUG77" s="39">
        <v>295001</v>
      </c>
      <c r="MUH77" s="138" t="s">
        <v>116</v>
      </c>
      <c r="MUI77" s="39">
        <v>295001</v>
      </c>
      <c r="MUJ77" s="138" t="s">
        <v>116</v>
      </c>
      <c r="MUK77" s="39">
        <v>295001</v>
      </c>
      <c r="MUL77" s="138" t="s">
        <v>116</v>
      </c>
      <c r="MUM77" s="39">
        <v>295001</v>
      </c>
      <c r="MUN77" s="138" t="s">
        <v>116</v>
      </c>
      <c r="MUO77" s="39">
        <v>295001</v>
      </c>
      <c r="MUP77" s="138" t="s">
        <v>116</v>
      </c>
      <c r="MUQ77" s="39">
        <v>295001</v>
      </c>
      <c r="MUR77" s="138" t="s">
        <v>116</v>
      </c>
      <c r="MUS77" s="39">
        <v>295001</v>
      </c>
      <c r="MUT77" s="138" t="s">
        <v>116</v>
      </c>
      <c r="MUU77" s="39">
        <v>295001</v>
      </c>
      <c r="MUV77" s="138" t="s">
        <v>116</v>
      </c>
      <c r="MUW77" s="39">
        <v>295001</v>
      </c>
      <c r="MUX77" s="138" t="s">
        <v>116</v>
      </c>
      <c r="MUY77" s="39">
        <v>295001</v>
      </c>
      <c r="MUZ77" s="138" t="s">
        <v>116</v>
      </c>
      <c r="MVA77" s="39">
        <v>295001</v>
      </c>
      <c r="MVB77" s="138" t="s">
        <v>116</v>
      </c>
      <c r="MVC77" s="39">
        <v>295001</v>
      </c>
      <c r="MVD77" s="138" t="s">
        <v>116</v>
      </c>
      <c r="MVE77" s="39">
        <v>295001</v>
      </c>
      <c r="MVF77" s="138" t="s">
        <v>116</v>
      </c>
      <c r="MVG77" s="39">
        <v>295001</v>
      </c>
      <c r="MVH77" s="138" t="s">
        <v>116</v>
      </c>
      <c r="MVI77" s="39">
        <v>295001</v>
      </c>
      <c r="MVJ77" s="138" t="s">
        <v>116</v>
      </c>
      <c r="MVK77" s="39">
        <v>295001</v>
      </c>
      <c r="MVL77" s="138" t="s">
        <v>116</v>
      </c>
      <c r="MVM77" s="39">
        <v>295001</v>
      </c>
      <c r="MVN77" s="138" t="s">
        <v>116</v>
      </c>
      <c r="MVO77" s="39">
        <v>295001</v>
      </c>
      <c r="MVP77" s="138" t="s">
        <v>116</v>
      </c>
      <c r="MVQ77" s="39">
        <v>295001</v>
      </c>
      <c r="MVR77" s="138" t="s">
        <v>116</v>
      </c>
      <c r="MVS77" s="39">
        <v>295001</v>
      </c>
      <c r="MVT77" s="138" t="s">
        <v>116</v>
      </c>
      <c r="MVU77" s="39">
        <v>295001</v>
      </c>
      <c r="MVV77" s="138" t="s">
        <v>116</v>
      </c>
      <c r="MVW77" s="39">
        <v>295001</v>
      </c>
      <c r="MVX77" s="138" t="s">
        <v>116</v>
      </c>
      <c r="MVY77" s="39">
        <v>295001</v>
      </c>
      <c r="MVZ77" s="138" t="s">
        <v>116</v>
      </c>
      <c r="MWA77" s="39">
        <v>295001</v>
      </c>
      <c r="MWB77" s="138" t="s">
        <v>116</v>
      </c>
      <c r="MWC77" s="39">
        <v>295001</v>
      </c>
      <c r="MWD77" s="138" t="s">
        <v>116</v>
      </c>
      <c r="MWE77" s="39">
        <v>295001</v>
      </c>
      <c r="MWF77" s="138" t="s">
        <v>116</v>
      </c>
      <c r="MWG77" s="39">
        <v>295001</v>
      </c>
      <c r="MWH77" s="138" t="s">
        <v>116</v>
      </c>
      <c r="MWI77" s="39">
        <v>295001</v>
      </c>
      <c r="MWJ77" s="138" t="s">
        <v>116</v>
      </c>
      <c r="MWK77" s="39">
        <v>295001</v>
      </c>
      <c r="MWL77" s="138" t="s">
        <v>116</v>
      </c>
      <c r="MWM77" s="39">
        <v>295001</v>
      </c>
      <c r="MWN77" s="138" t="s">
        <v>116</v>
      </c>
      <c r="MWO77" s="39">
        <v>295001</v>
      </c>
      <c r="MWP77" s="138" t="s">
        <v>116</v>
      </c>
      <c r="MWQ77" s="39">
        <v>295001</v>
      </c>
      <c r="MWR77" s="138" t="s">
        <v>116</v>
      </c>
      <c r="MWS77" s="39">
        <v>295001</v>
      </c>
      <c r="MWT77" s="138" t="s">
        <v>116</v>
      </c>
      <c r="MWU77" s="39">
        <v>295001</v>
      </c>
      <c r="MWV77" s="138" t="s">
        <v>116</v>
      </c>
      <c r="MWW77" s="39">
        <v>295001</v>
      </c>
      <c r="MWX77" s="138" t="s">
        <v>116</v>
      </c>
      <c r="MWY77" s="39">
        <v>295001</v>
      </c>
      <c r="MWZ77" s="138" t="s">
        <v>116</v>
      </c>
      <c r="MXA77" s="39">
        <v>295001</v>
      </c>
      <c r="MXB77" s="138" t="s">
        <v>116</v>
      </c>
      <c r="MXC77" s="39">
        <v>295001</v>
      </c>
      <c r="MXD77" s="138" t="s">
        <v>116</v>
      </c>
      <c r="MXE77" s="39">
        <v>295001</v>
      </c>
      <c r="MXF77" s="138" t="s">
        <v>116</v>
      </c>
      <c r="MXG77" s="39">
        <v>295001</v>
      </c>
      <c r="MXH77" s="138" t="s">
        <v>116</v>
      </c>
      <c r="MXI77" s="39">
        <v>295001</v>
      </c>
      <c r="MXJ77" s="138" t="s">
        <v>116</v>
      </c>
      <c r="MXK77" s="39">
        <v>295001</v>
      </c>
      <c r="MXL77" s="138" t="s">
        <v>116</v>
      </c>
      <c r="MXM77" s="39">
        <v>295001</v>
      </c>
      <c r="MXN77" s="138" t="s">
        <v>116</v>
      </c>
      <c r="MXO77" s="39">
        <v>295001</v>
      </c>
      <c r="MXP77" s="138" t="s">
        <v>116</v>
      </c>
      <c r="MXQ77" s="39">
        <v>295001</v>
      </c>
      <c r="MXR77" s="138" t="s">
        <v>116</v>
      </c>
      <c r="MXS77" s="39">
        <v>295001</v>
      </c>
      <c r="MXT77" s="138" t="s">
        <v>116</v>
      </c>
      <c r="MXU77" s="39">
        <v>295001</v>
      </c>
      <c r="MXV77" s="138" t="s">
        <v>116</v>
      </c>
      <c r="MXW77" s="39">
        <v>295001</v>
      </c>
      <c r="MXX77" s="138" t="s">
        <v>116</v>
      </c>
      <c r="MXY77" s="39">
        <v>295001</v>
      </c>
      <c r="MXZ77" s="138" t="s">
        <v>116</v>
      </c>
      <c r="MYA77" s="39">
        <v>295001</v>
      </c>
      <c r="MYB77" s="138" t="s">
        <v>116</v>
      </c>
      <c r="MYC77" s="39">
        <v>295001</v>
      </c>
      <c r="MYD77" s="138" t="s">
        <v>116</v>
      </c>
      <c r="MYE77" s="39">
        <v>295001</v>
      </c>
      <c r="MYF77" s="138" t="s">
        <v>116</v>
      </c>
      <c r="MYG77" s="39">
        <v>295001</v>
      </c>
      <c r="MYH77" s="138" t="s">
        <v>116</v>
      </c>
      <c r="MYI77" s="39">
        <v>295001</v>
      </c>
      <c r="MYJ77" s="138" t="s">
        <v>116</v>
      </c>
      <c r="MYK77" s="39">
        <v>295001</v>
      </c>
      <c r="MYL77" s="138" t="s">
        <v>116</v>
      </c>
      <c r="MYM77" s="39">
        <v>295001</v>
      </c>
      <c r="MYN77" s="138" t="s">
        <v>116</v>
      </c>
      <c r="MYO77" s="39">
        <v>295001</v>
      </c>
      <c r="MYP77" s="138" t="s">
        <v>116</v>
      </c>
      <c r="MYQ77" s="39">
        <v>295001</v>
      </c>
      <c r="MYR77" s="138" t="s">
        <v>116</v>
      </c>
      <c r="MYS77" s="39">
        <v>295001</v>
      </c>
      <c r="MYT77" s="138" t="s">
        <v>116</v>
      </c>
      <c r="MYU77" s="39">
        <v>295001</v>
      </c>
      <c r="MYV77" s="138" t="s">
        <v>116</v>
      </c>
      <c r="MYW77" s="39">
        <v>295001</v>
      </c>
      <c r="MYX77" s="138" t="s">
        <v>116</v>
      </c>
      <c r="MYY77" s="39">
        <v>295001</v>
      </c>
      <c r="MYZ77" s="138" t="s">
        <v>116</v>
      </c>
      <c r="MZA77" s="39">
        <v>295001</v>
      </c>
      <c r="MZB77" s="138" t="s">
        <v>116</v>
      </c>
      <c r="MZC77" s="39">
        <v>295001</v>
      </c>
      <c r="MZD77" s="138" t="s">
        <v>116</v>
      </c>
      <c r="MZE77" s="39">
        <v>295001</v>
      </c>
      <c r="MZF77" s="138" t="s">
        <v>116</v>
      </c>
      <c r="MZG77" s="39">
        <v>295001</v>
      </c>
      <c r="MZH77" s="138" t="s">
        <v>116</v>
      </c>
      <c r="MZI77" s="39">
        <v>295001</v>
      </c>
      <c r="MZJ77" s="138" t="s">
        <v>116</v>
      </c>
      <c r="MZK77" s="39">
        <v>295001</v>
      </c>
      <c r="MZL77" s="138" t="s">
        <v>116</v>
      </c>
      <c r="MZM77" s="39">
        <v>295001</v>
      </c>
      <c r="MZN77" s="138" t="s">
        <v>116</v>
      </c>
      <c r="MZO77" s="39">
        <v>295001</v>
      </c>
      <c r="MZP77" s="138" t="s">
        <v>116</v>
      </c>
      <c r="MZQ77" s="39">
        <v>295001</v>
      </c>
      <c r="MZR77" s="138" t="s">
        <v>116</v>
      </c>
      <c r="MZS77" s="39">
        <v>295001</v>
      </c>
      <c r="MZT77" s="138" t="s">
        <v>116</v>
      </c>
      <c r="MZU77" s="39">
        <v>295001</v>
      </c>
      <c r="MZV77" s="138" t="s">
        <v>116</v>
      </c>
      <c r="MZW77" s="39">
        <v>295001</v>
      </c>
      <c r="MZX77" s="138" t="s">
        <v>116</v>
      </c>
      <c r="MZY77" s="39">
        <v>295001</v>
      </c>
      <c r="MZZ77" s="138" t="s">
        <v>116</v>
      </c>
      <c r="NAA77" s="39">
        <v>295001</v>
      </c>
      <c r="NAB77" s="138" t="s">
        <v>116</v>
      </c>
      <c r="NAC77" s="39">
        <v>295001</v>
      </c>
      <c r="NAD77" s="138" t="s">
        <v>116</v>
      </c>
      <c r="NAE77" s="39">
        <v>295001</v>
      </c>
      <c r="NAF77" s="138" t="s">
        <v>116</v>
      </c>
      <c r="NAG77" s="39">
        <v>295001</v>
      </c>
      <c r="NAH77" s="138" t="s">
        <v>116</v>
      </c>
      <c r="NAI77" s="39">
        <v>295001</v>
      </c>
      <c r="NAJ77" s="138" t="s">
        <v>116</v>
      </c>
      <c r="NAK77" s="39">
        <v>295001</v>
      </c>
      <c r="NAL77" s="138" t="s">
        <v>116</v>
      </c>
      <c r="NAM77" s="39">
        <v>295001</v>
      </c>
      <c r="NAN77" s="138" t="s">
        <v>116</v>
      </c>
      <c r="NAO77" s="39">
        <v>295001</v>
      </c>
      <c r="NAP77" s="138" t="s">
        <v>116</v>
      </c>
      <c r="NAQ77" s="39">
        <v>295001</v>
      </c>
      <c r="NAR77" s="138" t="s">
        <v>116</v>
      </c>
      <c r="NAS77" s="39">
        <v>295001</v>
      </c>
      <c r="NAT77" s="138" t="s">
        <v>116</v>
      </c>
      <c r="NAU77" s="39">
        <v>295001</v>
      </c>
      <c r="NAV77" s="138" t="s">
        <v>116</v>
      </c>
      <c r="NAW77" s="39">
        <v>295001</v>
      </c>
      <c r="NAX77" s="138" t="s">
        <v>116</v>
      </c>
      <c r="NAY77" s="39">
        <v>295001</v>
      </c>
      <c r="NAZ77" s="138" t="s">
        <v>116</v>
      </c>
      <c r="NBA77" s="39">
        <v>295001</v>
      </c>
      <c r="NBB77" s="138" t="s">
        <v>116</v>
      </c>
      <c r="NBC77" s="39">
        <v>295001</v>
      </c>
      <c r="NBD77" s="138" t="s">
        <v>116</v>
      </c>
      <c r="NBE77" s="39">
        <v>295001</v>
      </c>
      <c r="NBF77" s="138" t="s">
        <v>116</v>
      </c>
      <c r="NBG77" s="39">
        <v>295001</v>
      </c>
      <c r="NBH77" s="138" t="s">
        <v>116</v>
      </c>
      <c r="NBI77" s="39">
        <v>295001</v>
      </c>
      <c r="NBJ77" s="138" t="s">
        <v>116</v>
      </c>
      <c r="NBK77" s="39">
        <v>295001</v>
      </c>
      <c r="NBL77" s="138" t="s">
        <v>116</v>
      </c>
      <c r="NBM77" s="39">
        <v>295001</v>
      </c>
      <c r="NBN77" s="138" t="s">
        <v>116</v>
      </c>
      <c r="NBO77" s="39">
        <v>295001</v>
      </c>
      <c r="NBP77" s="138" t="s">
        <v>116</v>
      </c>
      <c r="NBQ77" s="39">
        <v>295001</v>
      </c>
      <c r="NBR77" s="138" t="s">
        <v>116</v>
      </c>
      <c r="NBS77" s="39">
        <v>295001</v>
      </c>
      <c r="NBT77" s="138" t="s">
        <v>116</v>
      </c>
      <c r="NBU77" s="39">
        <v>295001</v>
      </c>
      <c r="NBV77" s="138" t="s">
        <v>116</v>
      </c>
      <c r="NBW77" s="39">
        <v>295001</v>
      </c>
      <c r="NBX77" s="138" t="s">
        <v>116</v>
      </c>
      <c r="NBY77" s="39">
        <v>295001</v>
      </c>
      <c r="NBZ77" s="138" t="s">
        <v>116</v>
      </c>
      <c r="NCA77" s="39">
        <v>295001</v>
      </c>
      <c r="NCB77" s="138" t="s">
        <v>116</v>
      </c>
      <c r="NCC77" s="39">
        <v>295001</v>
      </c>
      <c r="NCD77" s="138" t="s">
        <v>116</v>
      </c>
      <c r="NCE77" s="39">
        <v>295001</v>
      </c>
      <c r="NCF77" s="138" t="s">
        <v>116</v>
      </c>
      <c r="NCG77" s="39">
        <v>295001</v>
      </c>
      <c r="NCH77" s="138" t="s">
        <v>116</v>
      </c>
      <c r="NCI77" s="39">
        <v>295001</v>
      </c>
      <c r="NCJ77" s="138" t="s">
        <v>116</v>
      </c>
      <c r="NCK77" s="39">
        <v>295001</v>
      </c>
      <c r="NCL77" s="138" t="s">
        <v>116</v>
      </c>
      <c r="NCM77" s="39">
        <v>295001</v>
      </c>
      <c r="NCN77" s="138" t="s">
        <v>116</v>
      </c>
      <c r="NCO77" s="39">
        <v>295001</v>
      </c>
      <c r="NCP77" s="138" t="s">
        <v>116</v>
      </c>
      <c r="NCQ77" s="39">
        <v>295001</v>
      </c>
      <c r="NCR77" s="138" t="s">
        <v>116</v>
      </c>
      <c r="NCS77" s="39">
        <v>295001</v>
      </c>
      <c r="NCT77" s="138" t="s">
        <v>116</v>
      </c>
      <c r="NCU77" s="39">
        <v>295001</v>
      </c>
      <c r="NCV77" s="138" t="s">
        <v>116</v>
      </c>
      <c r="NCW77" s="39">
        <v>295001</v>
      </c>
      <c r="NCX77" s="138" t="s">
        <v>116</v>
      </c>
      <c r="NCY77" s="39">
        <v>295001</v>
      </c>
      <c r="NCZ77" s="138" t="s">
        <v>116</v>
      </c>
      <c r="NDA77" s="39">
        <v>295001</v>
      </c>
      <c r="NDB77" s="138" t="s">
        <v>116</v>
      </c>
      <c r="NDC77" s="39">
        <v>295001</v>
      </c>
      <c r="NDD77" s="138" t="s">
        <v>116</v>
      </c>
      <c r="NDE77" s="39">
        <v>295001</v>
      </c>
      <c r="NDF77" s="138" t="s">
        <v>116</v>
      </c>
      <c r="NDG77" s="39">
        <v>295001</v>
      </c>
      <c r="NDH77" s="138" t="s">
        <v>116</v>
      </c>
      <c r="NDI77" s="39">
        <v>295001</v>
      </c>
      <c r="NDJ77" s="138" t="s">
        <v>116</v>
      </c>
      <c r="NDK77" s="39">
        <v>295001</v>
      </c>
      <c r="NDL77" s="138" t="s">
        <v>116</v>
      </c>
      <c r="NDM77" s="39">
        <v>295001</v>
      </c>
      <c r="NDN77" s="138" t="s">
        <v>116</v>
      </c>
      <c r="NDO77" s="39">
        <v>295001</v>
      </c>
      <c r="NDP77" s="138" t="s">
        <v>116</v>
      </c>
      <c r="NDQ77" s="39">
        <v>295001</v>
      </c>
      <c r="NDR77" s="138" t="s">
        <v>116</v>
      </c>
      <c r="NDS77" s="39">
        <v>295001</v>
      </c>
      <c r="NDT77" s="138" t="s">
        <v>116</v>
      </c>
      <c r="NDU77" s="39">
        <v>295001</v>
      </c>
      <c r="NDV77" s="138" t="s">
        <v>116</v>
      </c>
      <c r="NDW77" s="39">
        <v>295001</v>
      </c>
      <c r="NDX77" s="138" t="s">
        <v>116</v>
      </c>
      <c r="NDY77" s="39">
        <v>295001</v>
      </c>
      <c r="NDZ77" s="138" t="s">
        <v>116</v>
      </c>
      <c r="NEA77" s="39">
        <v>295001</v>
      </c>
      <c r="NEB77" s="138" t="s">
        <v>116</v>
      </c>
      <c r="NEC77" s="39">
        <v>295001</v>
      </c>
      <c r="NED77" s="138" t="s">
        <v>116</v>
      </c>
      <c r="NEE77" s="39">
        <v>295001</v>
      </c>
      <c r="NEF77" s="138" t="s">
        <v>116</v>
      </c>
      <c r="NEG77" s="39">
        <v>295001</v>
      </c>
      <c r="NEH77" s="138" t="s">
        <v>116</v>
      </c>
      <c r="NEI77" s="39">
        <v>295001</v>
      </c>
      <c r="NEJ77" s="138" t="s">
        <v>116</v>
      </c>
      <c r="NEK77" s="39">
        <v>295001</v>
      </c>
      <c r="NEL77" s="138" t="s">
        <v>116</v>
      </c>
      <c r="NEM77" s="39">
        <v>295001</v>
      </c>
      <c r="NEN77" s="138" t="s">
        <v>116</v>
      </c>
      <c r="NEO77" s="39">
        <v>295001</v>
      </c>
      <c r="NEP77" s="138" t="s">
        <v>116</v>
      </c>
      <c r="NEQ77" s="39">
        <v>295001</v>
      </c>
      <c r="NER77" s="138" t="s">
        <v>116</v>
      </c>
      <c r="NES77" s="39">
        <v>295001</v>
      </c>
      <c r="NET77" s="138" t="s">
        <v>116</v>
      </c>
      <c r="NEU77" s="39">
        <v>295001</v>
      </c>
      <c r="NEV77" s="138" t="s">
        <v>116</v>
      </c>
      <c r="NEW77" s="39">
        <v>295001</v>
      </c>
      <c r="NEX77" s="138" t="s">
        <v>116</v>
      </c>
      <c r="NEY77" s="39">
        <v>295001</v>
      </c>
      <c r="NEZ77" s="138" t="s">
        <v>116</v>
      </c>
      <c r="NFA77" s="39">
        <v>295001</v>
      </c>
      <c r="NFB77" s="138" t="s">
        <v>116</v>
      </c>
      <c r="NFC77" s="39">
        <v>295001</v>
      </c>
      <c r="NFD77" s="138" t="s">
        <v>116</v>
      </c>
      <c r="NFE77" s="39">
        <v>295001</v>
      </c>
      <c r="NFF77" s="138" t="s">
        <v>116</v>
      </c>
      <c r="NFG77" s="39">
        <v>295001</v>
      </c>
      <c r="NFH77" s="138" t="s">
        <v>116</v>
      </c>
      <c r="NFI77" s="39">
        <v>295001</v>
      </c>
      <c r="NFJ77" s="138" t="s">
        <v>116</v>
      </c>
      <c r="NFK77" s="39">
        <v>295001</v>
      </c>
      <c r="NFL77" s="138" t="s">
        <v>116</v>
      </c>
      <c r="NFM77" s="39">
        <v>295001</v>
      </c>
      <c r="NFN77" s="138" t="s">
        <v>116</v>
      </c>
      <c r="NFO77" s="39">
        <v>295001</v>
      </c>
      <c r="NFP77" s="138" t="s">
        <v>116</v>
      </c>
      <c r="NFQ77" s="39">
        <v>295001</v>
      </c>
      <c r="NFR77" s="138" t="s">
        <v>116</v>
      </c>
      <c r="NFS77" s="39">
        <v>295001</v>
      </c>
      <c r="NFT77" s="138" t="s">
        <v>116</v>
      </c>
      <c r="NFU77" s="39">
        <v>295001</v>
      </c>
      <c r="NFV77" s="138" t="s">
        <v>116</v>
      </c>
      <c r="NFW77" s="39">
        <v>295001</v>
      </c>
      <c r="NFX77" s="138" t="s">
        <v>116</v>
      </c>
      <c r="NFY77" s="39">
        <v>295001</v>
      </c>
      <c r="NFZ77" s="138" t="s">
        <v>116</v>
      </c>
      <c r="NGA77" s="39">
        <v>295001</v>
      </c>
      <c r="NGB77" s="138" t="s">
        <v>116</v>
      </c>
      <c r="NGC77" s="39">
        <v>295001</v>
      </c>
      <c r="NGD77" s="138" t="s">
        <v>116</v>
      </c>
      <c r="NGE77" s="39">
        <v>295001</v>
      </c>
      <c r="NGF77" s="138" t="s">
        <v>116</v>
      </c>
      <c r="NGG77" s="39">
        <v>295001</v>
      </c>
      <c r="NGH77" s="138" t="s">
        <v>116</v>
      </c>
      <c r="NGI77" s="39">
        <v>295001</v>
      </c>
      <c r="NGJ77" s="138" t="s">
        <v>116</v>
      </c>
      <c r="NGK77" s="39">
        <v>295001</v>
      </c>
      <c r="NGL77" s="138" t="s">
        <v>116</v>
      </c>
      <c r="NGM77" s="39">
        <v>295001</v>
      </c>
      <c r="NGN77" s="138" t="s">
        <v>116</v>
      </c>
      <c r="NGO77" s="39">
        <v>295001</v>
      </c>
      <c r="NGP77" s="138" t="s">
        <v>116</v>
      </c>
      <c r="NGQ77" s="39">
        <v>295001</v>
      </c>
      <c r="NGR77" s="138" t="s">
        <v>116</v>
      </c>
      <c r="NGS77" s="39">
        <v>295001</v>
      </c>
      <c r="NGT77" s="138" t="s">
        <v>116</v>
      </c>
      <c r="NGU77" s="39">
        <v>295001</v>
      </c>
      <c r="NGV77" s="138" t="s">
        <v>116</v>
      </c>
      <c r="NGW77" s="39">
        <v>295001</v>
      </c>
      <c r="NGX77" s="138" t="s">
        <v>116</v>
      </c>
      <c r="NGY77" s="39">
        <v>295001</v>
      </c>
      <c r="NGZ77" s="138" t="s">
        <v>116</v>
      </c>
      <c r="NHA77" s="39">
        <v>295001</v>
      </c>
      <c r="NHB77" s="138" t="s">
        <v>116</v>
      </c>
      <c r="NHC77" s="39">
        <v>295001</v>
      </c>
      <c r="NHD77" s="138" t="s">
        <v>116</v>
      </c>
      <c r="NHE77" s="39">
        <v>295001</v>
      </c>
      <c r="NHF77" s="138" t="s">
        <v>116</v>
      </c>
      <c r="NHG77" s="39">
        <v>295001</v>
      </c>
      <c r="NHH77" s="138" t="s">
        <v>116</v>
      </c>
      <c r="NHI77" s="39">
        <v>295001</v>
      </c>
      <c r="NHJ77" s="138" t="s">
        <v>116</v>
      </c>
      <c r="NHK77" s="39">
        <v>295001</v>
      </c>
      <c r="NHL77" s="138" t="s">
        <v>116</v>
      </c>
      <c r="NHM77" s="39">
        <v>295001</v>
      </c>
      <c r="NHN77" s="138" t="s">
        <v>116</v>
      </c>
      <c r="NHO77" s="39">
        <v>295001</v>
      </c>
      <c r="NHP77" s="138" t="s">
        <v>116</v>
      </c>
      <c r="NHQ77" s="39">
        <v>295001</v>
      </c>
      <c r="NHR77" s="138" t="s">
        <v>116</v>
      </c>
      <c r="NHS77" s="39">
        <v>295001</v>
      </c>
      <c r="NHT77" s="138" t="s">
        <v>116</v>
      </c>
      <c r="NHU77" s="39">
        <v>295001</v>
      </c>
      <c r="NHV77" s="138" t="s">
        <v>116</v>
      </c>
      <c r="NHW77" s="39">
        <v>295001</v>
      </c>
      <c r="NHX77" s="138" t="s">
        <v>116</v>
      </c>
      <c r="NHY77" s="39">
        <v>295001</v>
      </c>
      <c r="NHZ77" s="138" t="s">
        <v>116</v>
      </c>
      <c r="NIA77" s="39">
        <v>295001</v>
      </c>
      <c r="NIB77" s="138" t="s">
        <v>116</v>
      </c>
      <c r="NIC77" s="39">
        <v>295001</v>
      </c>
      <c r="NID77" s="138" t="s">
        <v>116</v>
      </c>
      <c r="NIE77" s="39">
        <v>295001</v>
      </c>
      <c r="NIF77" s="138" t="s">
        <v>116</v>
      </c>
      <c r="NIG77" s="39">
        <v>295001</v>
      </c>
      <c r="NIH77" s="138" t="s">
        <v>116</v>
      </c>
      <c r="NII77" s="39">
        <v>295001</v>
      </c>
      <c r="NIJ77" s="138" t="s">
        <v>116</v>
      </c>
      <c r="NIK77" s="39">
        <v>295001</v>
      </c>
      <c r="NIL77" s="138" t="s">
        <v>116</v>
      </c>
      <c r="NIM77" s="39">
        <v>295001</v>
      </c>
      <c r="NIN77" s="138" t="s">
        <v>116</v>
      </c>
      <c r="NIO77" s="39">
        <v>295001</v>
      </c>
      <c r="NIP77" s="138" t="s">
        <v>116</v>
      </c>
      <c r="NIQ77" s="39">
        <v>295001</v>
      </c>
      <c r="NIR77" s="138" t="s">
        <v>116</v>
      </c>
      <c r="NIS77" s="39">
        <v>295001</v>
      </c>
      <c r="NIT77" s="138" t="s">
        <v>116</v>
      </c>
      <c r="NIU77" s="39">
        <v>295001</v>
      </c>
      <c r="NIV77" s="138" t="s">
        <v>116</v>
      </c>
      <c r="NIW77" s="39">
        <v>295001</v>
      </c>
      <c r="NIX77" s="138" t="s">
        <v>116</v>
      </c>
      <c r="NIY77" s="39">
        <v>295001</v>
      </c>
      <c r="NIZ77" s="138" t="s">
        <v>116</v>
      </c>
      <c r="NJA77" s="39">
        <v>295001</v>
      </c>
      <c r="NJB77" s="138" t="s">
        <v>116</v>
      </c>
      <c r="NJC77" s="39">
        <v>295001</v>
      </c>
      <c r="NJD77" s="138" t="s">
        <v>116</v>
      </c>
      <c r="NJE77" s="39">
        <v>295001</v>
      </c>
      <c r="NJF77" s="138" t="s">
        <v>116</v>
      </c>
      <c r="NJG77" s="39">
        <v>295001</v>
      </c>
      <c r="NJH77" s="138" t="s">
        <v>116</v>
      </c>
      <c r="NJI77" s="39">
        <v>295001</v>
      </c>
      <c r="NJJ77" s="138" t="s">
        <v>116</v>
      </c>
      <c r="NJK77" s="39">
        <v>295001</v>
      </c>
      <c r="NJL77" s="138" t="s">
        <v>116</v>
      </c>
      <c r="NJM77" s="39">
        <v>295001</v>
      </c>
      <c r="NJN77" s="138" t="s">
        <v>116</v>
      </c>
      <c r="NJO77" s="39">
        <v>295001</v>
      </c>
      <c r="NJP77" s="138" t="s">
        <v>116</v>
      </c>
      <c r="NJQ77" s="39">
        <v>295001</v>
      </c>
      <c r="NJR77" s="138" t="s">
        <v>116</v>
      </c>
      <c r="NJS77" s="39">
        <v>295001</v>
      </c>
      <c r="NJT77" s="138" t="s">
        <v>116</v>
      </c>
      <c r="NJU77" s="39">
        <v>295001</v>
      </c>
      <c r="NJV77" s="138" t="s">
        <v>116</v>
      </c>
      <c r="NJW77" s="39">
        <v>295001</v>
      </c>
      <c r="NJX77" s="138" t="s">
        <v>116</v>
      </c>
      <c r="NJY77" s="39">
        <v>295001</v>
      </c>
      <c r="NJZ77" s="138" t="s">
        <v>116</v>
      </c>
      <c r="NKA77" s="39">
        <v>295001</v>
      </c>
      <c r="NKB77" s="138" t="s">
        <v>116</v>
      </c>
      <c r="NKC77" s="39">
        <v>295001</v>
      </c>
      <c r="NKD77" s="138" t="s">
        <v>116</v>
      </c>
      <c r="NKE77" s="39">
        <v>295001</v>
      </c>
      <c r="NKF77" s="138" t="s">
        <v>116</v>
      </c>
      <c r="NKG77" s="39">
        <v>295001</v>
      </c>
      <c r="NKH77" s="138" t="s">
        <v>116</v>
      </c>
      <c r="NKI77" s="39">
        <v>295001</v>
      </c>
      <c r="NKJ77" s="138" t="s">
        <v>116</v>
      </c>
      <c r="NKK77" s="39">
        <v>295001</v>
      </c>
      <c r="NKL77" s="138" t="s">
        <v>116</v>
      </c>
      <c r="NKM77" s="39">
        <v>295001</v>
      </c>
      <c r="NKN77" s="138" t="s">
        <v>116</v>
      </c>
      <c r="NKO77" s="39">
        <v>295001</v>
      </c>
      <c r="NKP77" s="138" t="s">
        <v>116</v>
      </c>
      <c r="NKQ77" s="39">
        <v>295001</v>
      </c>
      <c r="NKR77" s="138" t="s">
        <v>116</v>
      </c>
      <c r="NKS77" s="39">
        <v>295001</v>
      </c>
      <c r="NKT77" s="138" t="s">
        <v>116</v>
      </c>
      <c r="NKU77" s="39">
        <v>295001</v>
      </c>
      <c r="NKV77" s="138" t="s">
        <v>116</v>
      </c>
      <c r="NKW77" s="39">
        <v>295001</v>
      </c>
      <c r="NKX77" s="138" t="s">
        <v>116</v>
      </c>
      <c r="NKY77" s="39">
        <v>295001</v>
      </c>
      <c r="NKZ77" s="138" t="s">
        <v>116</v>
      </c>
      <c r="NLA77" s="39">
        <v>295001</v>
      </c>
      <c r="NLB77" s="138" t="s">
        <v>116</v>
      </c>
      <c r="NLC77" s="39">
        <v>295001</v>
      </c>
      <c r="NLD77" s="138" t="s">
        <v>116</v>
      </c>
      <c r="NLE77" s="39">
        <v>295001</v>
      </c>
      <c r="NLF77" s="138" t="s">
        <v>116</v>
      </c>
      <c r="NLG77" s="39">
        <v>295001</v>
      </c>
      <c r="NLH77" s="138" t="s">
        <v>116</v>
      </c>
      <c r="NLI77" s="39">
        <v>295001</v>
      </c>
      <c r="NLJ77" s="138" t="s">
        <v>116</v>
      </c>
      <c r="NLK77" s="39">
        <v>295001</v>
      </c>
      <c r="NLL77" s="138" t="s">
        <v>116</v>
      </c>
      <c r="NLM77" s="39">
        <v>295001</v>
      </c>
      <c r="NLN77" s="138" t="s">
        <v>116</v>
      </c>
      <c r="NLO77" s="39">
        <v>295001</v>
      </c>
      <c r="NLP77" s="138" t="s">
        <v>116</v>
      </c>
      <c r="NLQ77" s="39">
        <v>295001</v>
      </c>
      <c r="NLR77" s="138" t="s">
        <v>116</v>
      </c>
      <c r="NLS77" s="39">
        <v>295001</v>
      </c>
      <c r="NLT77" s="138" t="s">
        <v>116</v>
      </c>
      <c r="NLU77" s="39">
        <v>295001</v>
      </c>
      <c r="NLV77" s="138" t="s">
        <v>116</v>
      </c>
      <c r="NLW77" s="39">
        <v>295001</v>
      </c>
      <c r="NLX77" s="138" t="s">
        <v>116</v>
      </c>
      <c r="NLY77" s="39">
        <v>295001</v>
      </c>
      <c r="NLZ77" s="138" t="s">
        <v>116</v>
      </c>
      <c r="NMA77" s="39">
        <v>295001</v>
      </c>
      <c r="NMB77" s="138" t="s">
        <v>116</v>
      </c>
      <c r="NMC77" s="39">
        <v>295001</v>
      </c>
      <c r="NMD77" s="138" t="s">
        <v>116</v>
      </c>
      <c r="NME77" s="39">
        <v>295001</v>
      </c>
      <c r="NMF77" s="138" t="s">
        <v>116</v>
      </c>
      <c r="NMG77" s="39">
        <v>295001</v>
      </c>
      <c r="NMH77" s="138" t="s">
        <v>116</v>
      </c>
      <c r="NMI77" s="39">
        <v>295001</v>
      </c>
      <c r="NMJ77" s="138" t="s">
        <v>116</v>
      </c>
      <c r="NMK77" s="39">
        <v>295001</v>
      </c>
      <c r="NML77" s="138" t="s">
        <v>116</v>
      </c>
      <c r="NMM77" s="39">
        <v>295001</v>
      </c>
      <c r="NMN77" s="138" t="s">
        <v>116</v>
      </c>
      <c r="NMO77" s="39">
        <v>295001</v>
      </c>
      <c r="NMP77" s="138" t="s">
        <v>116</v>
      </c>
      <c r="NMQ77" s="39">
        <v>295001</v>
      </c>
      <c r="NMR77" s="138" t="s">
        <v>116</v>
      </c>
      <c r="NMS77" s="39">
        <v>295001</v>
      </c>
      <c r="NMT77" s="138" t="s">
        <v>116</v>
      </c>
      <c r="NMU77" s="39">
        <v>295001</v>
      </c>
      <c r="NMV77" s="138" t="s">
        <v>116</v>
      </c>
      <c r="NMW77" s="39">
        <v>295001</v>
      </c>
      <c r="NMX77" s="138" t="s">
        <v>116</v>
      </c>
      <c r="NMY77" s="39">
        <v>295001</v>
      </c>
      <c r="NMZ77" s="138" t="s">
        <v>116</v>
      </c>
      <c r="NNA77" s="39">
        <v>295001</v>
      </c>
      <c r="NNB77" s="138" t="s">
        <v>116</v>
      </c>
      <c r="NNC77" s="39">
        <v>295001</v>
      </c>
      <c r="NND77" s="138" t="s">
        <v>116</v>
      </c>
      <c r="NNE77" s="39">
        <v>295001</v>
      </c>
      <c r="NNF77" s="138" t="s">
        <v>116</v>
      </c>
      <c r="NNG77" s="39">
        <v>295001</v>
      </c>
      <c r="NNH77" s="138" t="s">
        <v>116</v>
      </c>
      <c r="NNI77" s="39">
        <v>295001</v>
      </c>
      <c r="NNJ77" s="138" t="s">
        <v>116</v>
      </c>
      <c r="NNK77" s="39">
        <v>295001</v>
      </c>
      <c r="NNL77" s="138" t="s">
        <v>116</v>
      </c>
      <c r="NNM77" s="39">
        <v>295001</v>
      </c>
      <c r="NNN77" s="138" t="s">
        <v>116</v>
      </c>
      <c r="NNO77" s="39">
        <v>295001</v>
      </c>
      <c r="NNP77" s="138" t="s">
        <v>116</v>
      </c>
      <c r="NNQ77" s="39">
        <v>295001</v>
      </c>
      <c r="NNR77" s="138" t="s">
        <v>116</v>
      </c>
      <c r="NNS77" s="39">
        <v>295001</v>
      </c>
      <c r="NNT77" s="138" t="s">
        <v>116</v>
      </c>
      <c r="NNU77" s="39">
        <v>295001</v>
      </c>
      <c r="NNV77" s="138" t="s">
        <v>116</v>
      </c>
      <c r="NNW77" s="39">
        <v>295001</v>
      </c>
      <c r="NNX77" s="138" t="s">
        <v>116</v>
      </c>
      <c r="NNY77" s="39">
        <v>295001</v>
      </c>
      <c r="NNZ77" s="138" t="s">
        <v>116</v>
      </c>
      <c r="NOA77" s="39">
        <v>295001</v>
      </c>
      <c r="NOB77" s="138" t="s">
        <v>116</v>
      </c>
      <c r="NOC77" s="39">
        <v>295001</v>
      </c>
      <c r="NOD77" s="138" t="s">
        <v>116</v>
      </c>
      <c r="NOE77" s="39">
        <v>295001</v>
      </c>
      <c r="NOF77" s="138" t="s">
        <v>116</v>
      </c>
      <c r="NOG77" s="39">
        <v>295001</v>
      </c>
      <c r="NOH77" s="138" t="s">
        <v>116</v>
      </c>
      <c r="NOI77" s="39">
        <v>295001</v>
      </c>
      <c r="NOJ77" s="138" t="s">
        <v>116</v>
      </c>
      <c r="NOK77" s="39">
        <v>295001</v>
      </c>
      <c r="NOL77" s="138" t="s">
        <v>116</v>
      </c>
      <c r="NOM77" s="39">
        <v>295001</v>
      </c>
      <c r="NON77" s="138" t="s">
        <v>116</v>
      </c>
      <c r="NOO77" s="39">
        <v>295001</v>
      </c>
      <c r="NOP77" s="138" t="s">
        <v>116</v>
      </c>
      <c r="NOQ77" s="39">
        <v>295001</v>
      </c>
      <c r="NOR77" s="138" t="s">
        <v>116</v>
      </c>
      <c r="NOS77" s="39">
        <v>295001</v>
      </c>
      <c r="NOT77" s="138" t="s">
        <v>116</v>
      </c>
      <c r="NOU77" s="39">
        <v>295001</v>
      </c>
      <c r="NOV77" s="138" t="s">
        <v>116</v>
      </c>
      <c r="NOW77" s="39">
        <v>295001</v>
      </c>
      <c r="NOX77" s="138" t="s">
        <v>116</v>
      </c>
      <c r="NOY77" s="39">
        <v>295001</v>
      </c>
      <c r="NOZ77" s="138" t="s">
        <v>116</v>
      </c>
      <c r="NPA77" s="39">
        <v>295001</v>
      </c>
      <c r="NPB77" s="138" t="s">
        <v>116</v>
      </c>
      <c r="NPC77" s="39">
        <v>295001</v>
      </c>
      <c r="NPD77" s="138" t="s">
        <v>116</v>
      </c>
      <c r="NPE77" s="39">
        <v>295001</v>
      </c>
      <c r="NPF77" s="138" t="s">
        <v>116</v>
      </c>
      <c r="NPG77" s="39">
        <v>295001</v>
      </c>
      <c r="NPH77" s="138" t="s">
        <v>116</v>
      </c>
      <c r="NPI77" s="39">
        <v>295001</v>
      </c>
      <c r="NPJ77" s="138" t="s">
        <v>116</v>
      </c>
      <c r="NPK77" s="39">
        <v>295001</v>
      </c>
      <c r="NPL77" s="138" t="s">
        <v>116</v>
      </c>
      <c r="NPM77" s="39">
        <v>295001</v>
      </c>
      <c r="NPN77" s="138" t="s">
        <v>116</v>
      </c>
      <c r="NPO77" s="39">
        <v>295001</v>
      </c>
      <c r="NPP77" s="138" t="s">
        <v>116</v>
      </c>
      <c r="NPQ77" s="39">
        <v>295001</v>
      </c>
      <c r="NPR77" s="138" t="s">
        <v>116</v>
      </c>
      <c r="NPS77" s="39">
        <v>295001</v>
      </c>
      <c r="NPT77" s="138" t="s">
        <v>116</v>
      </c>
      <c r="NPU77" s="39">
        <v>295001</v>
      </c>
      <c r="NPV77" s="138" t="s">
        <v>116</v>
      </c>
      <c r="NPW77" s="39">
        <v>295001</v>
      </c>
      <c r="NPX77" s="138" t="s">
        <v>116</v>
      </c>
      <c r="NPY77" s="39">
        <v>295001</v>
      </c>
      <c r="NPZ77" s="138" t="s">
        <v>116</v>
      </c>
      <c r="NQA77" s="39">
        <v>295001</v>
      </c>
      <c r="NQB77" s="138" t="s">
        <v>116</v>
      </c>
      <c r="NQC77" s="39">
        <v>295001</v>
      </c>
      <c r="NQD77" s="138" t="s">
        <v>116</v>
      </c>
      <c r="NQE77" s="39">
        <v>295001</v>
      </c>
      <c r="NQF77" s="138" t="s">
        <v>116</v>
      </c>
      <c r="NQG77" s="39">
        <v>295001</v>
      </c>
      <c r="NQH77" s="138" t="s">
        <v>116</v>
      </c>
      <c r="NQI77" s="39">
        <v>295001</v>
      </c>
      <c r="NQJ77" s="138" t="s">
        <v>116</v>
      </c>
      <c r="NQK77" s="39">
        <v>295001</v>
      </c>
      <c r="NQL77" s="138" t="s">
        <v>116</v>
      </c>
      <c r="NQM77" s="39">
        <v>295001</v>
      </c>
      <c r="NQN77" s="138" t="s">
        <v>116</v>
      </c>
      <c r="NQO77" s="39">
        <v>295001</v>
      </c>
      <c r="NQP77" s="138" t="s">
        <v>116</v>
      </c>
      <c r="NQQ77" s="39">
        <v>295001</v>
      </c>
      <c r="NQR77" s="138" t="s">
        <v>116</v>
      </c>
      <c r="NQS77" s="39">
        <v>295001</v>
      </c>
      <c r="NQT77" s="138" t="s">
        <v>116</v>
      </c>
      <c r="NQU77" s="39">
        <v>295001</v>
      </c>
      <c r="NQV77" s="138" t="s">
        <v>116</v>
      </c>
      <c r="NQW77" s="39">
        <v>295001</v>
      </c>
      <c r="NQX77" s="138" t="s">
        <v>116</v>
      </c>
      <c r="NQY77" s="39">
        <v>295001</v>
      </c>
      <c r="NQZ77" s="138" t="s">
        <v>116</v>
      </c>
      <c r="NRA77" s="39">
        <v>295001</v>
      </c>
      <c r="NRB77" s="138" t="s">
        <v>116</v>
      </c>
      <c r="NRC77" s="39">
        <v>295001</v>
      </c>
      <c r="NRD77" s="138" t="s">
        <v>116</v>
      </c>
      <c r="NRE77" s="39">
        <v>295001</v>
      </c>
      <c r="NRF77" s="138" t="s">
        <v>116</v>
      </c>
      <c r="NRG77" s="39">
        <v>295001</v>
      </c>
      <c r="NRH77" s="138" t="s">
        <v>116</v>
      </c>
      <c r="NRI77" s="39">
        <v>295001</v>
      </c>
      <c r="NRJ77" s="138" t="s">
        <v>116</v>
      </c>
      <c r="NRK77" s="39">
        <v>295001</v>
      </c>
      <c r="NRL77" s="138" t="s">
        <v>116</v>
      </c>
      <c r="NRM77" s="39">
        <v>295001</v>
      </c>
      <c r="NRN77" s="138" t="s">
        <v>116</v>
      </c>
      <c r="NRO77" s="39">
        <v>295001</v>
      </c>
      <c r="NRP77" s="138" t="s">
        <v>116</v>
      </c>
      <c r="NRQ77" s="39">
        <v>295001</v>
      </c>
      <c r="NRR77" s="138" t="s">
        <v>116</v>
      </c>
      <c r="NRS77" s="39">
        <v>295001</v>
      </c>
      <c r="NRT77" s="138" t="s">
        <v>116</v>
      </c>
      <c r="NRU77" s="39">
        <v>295001</v>
      </c>
      <c r="NRV77" s="138" t="s">
        <v>116</v>
      </c>
      <c r="NRW77" s="39">
        <v>295001</v>
      </c>
      <c r="NRX77" s="138" t="s">
        <v>116</v>
      </c>
      <c r="NRY77" s="39">
        <v>295001</v>
      </c>
      <c r="NRZ77" s="138" t="s">
        <v>116</v>
      </c>
      <c r="NSA77" s="39">
        <v>295001</v>
      </c>
      <c r="NSB77" s="138" t="s">
        <v>116</v>
      </c>
      <c r="NSC77" s="39">
        <v>295001</v>
      </c>
      <c r="NSD77" s="138" t="s">
        <v>116</v>
      </c>
      <c r="NSE77" s="39">
        <v>295001</v>
      </c>
      <c r="NSF77" s="138" t="s">
        <v>116</v>
      </c>
      <c r="NSG77" s="39">
        <v>295001</v>
      </c>
      <c r="NSH77" s="138" t="s">
        <v>116</v>
      </c>
      <c r="NSI77" s="39">
        <v>295001</v>
      </c>
      <c r="NSJ77" s="138" t="s">
        <v>116</v>
      </c>
      <c r="NSK77" s="39">
        <v>295001</v>
      </c>
      <c r="NSL77" s="138" t="s">
        <v>116</v>
      </c>
      <c r="NSM77" s="39">
        <v>295001</v>
      </c>
      <c r="NSN77" s="138" t="s">
        <v>116</v>
      </c>
      <c r="NSO77" s="39">
        <v>295001</v>
      </c>
      <c r="NSP77" s="138" t="s">
        <v>116</v>
      </c>
      <c r="NSQ77" s="39">
        <v>295001</v>
      </c>
      <c r="NSR77" s="138" t="s">
        <v>116</v>
      </c>
      <c r="NSS77" s="39">
        <v>295001</v>
      </c>
      <c r="NST77" s="138" t="s">
        <v>116</v>
      </c>
      <c r="NSU77" s="39">
        <v>295001</v>
      </c>
      <c r="NSV77" s="138" t="s">
        <v>116</v>
      </c>
      <c r="NSW77" s="39">
        <v>295001</v>
      </c>
      <c r="NSX77" s="138" t="s">
        <v>116</v>
      </c>
      <c r="NSY77" s="39">
        <v>295001</v>
      </c>
      <c r="NSZ77" s="138" t="s">
        <v>116</v>
      </c>
      <c r="NTA77" s="39">
        <v>295001</v>
      </c>
      <c r="NTB77" s="138" t="s">
        <v>116</v>
      </c>
      <c r="NTC77" s="39">
        <v>295001</v>
      </c>
      <c r="NTD77" s="138" t="s">
        <v>116</v>
      </c>
      <c r="NTE77" s="39">
        <v>295001</v>
      </c>
      <c r="NTF77" s="138" t="s">
        <v>116</v>
      </c>
      <c r="NTG77" s="39">
        <v>295001</v>
      </c>
      <c r="NTH77" s="138" t="s">
        <v>116</v>
      </c>
      <c r="NTI77" s="39">
        <v>295001</v>
      </c>
      <c r="NTJ77" s="138" t="s">
        <v>116</v>
      </c>
      <c r="NTK77" s="39">
        <v>295001</v>
      </c>
      <c r="NTL77" s="138" t="s">
        <v>116</v>
      </c>
      <c r="NTM77" s="39">
        <v>295001</v>
      </c>
      <c r="NTN77" s="138" t="s">
        <v>116</v>
      </c>
      <c r="NTO77" s="39">
        <v>295001</v>
      </c>
      <c r="NTP77" s="138" t="s">
        <v>116</v>
      </c>
      <c r="NTQ77" s="39">
        <v>295001</v>
      </c>
      <c r="NTR77" s="138" t="s">
        <v>116</v>
      </c>
      <c r="NTS77" s="39">
        <v>295001</v>
      </c>
      <c r="NTT77" s="138" t="s">
        <v>116</v>
      </c>
      <c r="NTU77" s="39">
        <v>295001</v>
      </c>
      <c r="NTV77" s="138" t="s">
        <v>116</v>
      </c>
      <c r="NTW77" s="39">
        <v>295001</v>
      </c>
      <c r="NTX77" s="138" t="s">
        <v>116</v>
      </c>
      <c r="NTY77" s="39">
        <v>295001</v>
      </c>
      <c r="NTZ77" s="138" t="s">
        <v>116</v>
      </c>
      <c r="NUA77" s="39">
        <v>295001</v>
      </c>
      <c r="NUB77" s="138" t="s">
        <v>116</v>
      </c>
      <c r="NUC77" s="39">
        <v>295001</v>
      </c>
      <c r="NUD77" s="138" t="s">
        <v>116</v>
      </c>
      <c r="NUE77" s="39">
        <v>295001</v>
      </c>
      <c r="NUF77" s="138" t="s">
        <v>116</v>
      </c>
      <c r="NUG77" s="39">
        <v>295001</v>
      </c>
      <c r="NUH77" s="138" t="s">
        <v>116</v>
      </c>
      <c r="NUI77" s="39">
        <v>295001</v>
      </c>
      <c r="NUJ77" s="138" t="s">
        <v>116</v>
      </c>
      <c r="NUK77" s="39">
        <v>295001</v>
      </c>
      <c r="NUL77" s="138" t="s">
        <v>116</v>
      </c>
      <c r="NUM77" s="39">
        <v>295001</v>
      </c>
      <c r="NUN77" s="138" t="s">
        <v>116</v>
      </c>
      <c r="NUO77" s="39">
        <v>295001</v>
      </c>
      <c r="NUP77" s="138" t="s">
        <v>116</v>
      </c>
      <c r="NUQ77" s="39">
        <v>295001</v>
      </c>
      <c r="NUR77" s="138" t="s">
        <v>116</v>
      </c>
      <c r="NUS77" s="39">
        <v>295001</v>
      </c>
      <c r="NUT77" s="138" t="s">
        <v>116</v>
      </c>
      <c r="NUU77" s="39">
        <v>295001</v>
      </c>
      <c r="NUV77" s="138" t="s">
        <v>116</v>
      </c>
      <c r="NUW77" s="39">
        <v>295001</v>
      </c>
      <c r="NUX77" s="138" t="s">
        <v>116</v>
      </c>
      <c r="NUY77" s="39">
        <v>295001</v>
      </c>
      <c r="NUZ77" s="138" t="s">
        <v>116</v>
      </c>
      <c r="NVA77" s="39">
        <v>295001</v>
      </c>
      <c r="NVB77" s="138" t="s">
        <v>116</v>
      </c>
      <c r="NVC77" s="39">
        <v>295001</v>
      </c>
      <c r="NVD77" s="138" t="s">
        <v>116</v>
      </c>
      <c r="NVE77" s="39">
        <v>295001</v>
      </c>
      <c r="NVF77" s="138" t="s">
        <v>116</v>
      </c>
      <c r="NVG77" s="39">
        <v>295001</v>
      </c>
      <c r="NVH77" s="138" t="s">
        <v>116</v>
      </c>
      <c r="NVI77" s="39">
        <v>295001</v>
      </c>
      <c r="NVJ77" s="138" t="s">
        <v>116</v>
      </c>
      <c r="NVK77" s="39">
        <v>295001</v>
      </c>
      <c r="NVL77" s="138" t="s">
        <v>116</v>
      </c>
      <c r="NVM77" s="39">
        <v>295001</v>
      </c>
      <c r="NVN77" s="138" t="s">
        <v>116</v>
      </c>
      <c r="NVO77" s="39">
        <v>295001</v>
      </c>
      <c r="NVP77" s="138" t="s">
        <v>116</v>
      </c>
      <c r="NVQ77" s="39">
        <v>295001</v>
      </c>
      <c r="NVR77" s="138" t="s">
        <v>116</v>
      </c>
      <c r="NVS77" s="39">
        <v>295001</v>
      </c>
      <c r="NVT77" s="138" t="s">
        <v>116</v>
      </c>
      <c r="NVU77" s="39">
        <v>295001</v>
      </c>
      <c r="NVV77" s="138" t="s">
        <v>116</v>
      </c>
      <c r="NVW77" s="39">
        <v>295001</v>
      </c>
      <c r="NVX77" s="138" t="s">
        <v>116</v>
      </c>
      <c r="NVY77" s="39">
        <v>295001</v>
      </c>
      <c r="NVZ77" s="138" t="s">
        <v>116</v>
      </c>
      <c r="NWA77" s="39">
        <v>295001</v>
      </c>
      <c r="NWB77" s="138" t="s">
        <v>116</v>
      </c>
      <c r="NWC77" s="39">
        <v>295001</v>
      </c>
      <c r="NWD77" s="138" t="s">
        <v>116</v>
      </c>
      <c r="NWE77" s="39">
        <v>295001</v>
      </c>
      <c r="NWF77" s="138" t="s">
        <v>116</v>
      </c>
      <c r="NWG77" s="39">
        <v>295001</v>
      </c>
      <c r="NWH77" s="138" t="s">
        <v>116</v>
      </c>
      <c r="NWI77" s="39">
        <v>295001</v>
      </c>
      <c r="NWJ77" s="138" t="s">
        <v>116</v>
      </c>
      <c r="NWK77" s="39">
        <v>295001</v>
      </c>
      <c r="NWL77" s="138" t="s">
        <v>116</v>
      </c>
      <c r="NWM77" s="39">
        <v>295001</v>
      </c>
      <c r="NWN77" s="138" t="s">
        <v>116</v>
      </c>
      <c r="NWO77" s="39">
        <v>295001</v>
      </c>
      <c r="NWP77" s="138" t="s">
        <v>116</v>
      </c>
      <c r="NWQ77" s="39">
        <v>295001</v>
      </c>
      <c r="NWR77" s="138" t="s">
        <v>116</v>
      </c>
      <c r="NWS77" s="39">
        <v>295001</v>
      </c>
      <c r="NWT77" s="138" t="s">
        <v>116</v>
      </c>
      <c r="NWU77" s="39">
        <v>295001</v>
      </c>
      <c r="NWV77" s="138" t="s">
        <v>116</v>
      </c>
      <c r="NWW77" s="39">
        <v>295001</v>
      </c>
      <c r="NWX77" s="138" t="s">
        <v>116</v>
      </c>
      <c r="NWY77" s="39">
        <v>295001</v>
      </c>
      <c r="NWZ77" s="138" t="s">
        <v>116</v>
      </c>
      <c r="NXA77" s="39">
        <v>295001</v>
      </c>
      <c r="NXB77" s="138" t="s">
        <v>116</v>
      </c>
      <c r="NXC77" s="39">
        <v>295001</v>
      </c>
      <c r="NXD77" s="138" t="s">
        <v>116</v>
      </c>
      <c r="NXE77" s="39">
        <v>295001</v>
      </c>
      <c r="NXF77" s="138" t="s">
        <v>116</v>
      </c>
      <c r="NXG77" s="39">
        <v>295001</v>
      </c>
      <c r="NXH77" s="138" t="s">
        <v>116</v>
      </c>
      <c r="NXI77" s="39">
        <v>295001</v>
      </c>
      <c r="NXJ77" s="138" t="s">
        <v>116</v>
      </c>
      <c r="NXK77" s="39">
        <v>295001</v>
      </c>
      <c r="NXL77" s="138" t="s">
        <v>116</v>
      </c>
      <c r="NXM77" s="39">
        <v>295001</v>
      </c>
      <c r="NXN77" s="138" t="s">
        <v>116</v>
      </c>
      <c r="NXO77" s="39">
        <v>295001</v>
      </c>
      <c r="NXP77" s="138" t="s">
        <v>116</v>
      </c>
      <c r="NXQ77" s="39">
        <v>295001</v>
      </c>
      <c r="NXR77" s="138" t="s">
        <v>116</v>
      </c>
      <c r="NXS77" s="39">
        <v>295001</v>
      </c>
      <c r="NXT77" s="138" t="s">
        <v>116</v>
      </c>
      <c r="NXU77" s="39">
        <v>295001</v>
      </c>
      <c r="NXV77" s="138" t="s">
        <v>116</v>
      </c>
      <c r="NXW77" s="39">
        <v>295001</v>
      </c>
      <c r="NXX77" s="138" t="s">
        <v>116</v>
      </c>
      <c r="NXY77" s="39">
        <v>295001</v>
      </c>
      <c r="NXZ77" s="138" t="s">
        <v>116</v>
      </c>
      <c r="NYA77" s="39">
        <v>295001</v>
      </c>
      <c r="NYB77" s="138" t="s">
        <v>116</v>
      </c>
      <c r="NYC77" s="39">
        <v>295001</v>
      </c>
      <c r="NYD77" s="138" t="s">
        <v>116</v>
      </c>
      <c r="NYE77" s="39">
        <v>295001</v>
      </c>
      <c r="NYF77" s="138" t="s">
        <v>116</v>
      </c>
      <c r="NYG77" s="39">
        <v>295001</v>
      </c>
      <c r="NYH77" s="138" t="s">
        <v>116</v>
      </c>
      <c r="NYI77" s="39">
        <v>295001</v>
      </c>
      <c r="NYJ77" s="138" t="s">
        <v>116</v>
      </c>
      <c r="NYK77" s="39">
        <v>295001</v>
      </c>
      <c r="NYL77" s="138" t="s">
        <v>116</v>
      </c>
      <c r="NYM77" s="39">
        <v>295001</v>
      </c>
      <c r="NYN77" s="138" t="s">
        <v>116</v>
      </c>
      <c r="NYO77" s="39">
        <v>295001</v>
      </c>
      <c r="NYP77" s="138" t="s">
        <v>116</v>
      </c>
      <c r="NYQ77" s="39">
        <v>295001</v>
      </c>
      <c r="NYR77" s="138" t="s">
        <v>116</v>
      </c>
      <c r="NYS77" s="39">
        <v>295001</v>
      </c>
      <c r="NYT77" s="138" t="s">
        <v>116</v>
      </c>
      <c r="NYU77" s="39">
        <v>295001</v>
      </c>
      <c r="NYV77" s="138" t="s">
        <v>116</v>
      </c>
      <c r="NYW77" s="39">
        <v>295001</v>
      </c>
      <c r="NYX77" s="138" t="s">
        <v>116</v>
      </c>
      <c r="NYY77" s="39">
        <v>295001</v>
      </c>
      <c r="NYZ77" s="138" t="s">
        <v>116</v>
      </c>
      <c r="NZA77" s="39">
        <v>295001</v>
      </c>
      <c r="NZB77" s="138" t="s">
        <v>116</v>
      </c>
      <c r="NZC77" s="39">
        <v>295001</v>
      </c>
      <c r="NZD77" s="138" t="s">
        <v>116</v>
      </c>
      <c r="NZE77" s="39">
        <v>295001</v>
      </c>
      <c r="NZF77" s="138" t="s">
        <v>116</v>
      </c>
      <c r="NZG77" s="39">
        <v>295001</v>
      </c>
      <c r="NZH77" s="138" t="s">
        <v>116</v>
      </c>
      <c r="NZI77" s="39">
        <v>295001</v>
      </c>
      <c r="NZJ77" s="138" t="s">
        <v>116</v>
      </c>
      <c r="NZK77" s="39">
        <v>295001</v>
      </c>
      <c r="NZL77" s="138" t="s">
        <v>116</v>
      </c>
      <c r="NZM77" s="39">
        <v>295001</v>
      </c>
      <c r="NZN77" s="138" t="s">
        <v>116</v>
      </c>
      <c r="NZO77" s="39">
        <v>295001</v>
      </c>
      <c r="NZP77" s="138" t="s">
        <v>116</v>
      </c>
      <c r="NZQ77" s="39">
        <v>295001</v>
      </c>
      <c r="NZR77" s="138" t="s">
        <v>116</v>
      </c>
      <c r="NZS77" s="39">
        <v>295001</v>
      </c>
      <c r="NZT77" s="138" t="s">
        <v>116</v>
      </c>
      <c r="NZU77" s="39">
        <v>295001</v>
      </c>
      <c r="NZV77" s="138" t="s">
        <v>116</v>
      </c>
      <c r="NZW77" s="39">
        <v>295001</v>
      </c>
      <c r="NZX77" s="138" t="s">
        <v>116</v>
      </c>
      <c r="NZY77" s="39">
        <v>295001</v>
      </c>
      <c r="NZZ77" s="138" t="s">
        <v>116</v>
      </c>
      <c r="OAA77" s="39">
        <v>295001</v>
      </c>
      <c r="OAB77" s="138" t="s">
        <v>116</v>
      </c>
      <c r="OAC77" s="39">
        <v>295001</v>
      </c>
      <c r="OAD77" s="138" t="s">
        <v>116</v>
      </c>
      <c r="OAE77" s="39">
        <v>295001</v>
      </c>
      <c r="OAF77" s="138" t="s">
        <v>116</v>
      </c>
      <c r="OAG77" s="39">
        <v>295001</v>
      </c>
      <c r="OAH77" s="138" t="s">
        <v>116</v>
      </c>
      <c r="OAI77" s="39">
        <v>295001</v>
      </c>
      <c r="OAJ77" s="138" t="s">
        <v>116</v>
      </c>
      <c r="OAK77" s="39">
        <v>295001</v>
      </c>
      <c r="OAL77" s="138" t="s">
        <v>116</v>
      </c>
      <c r="OAM77" s="39">
        <v>295001</v>
      </c>
      <c r="OAN77" s="138" t="s">
        <v>116</v>
      </c>
      <c r="OAO77" s="39">
        <v>295001</v>
      </c>
      <c r="OAP77" s="138" t="s">
        <v>116</v>
      </c>
      <c r="OAQ77" s="39">
        <v>295001</v>
      </c>
      <c r="OAR77" s="138" t="s">
        <v>116</v>
      </c>
      <c r="OAS77" s="39">
        <v>295001</v>
      </c>
      <c r="OAT77" s="138" t="s">
        <v>116</v>
      </c>
      <c r="OAU77" s="39">
        <v>295001</v>
      </c>
      <c r="OAV77" s="138" t="s">
        <v>116</v>
      </c>
      <c r="OAW77" s="39">
        <v>295001</v>
      </c>
      <c r="OAX77" s="138" t="s">
        <v>116</v>
      </c>
      <c r="OAY77" s="39">
        <v>295001</v>
      </c>
      <c r="OAZ77" s="138" t="s">
        <v>116</v>
      </c>
      <c r="OBA77" s="39">
        <v>295001</v>
      </c>
      <c r="OBB77" s="138" t="s">
        <v>116</v>
      </c>
      <c r="OBC77" s="39">
        <v>295001</v>
      </c>
      <c r="OBD77" s="138" t="s">
        <v>116</v>
      </c>
      <c r="OBE77" s="39">
        <v>295001</v>
      </c>
      <c r="OBF77" s="138" t="s">
        <v>116</v>
      </c>
      <c r="OBG77" s="39">
        <v>295001</v>
      </c>
      <c r="OBH77" s="138" t="s">
        <v>116</v>
      </c>
      <c r="OBI77" s="39">
        <v>295001</v>
      </c>
      <c r="OBJ77" s="138" t="s">
        <v>116</v>
      </c>
      <c r="OBK77" s="39">
        <v>295001</v>
      </c>
      <c r="OBL77" s="138" t="s">
        <v>116</v>
      </c>
      <c r="OBM77" s="39">
        <v>295001</v>
      </c>
      <c r="OBN77" s="138" t="s">
        <v>116</v>
      </c>
      <c r="OBO77" s="39">
        <v>295001</v>
      </c>
      <c r="OBP77" s="138" t="s">
        <v>116</v>
      </c>
      <c r="OBQ77" s="39">
        <v>295001</v>
      </c>
      <c r="OBR77" s="138" t="s">
        <v>116</v>
      </c>
      <c r="OBS77" s="39">
        <v>295001</v>
      </c>
      <c r="OBT77" s="138" t="s">
        <v>116</v>
      </c>
      <c r="OBU77" s="39">
        <v>295001</v>
      </c>
      <c r="OBV77" s="138" t="s">
        <v>116</v>
      </c>
      <c r="OBW77" s="39">
        <v>295001</v>
      </c>
      <c r="OBX77" s="138" t="s">
        <v>116</v>
      </c>
      <c r="OBY77" s="39">
        <v>295001</v>
      </c>
      <c r="OBZ77" s="138" t="s">
        <v>116</v>
      </c>
      <c r="OCA77" s="39">
        <v>295001</v>
      </c>
      <c r="OCB77" s="138" t="s">
        <v>116</v>
      </c>
      <c r="OCC77" s="39">
        <v>295001</v>
      </c>
      <c r="OCD77" s="138" t="s">
        <v>116</v>
      </c>
      <c r="OCE77" s="39">
        <v>295001</v>
      </c>
      <c r="OCF77" s="138" t="s">
        <v>116</v>
      </c>
      <c r="OCG77" s="39">
        <v>295001</v>
      </c>
      <c r="OCH77" s="138" t="s">
        <v>116</v>
      </c>
      <c r="OCI77" s="39">
        <v>295001</v>
      </c>
      <c r="OCJ77" s="138" t="s">
        <v>116</v>
      </c>
      <c r="OCK77" s="39">
        <v>295001</v>
      </c>
      <c r="OCL77" s="138" t="s">
        <v>116</v>
      </c>
      <c r="OCM77" s="39">
        <v>295001</v>
      </c>
      <c r="OCN77" s="138" t="s">
        <v>116</v>
      </c>
      <c r="OCO77" s="39">
        <v>295001</v>
      </c>
      <c r="OCP77" s="138" t="s">
        <v>116</v>
      </c>
      <c r="OCQ77" s="39">
        <v>295001</v>
      </c>
      <c r="OCR77" s="138" t="s">
        <v>116</v>
      </c>
      <c r="OCS77" s="39">
        <v>295001</v>
      </c>
      <c r="OCT77" s="138" t="s">
        <v>116</v>
      </c>
      <c r="OCU77" s="39">
        <v>295001</v>
      </c>
      <c r="OCV77" s="138" t="s">
        <v>116</v>
      </c>
      <c r="OCW77" s="39">
        <v>295001</v>
      </c>
      <c r="OCX77" s="138" t="s">
        <v>116</v>
      </c>
      <c r="OCY77" s="39">
        <v>295001</v>
      </c>
      <c r="OCZ77" s="138" t="s">
        <v>116</v>
      </c>
      <c r="ODA77" s="39">
        <v>295001</v>
      </c>
      <c r="ODB77" s="138" t="s">
        <v>116</v>
      </c>
      <c r="ODC77" s="39">
        <v>295001</v>
      </c>
      <c r="ODD77" s="138" t="s">
        <v>116</v>
      </c>
      <c r="ODE77" s="39">
        <v>295001</v>
      </c>
      <c r="ODF77" s="138" t="s">
        <v>116</v>
      </c>
      <c r="ODG77" s="39">
        <v>295001</v>
      </c>
      <c r="ODH77" s="138" t="s">
        <v>116</v>
      </c>
      <c r="ODI77" s="39">
        <v>295001</v>
      </c>
      <c r="ODJ77" s="138" t="s">
        <v>116</v>
      </c>
      <c r="ODK77" s="39">
        <v>295001</v>
      </c>
      <c r="ODL77" s="138" t="s">
        <v>116</v>
      </c>
      <c r="ODM77" s="39">
        <v>295001</v>
      </c>
      <c r="ODN77" s="138" t="s">
        <v>116</v>
      </c>
      <c r="ODO77" s="39">
        <v>295001</v>
      </c>
      <c r="ODP77" s="138" t="s">
        <v>116</v>
      </c>
      <c r="ODQ77" s="39">
        <v>295001</v>
      </c>
      <c r="ODR77" s="138" t="s">
        <v>116</v>
      </c>
      <c r="ODS77" s="39">
        <v>295001</v>
      </c>
      <c r="ODT77" s="138" t="s">
        <v>116</v>
      </c>
      <c r="ODU77" s="39">
        <v>295001</v>
      </c>
      <c r="ODV77" s="138" t="s">
        <v>116</v>
      </c>
      <c r="ODW77" s="39">
        <v>295001</v>
      </c>
      <c r="ODX77" s="138" t="s">
        <v>116</v>
      </c>
      <c r="ODY77" s="39">
        <v>295001</v>
      </c>
      <c r="ODZ77" s="138" t="s">
        <v>116</v>
      </c>
      <c r="OEA77" s="39">
        <v>295001</v>
      </c>
      <c r="OEB77" s="138" t="s">
        <v>116</v>
      </c>
      <c r="OEC77" s="39">
        <v>295001</v>
      </c>
      <c r="OED77" s="138" t="s">
        <v>116</v>
      </c>
      <c r="OEE77" s="39">
        <v>295001</v>
      </c>
      <c r="OEF77" s="138" t="s">
        <v>116</v>
      </c>
      <c r="OEG77" s="39">
        <v>295001</v>
      </c>
      <c r="OEH77" s="138" t="s">
        <v>116</v>
      </c>
      <c r="OEI77" s="39">
        <v>295001</v>
      </c>
      <c r="OEJ77" s="138" t="s">
        <v>116</v>
      </c>
      <c r="OEK77" s="39">
        <v>295001</v>
      </c>
      <c r="OEL77" s="138" t="s">
        <v>116</v>
      </c>
      <c r="OEM77" s="39">
        <v>295001</v>
      </c>
      <c r="OEN77" s="138" t="s">
        <v>116</v>
      </c>
      <c r="OEO77" s="39">
        <v>295001</v>
      </c>
      <c r="OEP77" s="138" t="s">
        <v>116</v>
      </c>
      <c r="OEQ77" s="39">
        <v>295001</v>
      </c>
      <c r="OER77" s="138" t="s">
        <v>116</v>
      </c>
      <c r="OES77" s="39">
        <v>295001</v>
      </c>
      <c r="OET77" s="138" t="s">
        <v>116</v>
      </c>
      <c r="OEU77" s="39">
        <v>295001</v>
      </c>
      <c r="OEV77" s="138" t="s">
        <v>116</v>
      </c>
      <c r="OEW77" s="39">
        <v>295001</v>
      </c>
      <c r="OEX77" s="138" t="s">
        <v>116</v>
      </c>
      <c r="OEY77" s="39">
        <v>295001</v>
      </c>
      <c r="OEZ77" s="138" t="s">
        <v>116</v>
      </c>
      <c r="OFA77" s="39">
        <v>295001</v>
      </c>
      <c r="OFB77" s="138" t="s">
        <v>116</v>
      </c>
      <c r="OFC77" s="39">
        <v>295001</v>
      </c>
      <c r="OFD77" s="138" t="s">
        <v>116</v>
      </c>
      <c r="OFE77" s="39">
        <v>295001</v>
      </c>
      <c r="OFF77" s="138" t="s">
        <v>116</v>
      </c>
      <c r="OFG77" s="39">
        <v>295001</v>
      </c>
      <c r="OFH77" s="138" t="s">
        <v>116</v>
      </c>
      <c r="OFI77" s="39">
        <v>295001</v>
      </c>
      <c r="OFJ77" s="138" t="s">
        <v>116</v>
      </c>
      <c r="OFK77" s="39">
        <v>295001</v>
      </c>
      <c r="OFL77" s="138" t="s">
        <v>116</v>
      </c>
      <c r="OFM77" s="39">
        <v>295001</v>
      </c>
      <c r="OFN77" s="138" t="s">
        <v>116</v>
      </c>
      <c r="OFO77" s="39">
        <v>295001</v>
      </c>
      <c r="OFP77" s="138" t="s">
        <v>116</v>
      </c>
      <c r="OFQ77" s="39">
        <v>295001</v>
      </c>
      <c r="OFR77" s="138" t="s">
        <v>116</v>
      </c>
      <c r="OFS77" s="39">
        <v>295001</v>
      </c>
      <c r="OFT77" s="138" t="s">
        <v>116</v>
      </c>
      <c r="OFU77" s="39">
        <v>295001</v>
      </c>
      <c r="OFV77" s="138" t="s">
        <v>116</v>
      </c>
      <c r="OFW77" s="39">
        <v>295001</v>
      </c>
      <c r="OFX77" s="138" t="s">
        <v>116</v>
      </c>
      <c r="OFY77" s="39">
        <v>295001</v>
      </c>
      <c r="OFZ77" s="138" t="s">
        <v>116</v>
      </c>
      <c r="OGA77" s="39">
        <v>295001</v>
      </c>
      <c r="OGB77" s="138" t="s">
        <v>116</v>
      </c>
      <c r="OGC77" s="39">
        <v>295001</v>
      </c>
      <c r="OGD77" s="138" t="s">
        <v>116</v>
      </c>
      <c r="OGE77" s="39">
        <v>295001</v>
      </c>
      <c r="OGF77" s="138" t="s">
        <v>116</v>
      </c>
      <c r="OGG77" s="39">
        <v>295001</v>
      </c>
      <c r="OGH77" s="138" t="s">
        <v>116</v>
      </c>
      <c r="OGI77" s="39">
        <v>295001</v>
      </c>
      <c r="OGJ77" s="138" t="s">
        <v>116</v>
      </c>
      <c r="OGK77" s="39">
        <v>295001</v>
      </c>
      <c r="OGL77" s="138" t="s">
        <v>116</v>
      </c>
      <c r="OGM77" s="39">
        <v>295001</v>
      </c>
      <c r="OGN77" s="138" t="s">
        <v>116</v>
      </c>
      <c r="OGO77" s="39">
        <v>295001</v>
      </c>
      <c r="OGP77" s="138" t="s">
        <v>116</v>
      </c>
      <c r="OGQ77" s="39">
        <v>295001</v>
      </c>
      <c r="OGR77" s="138" t="s">
        <v>116</v>
      </c>
      <c r="OGS77" s="39">
        <v>295001</v>
      </c>
      <c r="OGT77" s="138" t="s">
        <v>116</v>
      </c>
      <c r="OGU77" s="39">
        <v>295001</v>
      </c>
      <c r="OGV77" s="138" t="s">
        <v>116</v>
      </c>
      <c r="OGW77" s="39">
        <v>295001</v>
      </c>
      <c r="OGX77" s="138" t="s">
        <v>116</v>
      </c>
      <c r="OGY77" s="39">
        <v>295001</v>
      </c>
      <c r="OGZ77" s="138" t="s">
        <v>116</v>
      </c>
      <c r="OHA77" s="39">
        <v>295001</v>
      </c>
      <c r="OHB77" s="138" t="s">
        <v>116</v>
      </c>
      <c r="OHC77" s="39">
        <v>295001</v>
      </c>
      <c r="OHD77" s="138" t="s">
        <v>116</v>
      </c>
      <c r="OHE77" s="39">
        <v>295001</v>
      </c>
      <c r="OHF77" s="138" t="s">
        <v>116</v>
      </c>
      <c r="OHG77" s="39">
        <v>295001</v>
      </c>
      <c r="OHH77" s="138" t="s">
        <v>116</v>
      </c>
      <c r="OHI77" s="39">
        <v>295001</v>
      </c>
      <c r="OHJ77" s="138" t="s">
        <v>116</v>
      </c>
      <c r="OHK77" s="39">
        <v>295001</v>
      </c>
      <c r="OHL77" s="138" t="s">
        <v>116</v>
      </c>
      <c r="OHM77" s="39">
        <v>295001</v>
      </c>
      <c r="OHN77" s="138" t="s">
        <v>116</v>
      </c>
      <c r="OHO77" s="39">
        <v>295001</v>
      </c>
      <c r="OHP77" s="138" t="s">
        <v>116</v>
      </c>
      <c r="OHQ77" s="39">
        <v>295001</v>
      </c>
      <c r="OHR77" s="138" t="s">
        <v>116</v>
      </c>
      <c r="OHS77" s="39">
        <v>295001</v>
      </c>
      <c r="OHT77" s="138" t="s">
        <v>116</v>
      </c>
      <c r="OHU77" s="39">
        <v>295001</v>
      </c>
      <c r="OHV77" s="138" t="s">
        <v>116</v>
      </c>
      <c r="OHW77" s="39">
        <v>295001</v>
      </c>
      <c r="OHX77" s="138" t="s">
        <v>116</v>
      </c>
      <c r="OHY77" s="39">
        <v>295001</v>
      </c>
      <c r="OHZ77" s="138" t="s">
        <v>116</v>
      </c>
      <c r="OIA77" s="39">
        <v>295001</v>
      </c>
      <c r="OIB77" s="138" t="s">
        <v>116</v>
      </c>
      <c r="OIC77" s="39">
        <v>295001</v>
      </c>
      <c r="OID77" s="138" t="s">
        <v>116</v>
      </c>
      <c r="OIE77" s="39">
        <v>295001</v>
      </c>
      <c r="OIF77" s="138" t="s">
        <v>116</v>
      </c>
      <c r="OIG77" s="39">
        <v>295001</v>
      </c>
      <c r="OIH77" s="138" t="s">
        <v>116</v>
      </c>
      <c r="OII77" s="39">
        <v>295001</v>
      </c>
      <c r="OIJ77" s="138" t="s">
        <v>116</v>
      </c>
      <c r="OIK77" s="39">
        <v>295001</v>
      </c>
      <c r="OIL77" s="138" t="s">
        <v>116</v>
      </c>
      <c r="OIM77" s="39">
        <v>295001</v>
      </c>
      <c r="OIN77" s="138" t="s">
        <v>116</v>
      </c>
      <c r="OIO77" s="39">
        <v>295001</v>
      </c>
      <c r="OIP77" s="138" t="s">
        <v>116</v>
      </c>
      <c r="OIQ77" s="39">
        <v>295001</v>
      </c>
      <c r="OIR77" s="138" t="s">
        <v>116</v>
      </c>
      <c r="OIS77" s="39">
        <v>295001</v>
      </c>
      <c r="OIT77" s="138" t="s">
        <v>116</v>
      </c>
      <c r="OIU77" s="39">
        <v>295001</v>
      </c>
      <c r="OIV77" s="138" t="s">
        <v>116</v>
      </c>
      <c r="OIW77" s="39">
        <v>295001</v>
      </c>
      <c r="OIX77" s="138" t="s">
        <v>116</v>
      </c>
      <c r="OIY77" s="39">
        <v>295001</v>
      </c>
      <c r="OIZ77" s="138" t="s">
        <v>116</v>
      </c>
      <c r="OJA77" s="39">
        <v>295001</v>
      </c>
      <c r="OJB77" s="138" t="s">
        <v>116</v>
      </c>
      <c r="OJC77" s="39">
        <v>295001</v>
      </c>
      <c r="OJD77" s="138" t="s">
        <v>116</v>
      </c>
      <c r="OJE77" s="39">
        <v>295001</v>
      </c>
      <c r="OJF77" s="138" t="s">
        <v>116</v>
      </c>
      <c r="OJG77" s="39">
        <v>295001</v>
      </c>
      <c r="OJH77" s="138" t="s">
        <v>116</v>
      </c>
      <c r="OJI77" s="39">
        <v>295001</v>
      </c>
      <c r="OJJ77" s="138" t="s">
        <v>116</v>
      </c>
      <c r="OJK77" s="39">
        <v>295001</v>
      </c>
      <c r="OJL77" s="138" t="s">
        <v>116</v>
      </c>
      <c r="OJM77" s="39">
        <v>295001</v>
      </c>
      <c r="OJN77" s="138" t="s">
        <v>116</v>
      </c>
      <c r="OJO77" s="39">
        <v>295001</v>
      </c>
      <c r="OJP77" s="138" t="s">
        <v>116</v>
      </c>
      <c r="OJQ77" s="39">
        <v>295001</v>
      </c>
      <c r="OJR77" s="138" t="s">
        <v>116</v>
      </c>
      <c r="OJS77" s="39">
        <v>295001</v>
      </c>
      <c r="OJT77" s="138" t="s">
        <v>116</v>
      </c>
      <c r="OJU77" s="39">
        <v>295001</v>
      </c>
      <c r="OJV77" s="138" t="s">
        <v>116</v>
      </c>
      <c r="OJW77" s="39">
        <v>295001</v>
      </c>
      <c r="OJX77" s="138" t="s">
        <v>116</v>
      </c>
      <c r="OJY77" s="39">
        <v>295001</v>
      </c>
      <c r="OJZ77" s="138" t="s">
        <v>116</v>
      </c>
      <c r="OKA77" s="39">
        <v>295001</v>
      </c>
      <c r="OKB77" s="138" t="s">
        <v>116</v>
      </c>
      <c r="OKC77" s="39">
        <v>295001</v>
      </c>
      <c r="OKD77" s="138" t="s">
        <v>116</v>
      </c>
      <c r="OKE77" s="39">
        <v>295001</v>
      </c>
      <c r="OKF77" s="138" t="s">
        <v>116</v>
      </c>
      <c r="OKG77" s="39">
        <v>295001</v>
      </c>
      <c r="OKH77" s="138" t="s">
        <v>116</v>
      </c>
      <c r="OKI77" s="39">
        <v>295001</v>
      </c>
      <c r="OKJ77" s="138" t="s">
        <v>116</v>
      </c>
      <c r="OKK77" s="39">
        <v>295001</v>
      </c>
      <c r="OKL77" s="138" t="s">
        <v>116</v>
      </c>
      <c r="OKM77" s="39">
        <v>295001</v>
      </c>
      <c r="OKN77" s="138" t="s">
        <v>116</v>
      </c>
      <c r="OKO77" s="39">
        <v>295001</v>
      </c>
      <c r="OKP77" s="138" t="s">
        <v>116</v>
      </c>
      <c r="OKQ77" s="39">
        <v>295001</v>
      </c>
      <c r="OKR77" s="138" t="s">
        <v>116</v>
      </c>
      <c r="OKS77" s="39">
        <v>295001</v>
      </c>
      <c r="OKT77" s="138" t="s">
        <v>116</v>
      </c>
      <c r="OKU77" s="39">
        <v>295001</v>
      </c>
      <c r="OKV77" s="138" t="s">
        <v>116</v>
      </c>
      <c r="OKW77" s="39">
        <v>295001</v>
      </c>
      <c r="OKX77" s="138" t="s">
        <v>116</v>
      </c>
      <c r="OKY77" s="39">
        <v>295001</v>
      </c>
      <c r="OKZ77" s="138" t="s">
        <v>116</v>
      </c>
      <c r="OLA77" s="39">
        <v>295001</v>
      </c>
      <c r="OLB77" s="138" t="s">
        <v>116</v>
      </c>
      <c r="OLC77" s="39">
        <v>295001</v>
      </c>
      <c r="OLD77" s="138" t="s">
        <v>116</v>
      </c>
      <c r="OLE77" s="39">
        <v>295001</v>
      </c>
      <c r="OLF77" s="138" t="s">
        <v>116</v>
      </c>
      <c r="OLG77" s="39">
        <v>295001</v>
      </c>
      <c r="OLH77" s="138" t="s">
        <v>116</v>
      </c>
      <c r="OLI77" s="39">
        <v>295001</v>
      </c>
      <c r="OLJ77" s="138" t="s">
        <v>116</v>
      </c>
      <c r="OLK77" s="39">
        <v>295001</v>
      </c>
      <c r="OLL77" s="138" t="s">
        <v>116</v>
      </c>
      <c r="OLM77" s="39">
        <v>295001</v>
      </c>
      <c r="OLN77" s="138" t="s">
        <v>116</v>
      </c>
      <c r="OLO77" s="39">
        <v>295001</v>
      </c>
      <c r="OLP77" s="138" t="s">
        <v>116</v>
      </c>
      <c r="OLQ77" s="39">
        <v>295001</v>
      </c>
      <c r="OLR77" s="138" t="s">
        <v>116</v>
      </c>
      <c r="OLS77" s="39">
        <v>295001</v>
      </c>
      <c r="OLT77" s="138" t="s">
        <v>116</v>
      </c>
      <c r="OLU77" s="39">
        <v>295001</v>
      </c>
      <c r="OLV77" s="138" t="s">
        <v>116</v>
      </c>
      <c r="OLW77" s="39">
        <v>295001</v>
      </c>
      <c r="OLX77" s="138" t="s">
        <v>116</v>
      </c>
      <c r="OLY77" s="39">
        <v>295001</v>
      </c>
      <c r="OLZ77" s="138" t="s">
        <v>116</v>
      </c>
      <c r="OMA77" s="39">
        <v>295001</v>
      </c>
      <c r="OMB77" s="138" t="s">
        <v>116</v>
      </c>
      <c r="OMC77" s="39">
        <v>295001</v>
      </c>
      <c r="OMD77" s="138" t="s">
        <v>116</v>
      </c>
      <c r="OME77" s="39">
        <v>295001</v>
      </c>
      <c r="OMF77" s="138" t="s">
        <v>116</v>
      </c>
      <c r="OMG77" s="39">
        <v>295001</v>
      </c>
      <c r="OMH77" s="138" t="s">
        <v>116</v>
      </c>
      <c r="OMI77" s="39">
        <v>295001</v>
      </c>
      <c r="OMJ77" s="138" t="s">
        <v>116</v>
      </c>
      <c r="OMK77" s="39">
        <v>295001</v>
      </c>
      <c r="OML77" s="138" t="s">
        <v>116</v>
      </c>
      <c r="OMM77" s="39">
        <v>295001</v>
      </c>
      <c r="OMN77" s="138" t="s">
        <v>116</v>
      </c>
      <c r="OMO77" s="39">
        <v>295001</v>
      </c>
      <c r="OMP77" s="138" t="s">
        <v>116</v>
      </c>
      <c r="OMQ77" s="39">
        <v>295001</v>
      </c>
      <c r="OMR77" s="138" t="s">
        <v>116</v>
      </c>
      <c r="OMS77" s="39">
        <v>295001</v>
      </c>
      <c r="OMT77" s="138" t="s">
        <v>116</v>
      </c>
      <c r="OMU77" s="39">
        <v>295001</v>
      </c>
      <c r="OMV77" s="138" t="s">
        <v>116</v>
      </c>
      <c r="OMW77" s="39">
        <v>295001</v>
      </c>
      <c r="OMX77" s="138" t="s">
        <v>116</v>
      </c>
      <c r="OMY77" s="39">
        <v>295001</v>
      </c>
      <c r="OMZ77" s="138" t="s">
        <v>116</v>
      </c>
      <c r="ONA77" s="39">
        <v>295001</v>
      </c>
      <c r="ONB77" s="138" t="s">
        <v>116</v>
      </c>
      <c r="ONC77" s="39">
        <v>295001</v>
      </c>
      <c r="OND77" s="138" t="s">
        <v>116</v>
      </c>
      <c r="ONE77" s="39">
        <v>295001</v>
      </c>
      <c r="ONF77" s="138" t="s">
        <v>116</v>
      </c>
      <c r="ONG77" s="39">
        <v>295001</v>
      </c>
      <c r="ONH77" s="138" t="s">
        <v>116</v>
      </c>
      <c r="ONI77" s="39">
        <v>295001</v>
      </c>
      <c r="ONJ77" s="138" t="s">
        <v>116</v>
      </c>
      <c r="ONK77" s="39">
        <v>295001</v>
      </c>
      <c r="ONL77" s="138" t="s">
        <v>116</v>
      </c>
      <c r="ONM77" s="39">
        <v>295001</v>
      </c>
      <c r="ONN77" s="138" t="s">
        <v>116</v>
      </c>
      <c r="ONO77" s="39">
        <v>295001</v>
      </c>
      <c r="ONP77" s="138" t="s">
        <v>116</v>
      </c>
      <c r="ONQ77" s="39">
        <v>295001</v>
      </c>
      <c r="ONR77" s="138" t="s">
        <v>116</v>
      </c>
      <c r="ONS77" s="39">
        <v>295001</v>
      </c>
      <c r="ONT77" s="138" t="s">
        <v>116</v>
      </c>
      <c r="ONU77" s="39">
        <v>295001</v>
      </c>
      <c r="ONV77" s="138" t="s">
        <v>116</v>
      </c>
      <c r="ONW77" s="39">
        <v>295001</v>
      </c>
      <c r="ONX77" s="138" t="s">
        <v>116</v>
      </c>
      <c r="ONY77" s="39">
        <v>295001</v>
      </c>
      <c r="ONZ77" s="138" t="s">
        <v>116</v>
      </c>
      <c r="OOA77" s="39">
        <v>295001</v>
      </c>
      <c r="OOB77" s="138" t="s">
        <v>116</v>
      </c>
      <c r="OOC77" s="39">
        <v>295001</v>
      </c>
      <c r="OOD77" s="138" t="s">
        <v>116</v>
      </c>
      <c r="OOE77" s="39">
        <v>295001</v>
      </c>
      <c r="OOF77" s="138" t="s">
        <v>116</v>
      </c>
      <c r="OOG77" s="39">
        <v>295001</v>
      </c>
      <c r="OOH77" s="138" t="s">
        <v>116</v>
      </c>
      <c r="OOI77" s="39">
        <v>295001</v>
      </c>
      <c r="OOJ77" s="138" t="s">
        <v>116</v>
      </c>
      <c r="OOK77" s="39">
        <v>295001</v>
      </c>
      <c r="OOL77" s="138" t="s">
        <v>116</v>
      </c>
      <c r="OOM77" s="39">
        <v>295001</v>
      </c>
      <c r="OON77" s="138" t="s">
        <v>116</v>
      </c>
      <c r="OOO77" s="39">
        <v>295001</v>
      </c>
      <c r="OOP77" s="138" t="s">
        <v>116</v>
      </c>
      <c r="OOQ77" s="39">
        <v>295001</v>
      </c>
      <c r="OOR77" s="138" t="s">
        <v>116</v>
      </c>
      <c r="OOS77" s="39">
        <v>295001</v>
      </c>
      <c r="OOT77" s="138" t="s">
        <v>116</v>
      </c>
      <c r="OOU77" s="39">
        <v>295001</v>
      </c>
      <c r="OOV77" s="138" t="s">
        <v>116</v>
      </c>
      <c r="OOW77" s="39">
        <v>295001</v>
      </c>
      <c r="OOX77" s="138" t="s">
        <v>116</v>
      </c>
      <c r="OOY77" s="39">
        <v>295001</v>
      </c>
      <c r="OOZ77" s="138" t="s">
        <v>116</v>
      </c>
      <c r="OPA77" s="39">
        <v>295001</v>
      </c>
      <c r="OPB77" s="138" t="s">
        <v>116</v>
      </c>
      <c r="OPC77" s="39">
        <v>295001</v>
      </c>
      <c r="OPD77" s="138" t="s">
        <v>116</v>
      </c>
      <c r="OPE77" s="39">
        <v>295001</v>
      </c>
      <c r="OPF77" s="138" t="s">
        <v>116</v>
      </c>
      <c r="OPG77" s="39">
        <v>295001</v>
      </c>
      <c r="OPH77" s="138" t="s">
        <v>116</v>
      </c>
      <c r="OPI77" s="39">
        <v>295001</v>
      </c>
      <c r="OPJ77" s="138" t="s">
        <v>116</v>
      </c>
      <c r="OPK77" s="39">
        <v>295001</v>
      </c>
      <c r="OPL77" s="138" t="s">
        <v>116</v>
      </c>
      <c r="OPM77" s="39">
        <v>295001</v>
      </c>
      <c r="OPN77" s="138" t="s">
        <v>116</v>
      </c>
      <c r="OPO77" s="39">
        <v>295001</v>
      </c>
      <c r="OPP77" s="138" t="s">
        <v>116</v>
      </c>
      <c r="OPQ77" s="39">
        <v>295001</v>
      </c>
      <c r="OPR77" s="138" t="s">
        <v>116</v>
      </c>
      <c r="OPS77" s="39">
        <v>295001</v>
      </c>
      <c r="OPT77" s="138" t="s">
        <v>116</v>
      </c>
      <c r="OPU77" s="39">
        <v>295001</v>
      </c>
      <c r="OPV77" s="138" t="s">
        <v>116</v>
      </c>
      <c r="OPW77" s="39">
        <v>295001</v>
      </c>
      <c r="OPX77" s="138" t="s">
        <v>116</v>
      </c>
      <c r="OPY77" s="39">
        <v>295001</v>
      </c>
      <c r="OPZ77" s="138" t="s">
        <v>116</v>
      </c>
      <c r="OQA77" s="39">
        <v>295001</v>
      </c>
      <c r="OQB77" s="138" t="s">
        <v>116</v>
      </c>
      <c r="OQC77" s="39">
        <v>295001</v>
      </c>
      <c r="OQD77" s="138" t="s">
        <v>116</v>
      </c>
      <c r="OQE77" s="39">
        <v>295001</v>
      </c>
      <c r="OQF77" s="138" t="s">
        <v>116</v>
      </c>
      <c r="OQG77" s="39">
        <v>295001</v>
      </c>
      <c r="OQH77" s="138" t="s">
        <v>116</v>
      </c>
      <c r="OQI77" s="39">
        <v>295001</v>
      </c>
      <c r="OQJ77" s="138" t="s">
        <v>116</v>
      </c>
      <c r="OQK77" s="39">
        <v>295001</v>
      </c>
      <c r="OQL77" s="138" t="s">
        <v>116</v>
      </c>
      <c r="OQM77" s="39">
        <v>295001</v>
      </c>
      <c r="OQN77" s="138" t="s">
        <v>116</v>
      </c>
      <c r="OQO77" s="39">
        <v>295001</v>
      </c>
      <c r="OQP77" s="138" t="s">
        <v>116</v>
      </c>
      <c r="OQQ77" s="39">
        <v>295001</v>
      </c>
      <c r="OQR77" s="138" t="s">
        <v>116</v>
      </c>
      <c r="OQS77" s="39">
        <v>295001</v>
      </c>
      <c r="OQT77" s="138" t="s">
        <v>116</v>
      </c>
      <c r="OQU77" s="39">
        <v>295001</v>
      </c>
      <c r="OQV77" s="138" t="s">
        <v>116</v>
      </c>
      <c r="OQW77" s="39">
        <v>295001</v>
      </c>
      <c r="OQX77" s="138" t="s">
        <v>116</v>
      </c>
      <c r="OQY77" s="39">
        <v>295001</v>
      </c>
      <c r="OQZ77" s="138" t="s">
        <v>116</v>
      </c>
      <c r="ORA77" s="39">
        <v>295001</v>
      </c>
      <c r="ORB77" s="138" t="s">
        <v>116</v>
      </c>
      <c r="ORC77" s="39">
        <v>295001</v>
      </c>
      <c r="ORD77" s="138" t="s">
        <v>116</v>
      </c>
      <c r="ORE77" s="39">
        <v>295001</v>
      </c>
      <c r="ORF77" s="138" t="s">
        <v>116</v>
      </c>
      <c r="ORG77" s="39">
        <v>295001</v>
      </c>
      <c r="ORH77" s="138" t="s">
        <v>116</v>
      </c>
      <c r="ORI77" s="39">
        <v>295001</v>
      </c>
      <c r="ORJ77" s="138" t="s">
        <v>116</v>
      </c>
      <c r="ORK77" s="39">
        <v>295001</v>
      </c>
      <c r="ORL77" s="138" t="s">
        <v>116</v>
      </c>
      <c r="ORM77" s="39">
        <v>295001</v>
      </c>
      <c r="ORN77" s="138" t="s">
        <v>116</v>
      </c>
      <c r="ORO77" s="39">
        <v>295001</v>
      </c>
      <c r="ORP77" s="138" t="s">
        <v>116</v>
      </c>
      <c r="ORQ77" s="39">
        <v>295001</v>
      </c>
      <c r="ORR77" s="138" t="s">
        <v>116</v>
      </c>
      <c r="ORS77" s="39">
        <v>295001</v>
      </c>
      <c r="ORT77" s="138" t="s">
        <v>116</v>
      </c>
      <c r="ORU77" s="39">
        <v>295001</v>
      </c>
      <c r="ORV77" s="138" t="s">
        <v>116</v>
      </c>
      <c r="ORW77" s="39">
        <v>295001</v>
      </c>
      <c r="ORX77" s="138" t="s">
        <v>116</v>
      </c>
      <c r="ORY77" s="39">
        <v>295001</v>
      </c>
      <c r="ORZ77" s="138" t="s">
        <v>116</v>
      </c>
      <c r="OSA77" s="39">
        <v>295001</v>
      </c>
      <c r="OSB77" s="138" t="s">
        <v>116</v>
      </c>
      <c r="OSC77" s="39">
        <v>295001</v>
      </c>
      <c r="OSD77" s="138" t="s">
        <v>116</v>
      </c>
      <c r="OSE77" s="39">
        <v>295001</v>
      </c>
      <c r="OSF77" s="138" t="s">
        <v>116</v>
      </c>
      <c r="OSG77" s="39">
        <v>295001</v>
      </c>
      <c r="OSH77" s="138" t="s">
        <v>116</v>
      </c>
      <c r="OSI77" s="39">
        <v>295001</v>
      </c>
      <c r="OSJ77" s="138" t="s">
        <v>116</v>
      </c>
      <c r="OSK77" s="39">
        <v>295001</v>
      </c>
      <c r="OSL77" s="138" t="s">
        <v>116</v>
      </c>
      <c r="OSM77" s="39">
        <v>295001</v>
      </c>
      <c r="OSN77" s="138" t="s">
        <v>116</v>
      </c>
      <c r="OSO77" s="39">
        <v>295001</v>
      </c>
      <c r="OSP77" s="138" t="s">
        <v>116</v>
      </c>
      <c r="OSQ77" s="39">
        <v>295001</v>
      </c>
      <c r="OSR77" s="138" t="s">
        <v>116</v>
      </c>
      <c r="OSS77" s="39">
        <v>295001</v>
      </c>
      <c r="OST77" s="138" t="s">
        <v>116</v>
      </c>
      <c r="OSU77" s="39">
        <v>295001</v>
      </c>
      <c r="OSV77" s="138" t="s">
        <v>116</v>
      </c>
      <c r="OSW77" s="39">
        <v>295001</v>
      </c>
      <c r="OSX77" s="138" t="s">
        <v>116</v>
      </c>
      <c r="OSY77" s="39">
        <v>295001</v>
      </c>
      <c r="OSZ77" s="138" t="s">
        <v>116</v>
      </c>
      <c r="OTA77" s="39">
        <v>295001</v>
      </c>
      <c r="OTB77" s="138" t="s">
        <v>116</v>
      </c>
      <c r="OTC77" s="39">
        <v>295001</v>
      </c>
      <c r="OTD77" s="138" t="s">
        <v>116</v>
      </c>
      <c r="OTE77" s="39">
        <v>295001</v>
      </c>
      <c r="OTF77" s="138" t="s">
        <v>116</v>
      </c>
      <c r="OTG77" s="39">
        <v>295001</v>
      </c>
      <c r="OTH77" s="138" t="s">
        <v>116</v>
      </c>
      <c r="OTI77" s="39">
        <v>295001</v>
      </c>
      <c r="OTJ77" s="138" t="s">
        <v>116</v>
      </c>
      <c r="OTK77" s="39">
        <v>295001</v>
      </c>
      <c r="OTL77" s="138" t="s">
        <v>116</v>
      </c>
      <c r="OTM77" s="39">
        <v>295001</v>
      </c>
      <c r="OTN77" s="138" t="s">
        <v>116</v>
      </c>
      <c r="OTO77" s="39">
        <v>295001</v>
      </c>
      <c r="OTP77" s="138" t="s">
        <v>116</v>
      </c>
      <c r="OTQ77" s="39">
        <v>295001</v>
      </c>
      <c r="OTR77" s="138" t="s">
        <v>116</v>
      </c>
      <c r="OTS77" s="39">
        <v>295001</v>
      </c>
      <c r="OTT77" s="138" t="s">
        <v>116</v>
      </c>
      <c r="OTU77" s="39">
        <v>295001</v>
      </c>
      <c r="OTV77" s="138" t="s">
        <v>116</v>
      </c>
      <c r="OTW77" s="39">
        <v>295001</v>
      </c>
      <c r="OTX77" s="138" t="s">
        <v>116</v>
      </c>
      <c r="OTY77" s="39">
        <v>295001</v>
      </c>
      <c r="OTZ77" s="138" t="s">
        <v>116</v>
      </c>
      <c r="OUA77" s="39">
        <v>295001</v>
      </c>
      <c r="OUB77" s="138" t="s">
        <v>116</v>
      </c>
      <c r="OUC77" s="39">
        <v>295001</v>
      </c>
      <c r="OUD77" s="138" t="s">
        <v>116</v>
      </c>
      <c r="OUE77" s="39">
        <v>295001</v>
      </c>
      <c r="OUF77" s="138" t="s">
        <v>116</v>
      </c>
      <c r="OUG77" s="39">
        <v>295001</v>
      </c>
      <c r="OUH77" s="138" t="s">
        <v>116</v>
      </c>
      <c r="OUI77" s="39">
        <v>295001</v>
      </c>
      <c r="OUJ77" s="138" t="s">
        <v>116</v>
      </c>
      <c r="OUK77" s="39">
        <v>295001</v>
      </c>
      <c r="OUL77" s="138" t="s">
        <v>116</v>
      </c>
      <c r="OUM77" s="39">
        <v>295001</v>
      </c>
      <c r="OUN77" s="138" t="s">
        <v>116</v>
      </c>
      <c r="OUO77" s="39">
        <v>295001</v>
      </c>
      <c r="OUP77" s="138" t="s">
        <v>116</v>
      </c>
      <c r="OUQ77" s="39">
        <v>295001</v>
      </c>
      <c r="OUR77" s="138" t="s">
        <v>116</v>
      </c>
      <c r="OUS77" s="39">
        <v>295001</v>
      </c>
      <c r="OUT77" s="138" t="s">
        <v>116</v>
      </c>
      <c r="OUU77" s="39">
        <v>295001</v>
      </c>
      <c r="OUV77" s="138" t="s">
        <v>116</v>
      </c>
      <c r="OUW77" s="39">
        <v>295001</v>
      </c>
      <c r="OUX77" s="138" t="s">
        <v>116</v>
      </c>
      <c r="OUY77" s="39">
        <v>295001</v>
      </c>
      <c r="OUZ77" s="138" t="s">
        <v>116</v>
      </c>
      <c r="OVA77" s="39">
        <v>295001</v>
      </c>
      <c r="OVB77" s="138" t="s">
        <v>116</v>
      </c>
      <c r="OVC77" s="39">
        <v>295001</v>
      </c>
      <c r="OVD77" s="138" t="s">
        <v>116</v>
      </c>
      <c r="OVE77" s="39">
        <v>295001</v>
      </c>
      <c r="OVF77" s="138" t="s">
        <v>116</v>
      </c>
      <c r="OVG77" s="39">
        <v>295001</v>
      </c>
      <c r="OVH77" s="138" t="s">
        <v>116</v>
      </c>
      <c r="OVI77" s="39">
        <v>295001</v>
      </c>
      <c r="OVJ77" s="138" t="s">
        <v>116</v>
      </c>
      <c r="OVK77" s="39">
        <v>295001</v>
      </c>
      <c r="OVL77" s="138" t="s">
        <v>116</v>
      </c>
      <c r="OVM77" s="39">
        <v>295001</v>
      </c>
      <c r="OVN77" s="138" t="s">
        <v>116</v>
      </c>
      <c r="OVO77" s="39">
        <v>295001</v>
      </c>
      <c r="OVP77" s="138" t="s">
        <v>116</v>
      </c>
      <c r="OVQ77" s="39">
        <v>295001</v>
      </c>
      <c r="OVR77" s="138" t="s">
        <v>116</v>
      </c>
      <c r="OVS77" s="39">
        <v>295001</v>
      </c>
      <c r="OVT77" s="138" t="s">
        <v>116</v>
      </c>
      <c r="OVU77" s="39">
        <v>295001</v>
      </c>
      <c r="OVV77" s="138" t="s">
        <v>116</v>
      </c>
      <c r="OVW77" s="39">
        <v>295001</v>
      </c>
      <c r="OVX77" s="138" t="s">
        <v>116</v>
      </c>
      <c r="OVY77" s="39">
        <v>295001</v>
      </c>
      <c r="OVZ77" s="138" t="s">
        <v>116</v>
      </c>
      <c r="OWA77" s="39">
        <v>295001</v>
      </c>
      <c r="OWB77" s="138" t="s">
        <v>116</v>
      </c>
      <c r="OWC77" s="39">
        <v>295001</v>
      </c>
      <c r="OWD77" s="138" t="s">
        <v>116</v>
      </c>
      <c r="OWE77" s="39">
        <v>295001</v>
      </c>
      <c r="OWF77" s="138" t="s">
        <v>116</v>
      </c>
      <c r="OWG77" s="39">
        <v>295001</v>
      </c>
      <c r="OWH77" s="138" t="s">
        <v>116</v>
      </c>
      <c r="OWI77" s="39">
        <v>295001</v>
      </c>
      <c r="OWJ77" s="138" t="s">
        <v>116</v>
      </c>
      <c r="OWK77" s="39">
        <v>295001</v>
      </c>
      <c r="OWL77" s="138" t="s">
        <v>116</v>
      </c>
      <c r="OWM77" s="39">
        <v>295001</v>
      </c>
      <c r="OWN77" s="138" t="s">
        <v>116</v>
      </c>
      <c r="OWO77" s="39">
        <v>295001</v>
      </c>
      <c r="OWP77" s="138" t="s">
        <v>116</v>
      </c>
      <c r="OWQ77" s="39">
        <v>295001</v>
      </c>
      <c r="OWR77" s="138" t="s">
        <v>116</v>
      </c>
      <c r="OWS77" s="39">
        <v>295001</v>
      </c>
      <c r="OWT77" s="138" t="s">
        <v>116</v>
      </c>
      <c r="OWU77" s="39">
        <v>295001</v>
      </c>
      <c r="OWV77" s="138" t="s">
        <v>116</v>
      </c>
      <c r="OWW77" s="39">
        <v>295001</v>
      </c>
      <c r="OWX77" s="138" t="s">
        <v>116</v>
      </c>
      <c r="OWY77" s="39">
        <v>295001</v>
      </c>
      <c r="OWZ77" s="138" t="s">
        <v>116</v>
      </c>
      <c r="OXA77" s="39">
        <v>295001</v>
      </c>
      <c r="OXB77" s="138" t="s">
        <v>116</v>
      </c>
      <c r="OXC77" s="39">
        <v>295001</v>
      </c>
      <c r="OXD77" s="138" t="s">
        <v>116</v>
      </c>
      <c r="OXE77" s="39">
        <v>295001</v>
      </c>
      <c r="OXF77" s="138" t="s">
        <v>116</v>
      </c>
      <c r="OXG77" s="39">
        <v>295001</v>
      </c>
      <c r="OXH77" s="138" t="s">
        <v>116</v>
      </c>
      <c r="OXI77" s="39">
        <v>295001</v>
      </c>
      <c r="OXJ77" s="138" t="s">
        <v>116</v>
      </c>
      <c r="OXK77" s="39">
        <v>295001</v>
      </c>
      <c r="OXL77" s="138" t="s">
        <v>116</v>
      </c>
      <c r="OXM77" s="39">
        <v>295001</v>
      </c>
      <c r="OXN77" s="138" t="s">
        <v>116</v>
      </c>
      <c r="OXO77" s="39">
        <v>295001</v>
      </c>
      <c r="OXP77" s="138" t="s">
        <v>116</v>
      </c>
      <c r="OXQ77" s="39">
        <v>295001</v>
      </c>
      <c r="OXR77" s="138" t="s">
        <v>116</v>
      </c>
      <c r="OXS77" s="39">
        <v>295001</v>
      </c>
      <c r="OXT77" s="138" t="s">
        <v>116</v>
      </c>
      <c r="OXU77" s="39">
        <v>295001</v>
      </c>
      <c r="OXV77" s="138" t="s">
        <v>116</v>
      </c>
      <c r="OXW77" s="39">
        <v>295001</v>
      </c>
      <c r="OXX77" s="138" t="s">
        <v>116</v>
      </c>
      <c r="OXY77" s="39">
        <v>295001</v>
      </c>
      <c r="OXZ77" s="138" t="s">
        <v>116</v>
      </c>
      <c r="OYA77" s="39">
        <v>295001</v>
      </c>
      <c r="OYB77" s="138" t="s">
        <v>116</v>
      </c>
      <c r="OYC77" s="39">
        <v>295001</v>
      </c>
      <c r="OYD77" s="138" t="s">
        <v>116</v>
      </c>
      <c r="OYE77" s="39">
        <v>295001</v>
      </c>
      <c r="OYF77" s="138" t="s">
        <v>116</v>
      </c>
      <c r="OYG77" s="39">
        <v>295001</v>
      </c>
      <c r="OYH77" s="138" t="s">
        <v>116</v>
      </c>
      <c r="OYI77" s="39">
        <v>295001</v>
      </c>
      <c r="OYJ77" s="138" t="s">
        <v>116</v>
      </c>
      <c r="OYK77" s="39">
        <v>295001</v>
      </c>
      <c r="OYL77" s="138" t="s">
        <v>116</v>
      </c>
      <c r="OYM77" s="39">
        <v>295001</v>
      </c>
      <c r="OYN77" s="138" t="s">
        <v>116</v>
      </c>
      <c r="OYO77" s="39">
        <v>295001</v>
      </c>
      <c r="OYP77" s="138" t="s">
        <v>116</v>
      </c>
      <c r="OYQ77" s="39">
        <v>295001</v>
      </c>
      <c r="OYR77" s="138" t="s">
        <v>116</v>
      </c>
      <c r="OYS77" s="39">
        <v>295001</v>
      </c>
      <c r="OYT77" s="138" t="s">
        <v>116</v>
      </c>
      <c r="OYU77" s="39">
        <v>295001</v>
      </c>
      <c r="OYV77" s="138" t="s">
        <v>116</v>
      </c>
      <c r="OYW77" s="39">
        <v>295001</v>
      </c>
      <c r="OYX77" s="138" t="s">
        <v>116</v>
      </c>
      <c r="OYY77" s="39">
        <v>295001</v>
      </c>
      <c r="OYZ77" s="138" t="s">
        <v>116</v>
      </c>
      <c r="OZA77" s="39">
        <v>295001</v>
      </c>
      <c r="OZB77" s="138" t="s">
        <v>116</v>
      </c>
      <c r="OZC77" s="39">
        <v>295001</v>
      </c>
      <c r="OZD77" s="138" t="s">
        <v>116</v>
      </c>
      <c r="OZE77" s="39">
        <v>295001</v>
      </c>
      <c r="OZF77" s="138" t="s">
        <v>116</v>
      </c>
      <c r="OZG77" s="39">
        <v>295001</v>
      </c>
      <c r="OZH77" s="138" t="s">
        <v>116</v>
      </c>
      <c r="OZI77" s="39">
        <v>295001</v>
      </c>
      <c r="OZJ77" s="138" t="s">
        <v>116</v>
      </c>
      <c r="OZK77" s="39">
        <v>295001</v>
      </c>
      <c r="OZL77" s="138" t="s">
        <v>116</v>
      </c>
      <c r="OZM77" s="39">
        <v>295001</v>
      </c>
      <c r="OZN77" s="138" t="s">
        <v>116</v>
      </c>
      <c r="OZO77" s="39">
        <v>295001</v>
      </c>
      <c r="OZP77" s="138" t="s">
        <v>116</v>
      </c>
      <c r="OZQ77" s="39">
        <v>295001</v>
      </c>
      <c r="OZR77" s="138" t="s">
        <v>116</v>
      </c>
      <c r="OZS77" s="39">
        <v>295001</v>
      </c>
      <c r="OZT77" s="138" t="s">
        <v>116</v>
      </c>
      <c r="OZU77" s="39">
        <v>295001</v>
      </c>
      <c r="OZV77" s="138" t="s">
        <v>116</v>
      </c>
      <c r="OZW77" s="39">
        <v>295001</v>
      </c>
      <c r="OZX77" s="138" t="s">
        <v>116</v>
      </c>
      <c r="OZY77" s="39">
        <v>295001</v>
      </c>
      <c r="OZZ77" s="138" t="s">
        <v>116</v>
      </c>
      <c r="PAA77" s="39">
        <v>295001</v>
      </c>
      <c r="PAB77" s="138" t="s">
        <v>116</v>
      </c>
      <c r="PAC77" s="39">
        <v>295001</v>
      </c>
      <c r="PAD77" s="138" t="s">
        <v>116</v>
      </c>
      <c r="PAE77" s="39">
        <v>295001</v>
      </c>
      <c r="PAF77" s="138" t="s">
        <v>116</v>
      </c>
      <c r="PAG77" s="39">
        <v>295001</v>
      </c>
      <c r="PAH77" s="138" t="s">
        <v>116</v>
      </c>
      <c r="PAI77" s="39">
        <v>295001</v>
      </c>
      <c r="PAJ77" s="138" t="s">
        <v>116</v>
      </c>
      <c r="PAK77" s="39">
        <v>295001</v>
      </c>
      <c r="PAL77" s="138" t="s">
        <v>116</v>
      </c>
      <c r="PAM77" s="39">
        <v>295001</v>
      </c>
      <c r="PAN77" s="138" t="s">
        <v>116</v>
      </c>
      <c r="PAO77" s="39">
        <v>295001</v>
      </c>
      <c r="PAP77" s="138" t="s">
        <v>116</v>
      </c>
      <c r="PAQ77" s="39">
        <v>295001</v>
      </c>
      <c r="PAR77" s="138" t="s">
        <v>116</v>
      </c>
      <c r="PAS77" s="39">
        <v>295001</v>
      </c>
      <c r="PAT77" s="138" t="s">
        <v>116</v>
      </c>
      <c r="PAU77" s="39">
        <v>295001</v>
      </c>
      <c r="PAV77" s="138" t="s">
        <v>116</v>
      </c>
      <c r="PAW77" s="39">
        <v>295001</v>
      </c>
      <c r="PAX77" s="138" t="s">
        <v>116</v>
      </c>
      <c r="PAY77" s="39">
        <v>295001</v>
      </c>
      <c r="PAZ77" s="138" t="s">
        <v>116</v>
      </c>
      <c r="PBA77" s="39">
        <v>295001</v>
      </c>
      <c r="PBB77" s="138" t="s">
        <v>116</v>
      </c>
      <c r="PBC77" s="39">
        <v>295001</v>
      </c>
      <c r="PBD77" s="138" t="s">
        <v>116</v>
      </c>
      <c r="PBE77" s="39">
        <v>295001</v>
      </c>
      <c r="PBF77" s="138" t="s">
        <v>116</v>
      </c>
      <c r="PBG77" s="39">
        <v>295001</v>
      </c>
      <c r="PBH77" s="138" t="s">
        <v>116</v>
      </c>
      <c r="PBI77" s="39">
        <v>295001</v>
      </c>
      <c r="PBJ77" s="138" t="s">
        <v>116</v>
      </c>
      <c r="PBK77" s="39">
        <v>295001</v>
      </c>
      <c r="PBL77" s="138" t="s">
        <v>116</v>
      </c>
      <c r="PBM77" s="39">
        <v>295001</v>
      </c>
      <c r="PBN77" s="138" t="s">
        <v>116</v>
      </c>
      <c r="PBO77" s="39">
        <v>295001</v>
      </c>
      <c r="PBP77" s="138" t="s">
        <v>116</v>
      </c>
      <c r="PBQ77" s="39">
        <v>295001</v>
      </c>
      <c r="PBR77" s="138" t="s">
        <v>116</v>
      </c>
      <c r="PBS77" s="39">
        <v>295001</v>
      </c>
      <c r="PBT77" s="138" t="s">
        <v>116</v>
      </c>
      <c r="PBU77" s="39">
        <v>295001</v>
      </c>
      <c r="PBV77" s="138" t="s">
        <v>116</v>
      </c>
      <c r="PBW77" s="39">
        <v>295001</v>
      </c>
      <c r="PBX77" s="138" t="s">
        <v>116</v>
      </c>
      <c r="PBY77" s="39">
        <v>295001</v>
      </c>
      <c r="PBZ77" s="138" t="s">
        <v>116</v>
      </c>
      <c r="PCA77" s="39">
        <v>295001</v>
      </c>
      <c r="PCB77" s="138" t="s">
        <v>116</v>
      </c>
      <c r="PCC77" s="39">
        <v>295001</v>
      </c>
      <c r="PCD77" s="138" t="s">
        <v>116</v>
      </c>
      <c r="PCE77" s="39">
        <v>295001</v>
      </c>
      <c r="PCF77" s="138" t="s">
        <v>116</v>
      </c>
      <c r="PCG77" s="39">
        <v>295001</v>
      </c>
      <c r="PCH77" s="138" t="s">
        <v>116</v>
      </c>
      <c r="PCI77" s="39">
        <v>295001</v>
      </c>
      <c r="PCJ77" s="138" t="s">
        <v>116</v>
      </c>
      <c r="PCK77" s="39">
        <v>295001</v>
      </c>
      <c r="PCL77" s="138" t="s">
        <v>116</v>
      </c>
      <c r="PCM77" s="39">
        <v>295001</v>
      </c>
      <c r="PCN77" s="138" t="s">
        <v>116</v>
      </c>
      <c r="PCO77" s="39">
        <v>295001</v>
      </c>
      <c r="PCP77" s="138" t="s">
        <v>116</v>
      </c>
      <c r="PCQ77" s="39">
        <v>295001</v>
      </c>
      <c r="PCR77" s="138" t="s">
        <v>116</v>
      </c>
      <c r="PCS77" s="39">
        <v>295001</v>
      </c>
      <c r="PCT77" s="138" t="s">
        <v>116</v>
      </c>
      <c r="PCU77" s="39">
        <v>295001</v>
      </c>
      <c r="PCV77" s="138" t="s">
        <v>116</v>
      </c>
      <c r="PCW77" s="39">
        <v>295001</v>
      </c>
      <c r="PCX77" s="138" t="s">
        <v>116</v>
      </c>
      <c r="PCY77" s="39">
        <v>295001</v>
      </c>
      <c r="PCZ77" s="138" t="s">
        <v>116</v>
      </c>
      <c r="PDA77" s="39">
        <v>295001</v>
      </c>
      <c r="PDB77" s="138" t="s">
        <v>116</v>
      </c>
      <c r="PDC77" s="39">
        <v>295001</v>
      </c>
      <c r="PDD77" s="138" t="s">
        <v>116</v>
      </c>
      <c r="PDE77" s="39">
        <v>295001</v>
      </c>
      <c r="PDF77" s="138" t="s">
        <v>116</v>
      </c>
      <c r="PDG77" s="39">
        <v>295001</v>
      </c>
      <c r="PDH77" s="138" t="s">
        <v>116</v>
      </c>
      <c r="PDI77" s="39">
        <v>295001</v>
      </c>
      <c r="PDJ77" s="138" t="s">
        <v>116</v>
      </c>
      <c r="PDK77" s="39">
        <v>295001</v>
      </c>
      <c r="PDL77" s="138" t="s">
        <v>116</v>
      </c>
      <c r="PDM77" s="39">
        <v>295001</v>
      </c>
      <c r="PDN77" s="138" t="s">
        <v>116</v>
      </c>
      <c r="PDO77" s="39">
        <v>295001</v>
      </c>
      <c r="PDP77" s="138" t="s">
        <v>116</v>
      </c>
      <c r="PDQ77" s="39">
        <v>295001</v>
      </c>
      <c r="PDR77" s="138" t="s">
        <v>116</v>
      </c>
      <c r="PDS77" s="39">
        <v>295001</v>
      </c>
      <c r="PDT77" s="138" t="s">
        <v>116</v>
      </c>
      <c r="PDU77" s="39">
        <v>295001</v>
      </c>
      <c r="PDV77" s="138" t="s">
        <v>116</v>
      </c>
      <c r="PDW77" s="39">
        <v>295001</v>
      </c>
      <c r="PDX77" s="138" t="s">
        <v>116</v>
      </c>
      <c r="PDY77" s="39">
        <v>295001</v>
      </c>
      <c r="PDZ77" s="138" t="s">
        <v>116</v>
      </c>
      <c r="PEA77" s="39">
        <v>295001</v>
      </c>
      <c r="PEB77" s="138" t="s">
        <v>116</v>
      </c>
      <c r="PEC77" s="39">
        <v>295001</v>
      </c>
      <c r="PED77" s="138" t="s">
        <v>116</v>
      </c>
      <c r="PEE77" s="39">
        <v>295001</v>
      </c>
      <c r="PEF77" s="138" t="s">
        <v>116</v>
      </c>
      <c r="PEG77" s="39">
        <v>295001</v>
      </c>
      <c r="PEH77" s="138" t="s">
        <v>116</v>
      </c>
      <c r="PEI77" s="39">
        <v>295001</v>
      </c>
      <c r="PEJ77" s="138" t="s">
        <v>116</v>
      </c>
      <c r="PEK77" s="39">
        <v>295001</v>
      </c>
      <c r="PEL77" s="138" t="s">
        <v>116</v>
      </c>
      <c r="PEM77" s="39">
        <v>295001</v>
      </c>
      <c r="PEN77" s="138" t="s">
        <v>116</v>
      </c>
      <c r="PEO77" s="39">
        <v>295001</v>
      </c>
      <c r="PEP77" s="138" t="s">
        <v>116</v>
      </c>
      <c r="PEQ77" s="39">
        <v>295001</v>
      </c>
      <c r="PER77" s="138" t="s">
        <v>116</v>
      </c>
      <c r="PES77" s="39">
        <v>295001</v>
      </c>
      <c r="PET77" s="138" t="s">
        <v>116</v>
      </c>
      <c r="PEU77" s="39">
        <v>295001</v>
      </c>
      <c r="PEV77" s="138" t="s">
        <v>116</v>
      </c>
      <c r="PEW77" s="39">
        <v>295001</v>
      </c>
      <c r="PEX77" s="138" t="s">
        <v>116</v>
      </c>
      <c r="PEY77" s="39">
        <v>295001</v>
      </c>
      <c r="PEZ77" s="138" t="s">
        <v>116</v>
      </c>
      <c r="PFA77" s="39">
        <v>295001</v>
      </c>
      <c r="PFB77" s="138" t="s">
        <v>116</v>
      </c>
      <c r="PFC77" s="39">
        <v>295001</v>
      </c>
      <c r="PFD77" s="138" t="s">
        <v>116</v>
      </c>
      <c r="PFE77" s="39">
        <v>295001</v>
      </c>
      <c r="PFF77" s="138" t="s">
        <v>116</v>
      </c>
      <c r="PFG77" s="39">
        <v>295001</v>
      </c>
      <c r="PFH77" s="138" t="s">
        <v>116</v>
      </c>
      <c r="PFI77" s="39">
        <v>295001</v>
      </c>
      <c r="PFJ77" s="138" t="s">
        <v>116</v>
      </c>
      <c r="PFK77" s="39">
        <v>295001</v>
      </c>
      <c r="PFL77" s="138" t="s">
        <v>116</v>
      </c>
      <c r="PFM77" s="39">
        <v>295001</v>
      </c>
      <c r="PFN77" s="138" t="s">
        <v>116</v>
      </c>
      <c r="PFO77" s="39">
        <v>295001</v>
      </c>
      <c r="PFP77" s="138" t="s">
        <v>116</v>
      </c>
      <c r="PFQ77" s="39">
        <v>295001</v>
      </c>
      <c r="PFR77" s="138" t="s">
        <v>116</v>
      </c>
      <c r="PFS77" s="39">
        <v>295001</v>
      </c>
      <c r="PFT77" s="138" t="s">
        <v>116</v>
      </c>
      <c r="PFU77" s="39">
        <v>295001</v>
      </c>
      <c r="PFV77" s="138" t="s">
        <v>116</v>
      </c>
      <c r="PFW77" s="39">
        <v>295001</v>
      </c>
      <c r="PFX77" s="138" t="s">
        <v>116</v>
      </c>
      <c r="PFY77" s="39">
        <v>295001</v>
      </c>
      <c r="PFZ77" s="138" t="s">
        <v>116</v>
      </c>
      <c r="PGA77" s="39">
        <v>295001</v>
      </c>
      <c r="PGB77" s="138" t="s">
        <v>116</v>
      </c>
      <c r="PGC77" s="39">
        <v>295001</v>
      </c>
      <c r="PGD77" s="138" t="s">
        <v>116</v>
      </c>
      <c r="PGE77" s="39">
        <v>295001</v>
      </c>
      <c r="PGF77" s="138" t="s">
        <v>116</v>
      </c>
      <c r="PGG77" s="39">
        <v>295001</v>
      </c>
      <c r="PGH77" s="138" t="s">
        <v>116</v>
      </c>
      <c r="PGI77" s="39">
        <v>295001</v>
      </c>
      <c r="PGJ77" s="138" t="s">
        <v>116</v>
      </c>
      <c r="PGK77" s="39">
        <v>295001</v>
      </c>
      <c r="PGL77" s="138" t="s">
        <v>116</v>
      </c>
      <c r="PGM77" s="39">
        <v>295001</v>
      </c>
      <c r="PGN77" s="138" t="s">
        <v>116</v>
      </c>
      <c r="PGO77" s="39">
        <v>295001</v>
      </c>
      <c r="PGP77" s="138" t="s">
        <v>116</v>
      </c>
      <c r="PGQ77" s="39">
        <v>295001</v>
      </c>
      <c r="PGR77" s="138" t="s">
        <v>116</v>
      </c>
      <c r="PGS77" s="39">
        <v>295001</v>
      </c>
      <c r="PGT77" s="138" t="s">
        <v>116</v>
      </c>
      <c r="PGU77" s="39">
        <v>295001</v>
      </c>
      <c r="PGV77" s="138" t="s">
        <v>116</v>
      </c>
      <c r="PGW77" s="39">
        <v>295001</v>
      </c>
      <c r="PGX77" s="138" t="s">
        <v>116</v>
      </c>
      <c r="PGY77" s="39">
        <v>295001</v>
      </c>
      <c r="PGZ77" s="138" t="s">
        <v>116</v>
      </c>
      <c r="PHA77" s="39">
        <v>295001</v>
      </c>
      <c r="PHB77" s="138" t="s">
        <v>116</v>
      </c>
      <c r="PHC77" s="39">
        <v>295001</v>
      </c>
      <c r="PHD77" s="138" t="s">
        <v>116</v>
      </c>
      <c r="PHE77" s="39">
        <v>295001</v>
      </c>
      <c r="PHF77" s="138" t="s">
        <v>116</v>
      </c>
      <c r="PHG77" s="39">
        <v>295001</v>
      </c>
      <c r="PHH77" s="138" t="s">
        <v>116</v>
      </c>
      <c r="PHI77" s="39">
        <v>295001</v>
      </c>
      <c r="PHJ77" s="138" t="s">
        <v>116</v>
      </c>
      <c r="PHK77" s="39">
        <v>295001</v>
      </c>
      <c r="PHL77" s="138" t="s">
        <v>116</v>
      </c>
      <c r="PHM77" s="39">
        <v>295001</v>
      </c>
      <c r="PHN77" s="138" t="s">
        <v>116</v>
      </c>
      <c r="PHO77" s="39">
        <v>295001</v>
      </c>
      <c r="PHP77" s="138" t="s">
        <v>116</v>
      </c>
      <c r="PHQ77" s="39">
        <v>295001</v>
      </c>
      <c r="PHR77" s="138" t="s">
        <v>116</v>
      </c>
      <c r="PHS77" s="39">
        <v>295001</v>
      </c>
      <c r="PHT77" s="138" t="s">
        <v>116</v>
      </c>
      <c r="PHU77" s="39">
        <v>295001</v>
      </c>
      <c r="PHV77" s="138" t="s">
        <v>116</v>
      </c>
      <c r="PHW77" s="39">
        <v>295001</v>
      </c>
      <c r="PHX77" s="138" t="s">
        <v>116</v>
      </c>
      <c r="PHY77" s="39">
        <v>295001</v>
      </c>
      <c r="PHZ77" s="138" t="s">
        <v>116</v>
      </c>
      <c r="PIA77" s="39">
        <v>295001</v>
      </c>
      <c r="PIB77" s="138" t="s">
        <v>116</v>
      </c>
      <c r="PIC77" s="39">
        <v>295001</v>
      </c>
      <c r="PID77" s="138" t="s">
        <v>116</v>
      </c>
      <c r="PIE77" s="39">
        <v>295001</v>
      </c>
      <c r="PIF77" s="138" t="s">
        <v>116</v>
      </c>
      <c r="PIG77" s="39">
        <v>295001</v>
      </c>
      <c r="PIH77" s="138" t="s">
        <v>116</v>
      </c>
      <c r="PII77" s="39">
        <v>295001</v>
      </c>
      <c r="PIJ77" s="138" t="s">
        <v>116</v>
      </c>
      <c r="PIK77" s="39">
        <v>295001</v>
      </c>
      <c r="PIL77" s="138" t="s">
        <v>116</v>
      </c>
      <c r="PIM77" s="39">
        <v>295001</v>
      </c>
      <c r="PIN77" s="138" t="s">
        <v>116</v>
      </c>
      <c r="PIO77" s="39">
        <v>295001</v>
      </c>
      <c r="PIP77" s="138" t="s">
        <v>116</v>
      </c>
      <c r="PIQ77" s="39">
        <v>295001</v>
      </c>
      <c r="PIR77" s="138" t="s">
        <v>116</v>
      </c>
      <c r="PIS77" s="39">
        <v>295001</v>
      </c>
      <c r="PIT77" s="138" t="s">
        <v>116</v>
      </c>
      <c r="PIU77" s="39">
        <v>295001</v>
      </c>
      <c r="PIV77" s="138" t="s">
        <v>116</v>
      </c>
      <c r="PIW77" s="39">
        <v>295001</v>
      </c>
      <c r="PIX77" s="138" t="s">
        <v>116</v>
      </c>
      <c r="PIY77" s="39">
        <v>295001</v>
      </c>
      <c r="PIZ77" s="138" t="s">
        <v>116</v>
      </c>
      <c r="PJA77" s="39">
        <v>295001</v>
      </c>
      <c r="PJB77" s="138" t="s">
        <v>116</v>
      </c>
      <c r="PJC77" s="39">
        <v>295001</v>
      </c>
      <c r="PJD77" s="138" t="s">
        <v>116</v>
      </c>
      <c r="PJE77" s="39">
        <v>295001</v>
      </c>
      <c r="PJF77" s="138" t="s">
        <v>116</v>
      </c>
      <c r="PJG77" s="39">
        <v>295001</v>
      </c>
      <c r="PJH77" s="138" t="s">
        <v>116</v>
      </c>
      <c r="PJI77" s="39">
        <v>295001</v>
      </c>
      <c r="PJJ77" s="138" t="s">
        <v>116</v>
      </c>
      <c r="PJK77" s="39">
        <v>295001</v>
      </c>
      <c r="PJL77" s="138" t="s">
        <v>116</v>
      </c>
      <c r="PJM77" s="39">
        <v>295001</v>
      </c>
      <c r="PJN77" s="138" t="s">
        <v>116</v>
      </c>
      <c r="PJO77" s="39">
        <v>295001</v>
      </c>
      <c r="PJP77" s="138" t="s">
        <v>116</v>
      </c>
      <c r="PJQ77" s="39">
        <v>295001</v>
      </c>
      <c r="PJR77" s="138" t="s">
        <v>116</v>
      </c>
      <c r="PJS77" s="39">
        <v>295001</v>
      </c>
      <c r="PJT77" s="138" t="s">
        <v>116</v>
      </c>
      <c r="PJU77" s="39">
        <v>295001</v>
      </c>
      <c r="PJV77" s="138" t="s">
        <v>116</v>
      </c>
      <c r="PJW77" s="39">
        <v>295001</v>
      </c>
      <c r="PJX77" s="138" t="s">
        <v>116</v>
      </c>
      <c r="PJY77" s="39">
        <v>295001</v>
      </c>
      <c r="PJZ77" s="138" t="s">
        <v>116</v>
      </c>
      <c r="PKA77" s="39">
        <v>295001</v>
      </c>
      <c r="PKB77" s="138" t="s">
        <v>116</v>
      </c>
      <c r="PKC77" s="39">
        <v>295001</v>
      </c>
      <c r="PKD77" s="138" t="s">
        <v>116</v>
      </c>
      <c r="PKE77" s="39">
        <v>295001</v>
      </c>
      <c r="PKF77" s="138" t="s">
        <v>116</v>
      </c>
      <c r="PKG77" s="39">
        <v>295001</v>
      </c>
      <c r="PKH77" s="138" t="s">
        <v>116</v>
      </c>
      <c r="PKI77" s="39">
        <v>295001</v>
      </c>
      <c r="PKJ77" s="138" t="s">
        <v>116</v>
      </c>
      <c r="PKK77" s="39">
        <v>295001</v>
      </c>
      <c r="PKL77" s="138" t="s">
        <v>116</v>
      </c>
      <c r="PKM77" s="39">
        <v>295001</v>
      </c>
      <c r="PKN77" s="138" t="s">
        <v>116</v>
      </c>
      <c r="PKO77" s="39">
        <v>295001</v>
      </c>
      <c r="PKP77" s="138" t="s">
        <v>116</v>
      </c>
      <c r="PKQ77" s="39">
        <v>295001</v>
      </c>
      <c r="PKR77" s="138" t="s">
        <v>116</v>
      </c>
      <c r="PKS77" s="39">
        <v>295001</v>
      </c>
      <c r="PKT77" s="138" t="s">
        <v>116</v>
      </c>
      <c r="PKU77" s="39">
        <v>295001</v>
      </c>
      <c r="PKV77" s="138" t="s">
        <v>116</v>
      </c>
      <c r="PKW77" s="39">
        <v>295001</v>
      </c>
      <c r="PKX77" s="138" t="s">
        <v>116</v>
      </c>
      <c r="PKY77" s="39">
        <v>295001</v>
      </c>
      <c r="PKZ77" s="138" t="s">
        <v>116</v>
      </c>
      <c r="PLA77" s="39">
        <v>295001</v>
      </c>
      <c r="PLB77" s="138" t="s">
        <v>116</v>
      </c>
      <c r="PLC77" s="39">
        <v>295001</v>
      </c>
      <c r="PLD77" s="138" t="s">
        <v>116</v>
      </c>
      <c r="PLE77" s="39">
        <v>295001</v>
      </c>
      <c r="PLF77" s="138" t="s">
        <v>116</v>
      </c>
      <c r="PLG77" s="39">
        <v>295001</v>
      </c>
      <c r="PLH77" s="138" t="s">
        <v>116</v>
      </c>
      <c r="PLI77" s="39">
        <v>295001</v>
      </c>
      <c r="PLJ77" s="138" t="s">
        <v>116</v>
      </c>
      <c r="PLK77" s="39">
        <v>295001</v>
      </c>
      <c r="PLL77" s="138" t="s">
        <v>116</v>
      </c>
      <c r="PLM77" s="39">
        <v>295001</v>
      </c>
      <c r="PLN77" s="138" t="s">
        <v>116</v>
      </c>
      <c r="PLO77" s="39">
        <v>295001</v>
      </c>
      <c r="PLP77" s="138" t="s">
        <v>116</v>
      </c>
      <c r="PLQ77" s="39">
        <v>295001</v>
      </c>
      <c r="PLR77" s="138" t="s">
        <v>116</v>
      </c>
      <c r="PLS77" s="39">
        <v>295001</v>
      </c>
      <c r="PLT77" s="138" t="s">
        <v>116</v>
      </c>
      <c r="PLU77" s="39">
        <v>295001</v>
      </c>
      <c r="PLV77" s="138" t="s">
        <v>116</v>
      </c>
      <c r="PLW77" s="39">
        <v>295001</v>
      </c>
      <c r="PLX77" s="138" t="s">
        <v>116</v>
      </c>
      <c r="PLY77" s="39">
        <v>295001</v>
      </c>
      <c r="PLZ77" s="138" t="s">
        <v>116</v>
      </c>
      <c r="PMA77" s="39">
        <v>295001</v>
      </c>
      <c r="PMB77" s="138" t="s">
        <v>116</v>
      </c>
      <c r="PMC77" s="39">
        <v>295001</v>
      </c>
      <c r="PMD77" s="138" t="s">
        <v>116</v>
      </c>
      <c r="PME77" s="39">
        <v>295001</v>
      </c>
      <c r="PMF77" s="138" t="s">
        <v>116</v>
      </c>
      <c r="PMG77" s="39">
        <v>295001</v>
      </c>
      <c r="PMH77" s="138" t="s">
        <v>116</v>
      </c>
      <c r="PMI77" s="39">
        <v>295001</v>
      </c>
      <c r="PMJ77" s="138" t="s">
        <v>116</v>
      </c>
      <c r="PMK77" s="39">
        <v>295001</v>
      </c>
      <c r="PML77" s="138" t="s">
        <v>116</v>
      </c>
      <c r="PMM77" s="39">
        <v>295001</v>
      </c>
      <c r="PMN77" s="138" t="s">
        <v>116</v>
      </c>
      <c r="PMO77" s="39">
        <v>295001</v>
      </c>
      <c r="PMP77" s="138" t="s">
        <v>116</v>
      </c>
      <c r="PMQ77" s="39">
        <v>295001</v>
      </c>
      <c r="PMR77" s="138" t="s">
        <v>116</v>
      </c>
      <c r="PMS77" s="39">
        <v>295001</v>
      </c>
      <c r="PMT77" s="138" t="s">
        <v>116</v>
      </c>
      <c r="PMU77" s="39">
        <v>295001</v>
      </c>
      <c r="PMV77" s="138" t="s">
        <v>116</v>
      </c>
      <c r="PMW77" s="39">
        <v>295001</v>
      </c>
      <c r="PMX77" s="138" t="s">
        <v>116</v>
      </c>
      <c r="PMY77" s="39">
        <v>295001</v>
      </c>
      <c r="PMZ77" s="138" t="s">
        <v>116</v>
      </c>
      <c r="PNA77" s="39">
        <v>295001</v>
      </c>
      <c r="PNB77" s="138" t="s">
        <v>116</v>
      </c>
      <c r="PNC77" s="39">
        <v>295001</v>
      </c>
      <c r="PND77" s="138" t="s">
        <v>116</v>
      </c>
      <c r="PNE77" s="39">
        <v>295001</v>
      </c>
      <c r="PNF77" s="138" t="s">
        <v>116</v>
      </c>
      <c r="PNG77" s="39">
        <v>295001</v>
      </c>
      <c r="PNH77" s="138" t="s">
        <v>116</v>
      </c>
      <c r="PNI77" s="39">
        <v>295001</v>
      </c>
      <c r="PNJ77" s="138" t="s">
        <v>116</v>
      </c>
      <c r="PNK77" s="39">
        <v>295001</v>
      </c>
      <c r="PNL77" s="138" t="s">
        <v>116</v>
      </c>
      <c r="PNM77" s="39">
        <v>295001</v>
      </c>
      <c r="PNN77" s="138" t="s">
        <v>116</v>
      </c>
      <c r="PNO77" s="39">
        <v>295001</v>
      </c>
      <c r="PNP77" s="138" t="s">
        <v>116</v>
      </c>
      <c r="PNQ77" s="39">
        <v>295001</v>
      </c>
      <c r="PNR77" s="138" t="s">
        <v>116</v>
      </c>
      <c r="PNS77" s="39">
        <v>295001</v>
      </c>
      <c r="PNT77" s="138" t="s">
        <v>116</v>
      </c>
      <c r="PNU77" s="39">
        <v>295001</v>
      </c>
      <c r="PNV77" s="138" t="s">
        <v>116</v>
      </c>
      <c r="PNW77" s="39">
        <v>295001</v>
      </c>
      <c r="PNX77" s="138" t="s">
        <v>116</v>
      </c>
      <c r="PNY77" s="39">
        <v>295001</v>
      </c>
      <c r="PNZ77" s="138" t="s">
        <v>116</v>
      </c>
      <c r="POA77" s="39">
        <v>295001</v>
      </c>
      <c r="POB77" s="138" t="s">
        <v>116</v>
      </c>
      <c r="POC77" s="39">
        <v>295001</v>
      </c>
      <c r="POD77" s="138" t="s">
        <v>116</v>
      </c>
      <c r="POE77" s="39">
        <v>295001</v>
      </c>
      <c r="POF77" s="138" t="s">
        <v>116</v>
      </c>
      <c r="POG77" s="39">
        <v>295001</v>
      </c>
      <c r="POH77" s="138" t="s">
        <v>116</v>
      </c>
      <c r="POI77" s="39">
        <v>295001</v>
      </c>
      <c r="POJ77" s="138" t="s">
        <v>116</v>
      </c>
      <c r="POK77" s="39">
        <v>295001</v>
      </c>
      <c r="POL77" s="138" t="s">
        <v>116</v>
      </c>
      <c r="POM77" s="39">
        <v>295001</v>
      </c>
      <c r="PON77" s="138" t="s">
        <v>116</v>
      </c>
      <c r="POO77" s="39">
        <v>295001</v>
      </c>
      <c r="POP77" s="138" t="s">
        <v>116</v>
      </c>
      <c r="POQ77" s="39">
        <v>295001</v>
      </c>
      <c r="POR77" s="138" t="s">
        <v>116</v>
      </c>
      <c r="POS77" s="39">
        <v>295001</v>
      </c>
      <c r="POT77" s="138" t="s">
        <v>116</v>
      </c>
      <c r="POU77" s="39">
        <v>295001</v>
      </c>
      <c r="POV77" s="138" t="s">
        <v>116</v>
      </c>
      <c r="POW77" s="39">
        <v>295001</v>
      </c>
      <c r="POX77" s="138" t="s">
        <v>116</v>
      </c>
      <c r="POY77" s="39">
        <v>295001</v>
      </c>
      <c r="POZ77" s="138" t="s">
        <v>116</v>
      </c>
      <c r="PPA77" s="39">
        <v>295001</v>
      </c>
      <c r="PPB77" s="138" t="s">
        <v>116</v>
      </c>
      <c r="PPC77" s="39">
        <v>295001</v>
      </c>
      <c r="PPD77" s="138" t="s">
        <v>116</v>
      </c>
      <c r="PPE77" s="39">
        <v>295001</v>
      </c>
      <c r="PPF77" s="138" t="s">
        <v>116</v>
      </c>
      <c r="PPG77" s="39">
        <v>295001</v>
      </c>
      <c r="PPH77" s="138" t="s">
        <v>116</v>
      </c>
      <c r="PPI77" s="39">
        <v>295001</v>
      </c>
      <c r="PPJ77" s="138" t="s">
        <v>116</v>
      </c>
      <c r="PPK77" s="39">
        <v>295001</v>
      </c>
      <c r="PPL77" s="138" t="s">
        <v>116</v>
      </c>
      <c r="PPM77" s="39">
        <v>295001</v>
      </c>
      <c r="PPN77" s="138" t="s">
        <v>116</v>
      </c>
      <c r="PPO77" s="39">
        <v>295001</v>
      </c>
      <c r="PPP77" s="138" t="s">
        <v>116</v>
      </c>
      <c r="PPQ77" s="39">
        <v>295001</v>
      </c>
      <c r="PPR77" s="138" t="s">
        <v>116</v>
      </c>
      <c r="PPS77" s="39">
        <v>295001</v>
      </c>
      <c r="PPT77" s="138" t="s">
        <v>116</v>
      </c>
      <c r="PPU77" s="39">
        <v>295001</v>
      </c>
      <c r="PPV77" s="138" t="s">
        <v>116</v>
      </c>
      <c r="PPW77" s="39">
        <v>295001</v>
      </c>
      <c r="PPX77" s="138" t="s">
        <v>116</v>
      </c>
      <c r="PPY77" s="39">
        <v>295001</v>
      </c>
      <c r="PPZ77" s="138" t="s">
        <v>116</v>
      </c>
      <c r="PQA77" s="39">
        <v>295001</v>
      </c>
      <c r="PQB77" s="138" t="s">
        <v>116</v>
      </c>
      <c r="PQC77" s="39">
        <v>295001</v>
      </c>
      <c r="PQD77" s="138" t="s">
        <v>116</v>
      </c>
      <c r="PQE77" s="39">
        <v>295001</v>
      </c>
      <c r="PQF77" s="138" t="s">
        <v>116</v>
      </c>
      <c r="PQG77" s="39">
        <v>295001</v>
      </c>
      <c r="PQH77" s="138" t="s">
        <v>116</v>
      </c>
      <c r="PQI77" s="39">
        <v>295001</v>
      </c>
      <c r="PQJ77" s="138" t="s">
        <v>116</v>
      </c>
      <c r="PQK77" s="39">
        <v>295001</v>
      </c>
      <c r="PQL77" s="138" t="s">
        <v>116</v>
      </c>
      <c r="PQM77" s="39">
        <v>295001</v>
      </c>
      <c r="PQN77" s="138" t="s">
        <v>116</v>
      </c>
      <c r="PQO77" s="39">
        <v>295001</v>
      </c>
      <c r="PQP77" s="138" t="s">
        <v>116</v>
      </c>
      <c r="PQQ77" s="39">
        <v>295001</v>
      </c>
      <c r="PQR77" s="138" t="s">
        <v>116</v>
      </c>
      <c r="PQS77" s="39">
        <v>295001</v>
      </c>
      <c r="PQT77" s="138" t="s">
        <v>116</v>
      </c>
      <c r="PQU77" s="39">
        <v>295001</v>
      </c>
      <c r="PQV77" s="138" t="s">
        <v>116</v>
      </c>
      <c r="PQW77" s="39">
        <v>295001</v>
      </c>
      <c r="PQX77" s="138" t="s">
        <v>116</v>
      </c>
      <c r="PQY77" s="39">
        <v>295001</v>
      </c>
      <c r="PQZ77" s="138" t="s">
        <v>116</v>
      </c>
      <c r="PRA77" s="39">
        <v>295001</v>
      </c>
      <c r="PRB77" s="138" t="s">
        <v>116</v>
      </c>
      <c r="PRC77" s="39">
        <v>295001</v>
      </c>
      <c r="PRD77" s="138" t="s">
        <v>116</v>
      </c>
      <c r="PRE77" s="39">
        <v>295001</v>
      </c>
      <c r="PRF77" s="138" t="s">
        <v>116</v>
      </c>
      <c r="PRG77" s="39">
        <v>295001</v>
      </c>
      <c r="PRH77" s="138" t="s">
        <v>116</v>
      </c>
      <c r="PRI77" s="39">
        <v>295001</v>
      </c>
      <c r="PRJ77" s="138" t="s">
        <v>116</v>
      </c>
      <c r="PRK77" s="39">
        <v>295001</v>
      </c>
      <c r="PRL77" s="138" t="s">
        <v>116</v>
      </c>
      <c r="PRM77" s="39">
        <v>295001</v>
      </c>
      <c r="PRN77" s="138" t="s">
        <v>116</v>
      </c>
      <c r="PRO77" s="39">
        <v>295001</v>
      </c>
      <c r="PRP77" s="138" t="s">
        <v>116</v>
      </c>
      <c r="PRQ77" s="39">
        <v>295001</v>
      </c>
      <c r="PRR77" s="138" t="s">
        <v>116</v>
      </c>
      <c r="PRS77" s="39">
        <v>295001</v>
      </c>
      <c r="PRT77" s="138" t="s">
        <v>116</v>
      </c>
      <c r="PRU77" s="39">
        <v>295001</v>
      </c>
      <c r="PRV77" s="138" t="s">
        <v>116</v>
      </c>
      <c r="PRW77" s="39">
        <v>295001</v>
      </c>
      <c r="PRX77" s="138" t="s">
        <v>116</v>
      </c>
      <c r="PRY77" s="39">
        <v>295001</v>
      </c>
      <c r="PRZ77" s="138" t="s">
        <v>116</v>
      </c>
      <c r="PSA77" s="39">
        <v>295001</v>
      </c>
      <c r="PSB77" s="138" t="s">
        <v>116</v>
      </c>
      <c r="PSC77" s="39">
        <v>295001</v>
      </c>
      <c r="PSD77" s="138" t="s">
        <v>116</v>
      </c>
      <c r="PSE77" s="39">
        <v>295001</v>
      </c>
      <c r="PSF77" s="138" t="s">
        <v>116</v>
      </c>
      <c r="PSG77" s="39">
        <v>295001</v>
      </c>
      <c r="PSH77" s="138" t="s">
        <v>116</v>
      </c>
      <c r="PSI77" s="39">
        <v>295001</v>
      </c>
      <c r="PSJ77" s="138" t="s">
        <v>116</v>
      </c>
      <c r="PSK77" s="39">
        <v>295001</v>
      </c>
      <c r="PSL77" s="138" t="s">
        <v>116</v>
      </c>
      <c r="PSM77" s="39">
        <v>295001</v>
      </c>
      <c r="PSN77" s="138" t="s">
        <v>116</v>
      </c>
      <c r="PSO77" s="39">
        <v>295001</v>
      </c>
      <c r="PSP77" s="138" t="s">
        <v>116</v>
      </c>
      <c r="PSQ77" s="39">
        <v>295001</v>
      </c>
      <c r="PSR77" s="138" t="s">
        <v>116</v>
      </c>
      <c r="PSS77" s="39">
        <v>295001</v>
      </c>
      <c r="PST77" s="138" t="s">
        <v>116</v>
      </c>
      <c r="PSU77" s="39">
        <v>295001</v>
      </c>
      <c r="PSV77" s="138" t="s">
        <v>116</v>
      </c>
      <c r="PSW77" s="39">
        <v>295001</v>
      </c>
      <c r="PSX77" s="138" t="s">
        <v>116</v>
      </c>
      <c r="PSY77" s="39">
        <v>295001</v>
      </c>
      <c r="PSZ77" s="138" t="s">
        <v>116</v>
      </c>
      <c r="PTA77" s="39">
        <v>295001</v>
      </c>
      <c r="PTB77" s="138" t="s">
        <v>116</v>
      </c>
      <c r="PTC77" s="39">
        <v>295001</v>
      </c>
      <c r="PTD77" s="138" t="s">
        <v>116</v>
      </c>
      <c r="PTE77" s="39">
        <v>295001</v>
      </c>
      <c r="PTF77" s="138" t="s">
        <v>116</v>
      </c>
      <c r="PTG77" s="39">
        <v>295001</v>
      </c>
      <c r="PTH77" s="138" t="s">
        <v>116</v>
      </c>
      <c r="PTI77" s="39">
        <v>295001</v>
      </c>
      <c r="PTJ77" s="138" t="s">
        <v>116</v>
      </c>
      <c r="PTK77" s="39">
        <v>295001</v>
      </c>
      <c r="PTL77" s="138" t="s">
        <v>116</v>
      </c>
      <c r="PTM77" s="39">
        <v>295001</v>
      </c>
      <c r="PTN77" s="138" t="s">
        <v>116</v>
      </c>
      <c r="PTO77" s="39">
        <v>295001</v>
      </c>
      <c r="PTP77" s="138" t="s">
        <v>116</v>
      </c>
      <c r="PTQ77" s="39">
        <v>295001</v>
      </c>
      <c r="PTR77" s="138" t="s">
        <v>116</v>
      </c>
      <c r="PTS77" s="39">
        <v>295001</v>
      </c>
      <c r="PTT77" s="138" t="s">
        <v>116</v>
      </c>
      <c r="PTU77" s="39">
        <v>295001</v>
      </c>
      <c r="PTV77" s="138" t="s">
        <v>116</v>
      </c>
      <c r="PTW77" s="39">
        <v>295001</v>
      </c>
      <c r="PTX77" s="138" t="s">
        <v>116</v>
      </c>
      <c r="PTY77" s="39">
        <v>295001</v>
      </c>
      <c r="PTZ77" s="138" t="s">
        <v>116</v>
      </c>
      <c r="PUA77" s="39">
        <v>295001</v>
      </c>
      <c r="PUB77" s="138" t="s">
        <v>116</v>
      </c>
      <c r="PUC77" s="39">
        <v>295001</v>
      </c>
      <c r="PUD77" s="138" t="s">
        <v>116</v>
      </c>
      <c r="PUE77" s="39">
        <v>295001</v>
      </c>
      <c r="PUF77" s="138" t="s">
        <v>116</v>
      </c>
      <c r="PUG77" s="39">
        <v>295001</v>
      </c>
      <c r="PUH77" s="138" t="s">
        <v>116</v>
      </c>
      <c r="PUI77" s="39">
        <v>295001</v>
      </c>
      <c r="PUJ77" s="138" t="s">
        <v>116</v>
      </c>
      <c r="PUK77" s="39">
        <v>295001</v>
      </c>
      <c r="PUL77" s="138" t="s">
        <v>116</v>
      </c>
      <c r="PUM77" s="39">
        <v>295001</v>
      </c>
      <c r="PUN77" s="138" t="s">
        <v>116</v>
      </c>
      <c r="PUO77" s="39">
        <v>295001</v>
      </c>
      <c r="PUP77" s="138" t="s">
        <v>116</v>
      </c>
      <c r="PUQ77" s="39">
        <v>295001</v>
      </c>
      <c r="PUR77" s="138" t="s">
        <v>116</v>
      </c>
      <c r="PUS77" s="39">
        <v>295001</v>
      </c>
      <c r="PUT77" s="138" t="s">
        <v>116</v>
      </c>
      <c r="PUU77" s="39">
        <v>295001</v>
      </c>
      <c r="PUV77" s="138" t="s">
        <v>116</v>
      </c>
      <c r="PUW77" s="39">
        <v>295001</v>
      </c>
      <c r="PUX77" s="138" t="s">
        <v>116</v>
      </c>
      <c r="PUY77" s="39">
        <v>295001</v>
      </c>
      <c r="PUZ77" s="138" t="s">
        <v>116</v>
      </c>
      <c r="PVA77" s="39">
        <v>295001</v>
      </c>
      <c r="PVB77" s="138" t="s">
        <v>116</v>
      </c>
      <c r="PVC77" s="39">
        <v>295001</v>
      </c>
      <c r="PVD77" s="138" t="s">
        <v>116</v>
      </c>
      <c r="PVE77" s="39">
        <v>295001</v>
      </c>
      <c r="PVF77" s="138" t="s">
        <v>116</v>
      </c>
      <c r="PVG77" s="39">
        <v>295001</v>
      </c>
      <c r="PVH77" s="138" t="s">
        <v>116</v>
      </c>
      <c r="PVI77" s="39">
        <v>295001</v>
      </c>
      <c r="PVJ77" s="138" t="s">
        <v>116</v>
      </c>
      <c r="PVK77" s="39">
        <v>295001</v>
      </c>
      <c r="PVL77" s="138" t="s">
        <v>116</v>
      </c>
      <c r="PVM77" s="39">
        <v>295001</v>
      </c>
      <c r="PVN77" s="138" t="s">
        <v>116</v>
      </c>
      <c r="PVO77" s="39">
        <v>295001</v>
      </c>
      <c r="PVP77" s="138" t="s">
        <v>116</v>
      </c>
      <c r="PVQ77" s="39">
        <v>295001</v>
      </c>
      <c r="PVR77" s="138" t="s">
        <v>116</v>
      </c>
      <c r="PVS77" s="39">
        <v>295001</v>
      </c>
      <c r="PVT77" s="138" t="s">
        <v>116</v>
      </c>
      <c r="PVU77" s="39">
        <v>295001</v>
      </c>
      <c r="PVV77" s="138" t="s">
        <v>116</v>
      </c>
      <c r="PVW77" s="39">
        <v>295001</v>
      </c>
      <c r="PVX77" s="138" t="s">
        <v>116</v>
      </c>
      <c r="PVY77" s="39">
        <v>295001</v>
      </c>
      <c r="PVZ77" s="138" t="s">
        <v>116</v>
      </c>
      <c r="PWA77" s="39">
        <v>295001</v>
      </c>
      <c r="PWB77" s="138" t="s">
        <v>116</v>
      </c>
      <c r="PWC77" s="39">
        <v>295001</v>
      </c>
      <c r="PWD77" s="138" t="s">
        <v>116</v>
      </c>
      <c r="PWE77" s="39">
        <v>295001</v>
      </c>
      <c r="PWF77" s="138" t="s">
        <v>116</v>
      </c>
      <c r="PWG77" s="39">
        <v>295001</v>
      </c>
      <c r="PWH77" s="138" t="s">
        <v>116</v>
      </c>
      <c r="PWI77" s="39">
        <v>295001</v>
      </c>
      <c r="PWJ77" s="138" t="s">
        <v>116</v>
      </c>
      <c r="PWK77" s="39">
        <v>295001</v>
      </c>
      <c r="PWL77" s="138" t="s">
        <v>116</v>
      </c>
      <c r="PWM77" s="39">
        <v>295001</v>
      </c>
      <c r="PWN77" s="138" t="s">
        <v>116</v>
      </c>
      <c r="PWO77" s="39">
        <v>295001</v>
      </c>
      <c r="PWP77" s="138" t="s">
        <v>116</v>
      </c>
      <c r="PWQ77" s="39">
        <v>295001</v>
      </c>
      <c r="PWR77" s="138" t="s">
        <v>116</v>
      </c>
      <c r="PWS77" s="39">
        <v>295001</v>
      </c>
      <c r="PWT77" s="138" t="s">
        <v>116</v>
      </c>
      <c r="PWU77" s="39">
        <v>295001</v>
      </c>
      <c r="PWV77" s="138" t="s">
        <v>116</v>
      </c>
      <c r="PWW77" s="39">
        <v>295001</v>
      </c>
      <c r="PWX77" s="138" t="s">
        <v>116</v>
      </c>
      <c r="PWY77" s="39">
        <v>295001</v>
      </c>
      <c r="PWZ77" s="138" t="s">
        <v>116</v>
      </c>
      <c r="PXA77" s="39">
        <v>295001</v>
      </c>
      <c r="PXB77" s="138" t="s">
        <v>116</v>
      </c>
      <c r="PXC77" s="39">
        <v>295001</v>
      </c>
      <c r="PXD77" s="138" t="s">
        <v>116</v>
      </c>
      <c r="PXE77" s="39">
        <v>295001</v>
      </c>
      <c r="PXF77" s="138" t="s">
        <v>116</v>
      </c>
      <c r="PXG77" s="39">
        <v>295001</v>
      </c>
      <c r="PXH77" s="138" t="s">
        <v>116</v>
      </c>
      <c r="PXI77" s="39">
        <v>295001</v>
      </c>
      <c r="PXJ77" s="138" t="s">
        <v>116</v>
      </c>
      <c r="PXK77" s="39">
        <v>295001</v>
      </c>
      <c r="PXL77" s="138" t="s">
        <v>116</v>
      </c>
      <c r="PXM77" s="39">
        <v>295001</v>
      </c>
      <c r="PXN77" s="138" t="s">
        <v>116</v>
      </c>
      <c r="PXO77" s="39">
        <v>295001</v>
      </c>
      <c r="PXP77" s="138" t="s">
        <v>116</v>
      </c>
      <c r="PXQ77" s="39">
        <v>295001</v>
      </c>
      <c r="PXR77" s="138" t="s">
        <v>116</v>
      </c>
      <c r="PXS77" s="39">
        <v>295001</v>
      </c>
      <c r="PXT77" s="138" t="s">
        <v>116</v>
      </c>
      <c r="PXU77" s="39">
        <v>295001</v>
      </c>
      <c r="PXV77" s="138" t="s">
        <v>116</v>
      </c>
      <c r="PXW77" s="39">
        <v>295001</v>
      </c>
      <c r="PXX77" s="138" t="s">
        <v>116</v>
      </c>
      <c r="PXY77" s="39">
        <v>295001</v>
      </c>
      <c r="PXZ77" s="138" t="s">
        <v>116</v>
      </c>
      <c r="PYA77" s="39">
        <v>295001</v>
      </c>
      <c r="PYB77" s="138" t="s">
        <v>116</v>
      </c>
      <c r="PYC77" s="39">
        <v>295001</v>
      </c>
      <c r="PYD77" s="138" t="s">
        <v>116</v>
      </c>
      <c r="PYE77" s="39">
        <v>295001</v>
      </c>
      <c r="PYF77" s="138" t="s">
        <v>116</v>
      </c>
      <c r="PYG77" s="39">
        <v>295001</v>
      </c>
      <c r="PYH77" s="138" t="s">
        <v>116</v>
      </c>
      <c r="PYI77" s="39">
        <v>295001</v>
      </c>
      <c r="PYJ77" s="138" t="s">
        <v>116</v>
      </c>
      <c r="PYK77" s="39">
        <v>295001</v>
      </c>
      <c r="PYL77" s="138" t="s">
        <v>116</v>
      </c>
      <c r="PYM77" s="39">
        <v>295001</v>
      </c>
      <c r="PYN77" s="138" t="s">
        <v>116</v>
      </c>
      <c r="PYO77" s="39">
        <v>295001</v>
      </c>
      <c r="PYP77" s="138" t="s">
        <v>116</v>
      </c>
      <c r="PYQ77" s="39">
        <v>295001</v>
      </c>
      <c r="PYR77" s="138" t="s">
        <v>116</v>
      </c>
      <c r="PYS77" s="39">
        <v>295001</v>
      </c>
      <c r="PYT77" s="138" t="s">
        <v>116</v>
      </c>
      <c r="PYU77" s="39">
        <v>295001</v>
      </c>
      <c r="PYV77" s="138" t="s">
        <v>116</v>
      </c>
      <c r="PYW77" s="39">
        <v>295001</v>
      </c>
      <c r="PYX77" s="138" t="s">
        <v>116</v>
      </c>
      <c r="PYY77" s="39">
        <v>295001</v>
      </c>
      <c r="PYZ77" s="138" t="s">
        <v>116</v>
      </c>
      <c r="PZA77" s="39">
        <v>295001</v>
      </c>
      <c r="PZB77" s="138" t="s">
        <v>116</v>
      </c>
      <c r="PZC77" s="39">
        <v>295001</v>
      </c>
      <c r="PZD77" s="138" t="s">
        <v>116</v>
      </c>
      <c r="PZE77" s="39">
        <v>295001</v>
      </c>
      <c r="PZF77" s="138" t="s">
        <v>116</v>
      </c>
      <c r="PZG77" s="39">
        <v>295001</v>
      </c>
      <c r="PZH77" s="138" t="s">
        <v>116</v>
      </c>
      <c r="PZI77" s="39">
        <v>295001</v>
      </c>
      <c r="PZJ77" s="138" t="s">
        <v>116</v>
      </c>
      <c r="PZK77" s="39">
        <v>295001</v>
      </c>
      <c r="PZL77" s="138" t="s">
        <v>116</v>
      </c>
      <c r="PZM77" s="39">
        <v>295001</v>
      </c>
      <c r="PZN77" s="138" t="s">
        <v>116</v>
      </c>
      <c r="PZO77" s="39">
        <v>295001</v>
      </c>
      <c r="PZP77" s="138" t="s">
        <v>116</v>
      </c>
      <c r="PZQ77" s="39">
        <v>295001</v>
      </c>
      <c r="PZR77" s="138" t="s">
        <v>116</v>
      </c>
      <c r="PZS77" s="39">
        <v>295001</v>
      </c>
      <c r="PZT77" s="138" t="s">
        <v>116</v>
      </c>
      <c r="PZU77" s="39">
        <v>295001</v>
      </c>
      <c r="PZV77" s="138" t="s">
        <v>116</v>
      </c>
      <c r="PZW77" s="39">
        <v>295001</v>
      </c>
      <c r="PZX77" s="138" t="s">
        <v>116</v>
      </c>
      <c r="PZY77" s="39">
        <v>295001</v>
      </c>
      <c r="PZZ77" s="138" t="s">
        <v>116</v>
      </c>
      <c r="QAA77" s="39">
        <v>295001</v>
      </c>
      <c r="QAB77" s="138" t="s">
        <v>116</v>
      </c>
      <c r="QAC77" s="39">
        <v>295001</v>
      </c>
      <c r="QAD77" s="138" t="s">
        <v>116</v>
      </c>
      <c r="QAE77" s="39">
        <v>295001</v>
      </c>
      <c r="QAF77" s="138" t="s">
        <v>116</v>
      </c>
      <c r="QAG77" s="39">
        <v>295001</v>
      </c>
      <c r="QAH77" s="138" t="s">
        <v>116</v>
      </c>
      <c r="QAI77" s="39">
        <v>295001</v>
      </c>
      <c r="QAJ77" s="138" t="s">
        <v>116</v>
      </c>
      <c r="QAK77" s="39">
        <v>295001</v>
      </c>
      <c r="QAL77" s="138" t="s">
        <v>116</v>
      </c>
      <c r="QAM77" s="39">
        <v>295001</v>
      </c>
      <c r="QAN77" s="138" t="s">
        <v>116</v>
      </c>
      <c r="QAO77" s="39">
        <v>295001</v>
      </c>
      <c r="QAP77" s="138" t="s">
        <v>116</v>
      </c>
      <c r="QAQ77" s="39">
        <v>295001</v>
      </c>
      <c r="QAR77" s="138" t="s">
        <v>116</v>
      </c>
      <c r="QAS77" s="39">
        <v>295001</v>
      </c>
      <c r="QAT77" s="138" t="s">
        <v>116</v>
      </c>
      <c r="QAU77" s="39">
        <v>295001</v>
      </c>
      <c r="QAV77" s="138" t="s">
        <v>116</v>
      </c>
      <c r="QAW77" s="39">
        <v>295001</v>
      </c>
      <c r="QAX77" s="138" t="s">
        <v>116</v>
      </c>
      <c r="QAY77" s="39">
        <v>295001</v>
      </c>
      <c r="QAZ77" s="138" t="s">
        <v>116</v>
      </c>
      <c r="QBA77" s="39">
        <v>295001</v>
      </c>
      <c r="QBB77" s="138" t="s">
        <v>116</v>
      </c>
      <c r="QBC77" s="39">
        <v>295001</v>
      </c>
      <c r="QBD77" s="138" t="s">
        <v>116</v>
      </c>
      <c r="QBE77" s="39">
        <v>295001</v>
      </c>
      <c r="QBF77" s="138" t="s">
        <v>116</v>
      </c>
      <c r="QBG77" s="39">
        <v>295001</v>
      </c>
      <c r="QBH77" s="138" t="s">
        <v>116</v>
      </c>
      <c r="QBI77" s="39">
        <v>295001</v>
      </c>
      <c r="QBJ77" s="138" t="s">
        <v>116</v>
      </c>
      <c r="QBK77" s="39">
        <v>295001</v>
      </c>
      <c r="QBL77" s="138" t="s">
        <v>116</v>
      </c>
      <c r="QBM77" s="39">
        <v>295001</v>
      </c>
      <c r="QBN77" s="138" t="s">
        <v>116</v>
      </c>
      <c r="QBO77" s="39">
        <v>295001</v>
      </c>
      <c r="QBP77" s="138" t="s">
        <v>116</v>
      </c>
      <c r="QBQ77" s="39">
        <v>295001</v>
      </c>
      <c r="QBR77" s="138" t="s">
        <v>116</v>
      </c>
      <c r="QBS77" s="39">
        <v>295001</v>
      </c>
      <c r="QBT77" s="138" t="s">
        <v>116</v>
      </c>
      <c r="QBU77" s="39">
        <v>295001</v>
      </c>
      <c r="QBV77" s="138" t="s">
        <v>116</v>
      </c>
      <c r="QBW77" s="39">
        <v>295001</v>
      </c>
      <c r="QBX77" s="138" t="s">
        <v>116</v>
      </c>
      <c r="QBY77" s="39">
        <v>295001</v>
      </c>
      <c r="QBZ77" s="138" t="s">
        <v>116</v>
      </c>
      <c r="QCA77" s="39">
        <v>295001</v>
      </c>
      <c r="QCB77" s="138" t="s">
        <v>116</v>
      </c>
      <c r="QCC77" s="39">
        <v>295001</v>
      </c>
      <c r="QCD77" s="138" t="s">
        <v>116</v>
      </c>
      <c r="QCE77" s="39">
        <v>295001</v>
      </c>
      <c r="QCF77" s="138" t="s">
        <v>116</v>
      </c>
      <c r="QCG77" s="39">
        <v>295001</v>
      </c>
      <c r="QCH77" s="138" t="s">
        <v>116</v>
      </c>
      <c r="QCI77" s="39">
        <v>295001</v>
      </c>
      <c r="QCJ77" s="138" t="s">
        <v>116</v>
      </c>
      <c r="QCK77" s="39">
        <v>295001</v>
      </c>
      <c r="QCL77" s="138" t="s">
        <v>116</v>
      </c>
      <c r="QCM77" s="39">
        <v>295001</v>
      </c>
      <c r="QCN77" s="138" t="s">
        <v>116</v>
      </c>
      <c r="QCO77" s="39">
        <v>295001</v>
      </c>
      <c r="QCP77" s="138" t="s">
        <v>116</v>
      </c>
      <c r="QCQ77" s="39">
        <v>295001</v>
      </c>
      <c r="QCR77" s="138" t="s">
        <v>116</v>
      </c>
      <c r="QCS77" s="39">
        <v>295001</v>
      </c>
      <c r="QCT77" s="138" t="s">
        <v>116</v>
      </c>
      <c r="QCU77" s="39">
        <v>295001</v>
      </c>
      <c r="QCV77" s="138" t="s">
        <v>116</v>
      </c>
      <c r="QCW77" s="39">
        <v>295001</v>
      </c>
      <c r="QCX77" s="138" t="s">
        <v>116</v>
      </c>
      <c r="QCY77" s="39">
        <v>295001</v>
      </c>
      <c r="QCZ77" s="138" t="s">
        <v>116</v>
      </c>
      <c r="QDA77" s="39">
        <v>295001</v>
      </c>
      <c r="QDB77" s="138" t="s">
        <v>116</v>
      </c>
      <c r="QDC77" s="39">
        <v>295001</v>
      </c>
      <c r="QDD77" s="138" t="s">
        <v>116</v>
      </c>
      <c r="QDE77" s="39">
        <v>295001</v>
      </c>
      <c r="QDF77" s="138" t="s">
        <v>116</v>
      </c>
      <c r="QDG77" s="39">
        <v>295001</v>
      </c>
      <c r="QDH77" s="138" t="s">
        <v>116</v>
      </c>
      <c r="QDI77" s="39">
        <v>295001</v>
      </c>
      <c r="QDJ77" s="138" t="s">
        <v>116</v>
      </c>
      <c r="QDK77" s="39">
        <v>295001</v>
      </c>
      <c r="QDL77" s="138" t="s">
        <v>116</v>
      </c>
      <c r="QDM77" s="39">
        <v>295001</v>
      </c>
      <c r="QDN77" s="138" t="s">
        <v>116</v>
      </c>
      <c r="QDO77" s="39">
        <v>295001</v>
      </c>
      <c r="QDP77" s="138" t="s">
        <v>116</v>
      </c>
      <c r="QDQ77" s="39">
        <v>295001</v>
      </c>
      <c r="QDR77" s="138" t="s">
        <v>116</v>
      </c>
      <c r="QDS77" s="39">
        <v>295001</v>
      </c>
      <c r="QDT77" s="138" t="s">
        <v>116</v>
      </c>
      <c r="QDU77" s="39">
        <v>295001</v>
      </c>
      <c r="QDV77" s="138" t="s">
        <v>116</v>
      </c>
      <c r="QDW77" s="39">
        <v>295001</v>
      </c>
      <c r="QDX77" s="138" t="s">
        <v>116</v>
      </c>
      <c r="QDY77" s="39">
        <v>295001</v>
      </c>
      <c r="QDZ77" s="138" t="s">
        <v>116</v>
      </c>
      <c r="QEA77" s="39">
        <v>295001</v>
      </c>
      <c r="QEB77" s="138" t="s">
        <v>116</v>
      </c>
      <c r="QEC77" s="39">
        <v>295001</v>
      </c>
      <c r="QED77" s="138" t="s">
        <v>116</v>
      </c>
      <c r="QEE77" s="39">
        <v>295001</v>
      </c>
      <c r="QEF77" s="138" t="s">
        <v>116</v>
      </c>
      <c r="QEG77" s="39">
        <v>295001</v>
      </c>
      <c r="QEH77" s="138" t="s">
        <v>116</v>
      </c>
      <c r="QEI77" s="39">
        <v>295001</v>
      </c>
      <c r="QEJ77" s="138" t="s">
        <v>116</v>
      </c>
      <c r="QEK77" s="39">
        <v>295001</v>
      </c>
      <c r="QEL77" s="138" t="s">
        <v>116</v>
      </c>
      <c r="QEM77" s="39">
        <v>295001</v>
      </c>
      <c r="QEN77" s="138" t="s">
        <v>116</v>
      </c>
      <c r="QEO77" s="39">
        <v>295001</v>
      </c>
      <c r="QEP77" s="138" t="s">
        <v>116</v>
      </c>
      <c r="QEQ77" s="39">
        <v>295001</v>
      </c>
      <c r="QER77" s="138" t="s">
        <v>116</v>
      </c>
      <c r="QES77" s="39">
        <v>295001</v>
      </c>
      <c r="QET77" s="138" t="s">
        <v>116</v>
      </c>
      <c r="QEU77" s="39">
        <v>295001</v>
      </c>
      <c r="QEV77" s="138" t="s">
        <v>116</v>
      </c>
      <c r="QEW77" s="39">
        <v>295001</v>
      </c>
      <c r="QEX77" s="138" t="s">
        <v>116</v>
      </c>
      <c r="QEY77" s="39">
        <v>295001</v>
      </c>
      <c r="QEZ77" s="138" t="s">
        <v>116</v>
      </c>
      <c r="QFA77" s="39">
        <v>295001</v>
      </c>
      <c r="QFB77" s="138" t="s">
        <v>116</v>
      </c>
      <c r="QFC77" s="39">
        <v>295001</v>
      </c>
      <c r="QFD77" s="138" t="s">
        <v>116</v>
      </c>
      <c r="QFE77" s="39">
        <v>295001</v>
      </c>
      <c r="QFF77" s="138" t="s">
        <v>116</v>
      </c>
      <c r="QFG77" s="39">
        <v>295001</v>
      </c>
      <c r="QFH77" s="138" t="s">
        <v>116</v>
      </c>
      <c r="QFI77" s="39">
        <v>295001</v>
      </c>
      <c r="QFJ77" s="138" t="s">
        <v>116</v>
      </c>
      <c r="QFK77" s="39">
        <v>295001</v>
      </c>
      <c r="QFL77" s="138" t="s">
        <v>116</v>
      </c>
      <c r="QFM77" s="39">
        <v>295001</v>
      </c>
      <c r="QFN77" s="138" t="s">
        <v>116</v>
      </c>
      <c r="QFO77" s="39">
        <v>295001</v>
      </c>
      <c r="QFP77" s="138" t="s">
        <v>116</v>
      </c>
      <c r="QFQ77" s="39">
        <v>295001</v>
      </c>
      <c r="QFR77" s="138" t="s">
        <v>116</v>
      </c>
      <c r="QFS77" s="39">
        <v>295001</v>
      </c>
      <c r="QFT77" s="138" t="s">
        <v>116</v>
      </c>
      <c r="QFU77" s="39">
        <v>295001</v>
      </c>
      <c r="QFV77" s="138" t="s">
        <v>116</v>
      </c>
      <c r="QFW77" s="39">
        <v>295001</v>
      </c>
      <c r="QFX77" s="138" t="s">
        <v>116</v>
      </c>
      <c r="QFY77" s="39">
        <v>295001</v>
      </c>
      <c r="QFZ77" s="138" t="s">
        <v>116</v>
      </c>
      <c r="QGA77" s="39">
        <v>295001</v>
      </c>
      <c r="QGB77" s="138" t="s">
        <v>116</v>
      </c>
      <c r="QGC77" s="39">
        <v>295001</v>
      </c>
      <c r="QGD77" s="138" t="s">
        <v>116</v>
      </c>
      <c r="QGE77" s="39">
        <v>295001</v>
      </c>
      <c r="QGF77" s="138" t="s">
        <v>116</v>
      </c>
      <c r="QGG77" s="39">
        <v>295001</v>
      </c>
      <c r="QGH77" s="138" t="s">
        <v>116</v>
      </c>
      <c r="QGI77" s="39">
        <v>295001</v>
      </c>
      <c r="QGJ77" s="138" t="s">
        <v>116</v>
      </c>
      <c r="QGK77" s="39">
        <v>295001</v>
      </c>
      <c r="QGL77" s="138" t="s">
        <v>116</v>
      </c>
      <c r="QGM77" s="39">
        <v>295001</v>
      </c>
      <c r="QGN77" s="138" t="s">
        <v>116</v>
      </c>
      <c r="QGO77" s="39">
        <v>295001</v>
      </c>
      <c r="QGP77" s="138" t="s">
        <v>116</v>
      </c>
      <c r="QGQ77" s="39">
        <v>295001</v>
      </c>
      <c r="QGR77" s="138" t="s">
        <v>116</v>
      </c>
      <c r="QGS77" s="39">
        <v>295001</v>
      </c>
      <c r="QGT77" s="138" t="s">
        <v>116</v>
      </c>
      <c r="QGU77" s="39">
        <v>295001</v>
      </c>
      <c r="QGV77" s="138" t="s">
        <v>116</v>
      </c>
      <c r="QGW77" s="39">
        <v>295001</v>
      </c>
      <c r="QGX77" s="138" t="s">
        <v>116</v>
      </c>
      <c r="QGY77" s="39">
        <v>295001</v>
      </c>
      <c r="QGZ77" s="138" t="s">
        <v>116</v>
      </c>
      <c r="QHA77" s="39">
        <v>295001</v>
      </c>
      <c r="QHB77" s="138" t="s">
        <v>116</v>
      </c>
      <c r="QHC77" s="39">
        <v>295001</v>
      </c>
      <c r="QHD77" s="138" t="s">
        <v>116</v>
      </c>
      <c r="QHE77" s="39">
        <v>295001</v>
      </c>
      <c r="QHF77" s="138" t="s">
        <v>116</v>
      </c>
      <c r="QHG77" s="39">
        <v>295001</v>
      </c>
      <c r="QHH77" s="138" t="s">
        <v>116</v>
      </c>
      <c r="QHI77" s="39">
        <v>295001</v>
      </c>
      <c r="QHJ77" s="138" t="s">
        <v>116</v>
      </c>
      <c r="QHK77" s="39">
        <v>295001</v>
      </c>
      <c r="QHL77" s="138" t="s">
        <v>116</v>
      </c>
      <c r="QHM77" s="39">
        <v>295001</v>
      </c>
      <c r="QHN77" s="138" t="s">
        <v>116</v>
      </c>
      <c r="QHO77" s="39">
        <v>295001</v>
      </c>
      <c r="QHP77" s="138" t="s">
        <v>116</v>
      </c>
      <c r="QHQ77" s="39">
        <v>295001</v>
      </c>
      <c r="QHR77" s="138" t="s">
        <v>116</v>
      </c>
      <c r="QHS77" s="39">
        <v>295001</v>
      </c>
      <c r="QHT77" s="138" t="s">
        <v>116</v>
      </c>
      <c r="QHU77" s="39">
        <v>295001</v>
      </c>
      <c r="QHV77" s="138" t="s">
        <v>116</v>
      </c>
      <c r="QHW77" s="39">
        <v>295001</v>
      </c>
      <c r="QHX77" s="138" t="s">
        <v>116</v>
      </c>
      <c r="QHY77" s="39">
        <v>295001</v>
      </c>
      <c r="QHZ77" s="138" t="s">
        <v>116</v>
      </c>
      <c r="QIA77" s="39">
        <v>295001</v>
      </c>
      <c r="QIB77" s="138" t="s">
        <v>116</v>
      </c>
      <c r="QIC77" s="39">
        <v>295001</v>
      </c>
      <c r="QID77" s="138" t="s">
        <v>116</v>
      </c>
      <c r="QIE77" s="39">
        <v>295001</v>
      </c>
      <c r="QIF77" s="138" t="s">
        <v>116</v>
      </c>
      <c r="QIG77" s="39">
        <v>295001</v>
      </c>
      <c r="QIH77" s="138" t="s">
        <v>116</v>
      </c>
      <c r="QII77" s="39">
        <v>295001</v>
      </c>
      <c r="QIJ77" s="138" t="s">
        <v>116</v>
      </c>
      <c r="QIK77" s="39">
        <v>295001</v>
      </c>
      <c r="QIL77" s="138" t="s">
        <v>116</v>
      </c>
      <c r="QIM77" s="39">
        <v>295001</v>
      </c>
      <c r="QIN77" s="138" t="s">
        <v>116</v>
      </c>
      <c r="QIO77" s="39">
        <v>295001</v>
      </c>
      <c r="QIP77" s="138" t="s">
        <v>116</v>
      </c>
      <c r="QIQ77" s="39">
        <v>295001</v>
      </c>
      <c r="QIR77" s="138" t="s">
        <v>116</v>
      </c>
      <c r="QIS77" s="39">
        <v>295001</v>
      </c>
      <c r="QIT77" s="138" t="s">
        <v>116</v>
      </c>
      <c r="QIU77" s="39">
        <v>295001</v>
      </c>
      <c r="QIV77" s="138" t="s">
        <v>116</v>
      </c>
      <c r="QIW77" s="39">
        <v>295001</v>
      </c>
      <c r="QIX77" s="138" t="s">
        <v>116</v>
      </c>
      <c r="QIY77" s="39">
        <v>295001</v>
      </c>
      <c r="QIZ77" s="138" t="s">
        <v>116</v>
      </c>
      <c r="QJA77" s="39">
        <v>295001</v>
      </c>
      <c r="QJB77" s="138" t="s">
        <v>116</v>
      </c>
      <c r="QJC77" s="39">
        <v>295001</v>
      </c>
      <c r="QJD77" s="138" t="s">
        <v>116</v>
      </c>
      <c r="QJE77" s="39">
        <v>295001</v>
      </c>
      <c r="QJF77" s="138" t="s">
        <v>116</v>
      </c>
      <c r="QJG77" s="39">
        <v>295001</v>
      </c>
      <c r="QJH77" s="138" t="s">
        <v>116</v>
      </c>
      <c r="QJI77" s="39">
        <v>295001</v>
      </c>
      <c r="QJJ77" s="138" t="s">
        <v>116</v>
      </c>
      <c r="QJK77" s="39">
        <v>295001</v>
      </c>
      <c r="QJL77" s="138" t="s">
        <v>116</v>
      </c>
      <c r="QJM77" s="39">
        <v>295001</v>
      </c>
      <c r="QJN77" s="138" t="s">
        <v>116</v>
      </c>
      <c r="QJO77" s="39">
        <v>295001</v>
      </c>
      <c r="QJP77" s="138" t="s">
        <v>116</v>
      </c>
      <c r="QJQ77" s="39">
        <v>295001</v>
      </c>
      <c r="QJR77" s="138" t="s">
        <v>116</v>
      </c>
      <c r="QJS77" s="39">
        <v>295001</v>
      </c>
      <c r="QJT77" s="138" t="s">
        <v>116</v>
      </c>
      <c r="QJU77" s="39">
        <v>295001</v>
      </c>
      <c r="QJV77" s="138" t="s">
        <v>116</v>
      </c>
      <c r="QJW77" s="39">
        <v>295001</v>
      </c>
      <c r="QJX77" s="138" t="s">
        <v>116</v>
      </c>
      <c r="QJY77" s="39">
        <v>295001</v>
      </c>
      <c r="QJZ77" s="138" t="s">
        <v>116</v>
      </c>
      <c r="QKA77" s="39">
        <v>295001</v>
      </c>
      <c r="QKB77" s="138" t="s">
        <v>116</v>
      </c>
      <c r="QKC77" s="39">
        <v>295001</v>
      </c>
      <c r="QKD77" s="138" t="s">
        <v>116</v>
      </c>
      <c r="QKE77" s="39">
        <v>295001</v>
      </c>
      <c r="QKF77" s="138" t="s">
        <v>116</v>
      </c>
      <c r="QKG77" s="39">
        <v>295001</v>
      </c>
      <c r="QKH77" s="138" t="s">
        <v>116</v>
      </c>
      <c r="QKI77" s="39">
        <v>295001</v>
      </c>
      <c r="QKJ77" s="138" t="s">
        <v>116</v>
      </c>
      <c r="QKK77" s="39">
        <v>295001</v>
      </c>
      <c r="QKL77" s="138" t="s">
        <v>116</v>
      </c>
      <c r="QKM77" s="39">
        <v>295001</v>
      </c>
      <c r="QKN77" s="138" t="s">
        <v>116</v>
      </c>
      <c r="QKO77" s="39">
        <v>295001</v>
      </c>
      <c r="QKP77" s="138" t="s">
        <v>116</v>
      </c>
      <c r="QKQ77" s="39">
        <v>295001</v>
      </c>
      <c r="QKR77" s="138" t="s">
        <v>116</v>
      </c>
      <c r="QKS77" s="39">
        <v>295001</v>
      </c>
      <c r="QKT77" s="138" t="s">
        <v>116</v>
      </c>
      <c r="QKU77" s="39">
        <v>295001</v>
      </c>
      <c r="QKV77" s="138" t="s">
        <v>116</v>
      </c>
      <c r="QKW77" s="39">
        <v>295001</v>
      </c>
      <c r="QKX77" s="138" t="s">
        <v>116</v>
      </c>
      <c r="QKY77" s="39">
        <v>295001</v>
      </c>
      <c r="QKZ77" s="138" t="s">
        <v>116</v>
      </c>
      <c r="QLA77" s="39">
        <v>295001</v>
      </c>
      <c r="QLB77" s="138" t="s">
        <v>116</v>
      </c>
      <c r="QLC77" s="39">
        <v>295001</v>
      </c>
      <c r="QLD77" s="138" t="s">
        <v>116</v>
      </c>
      <c r="QLE77" s="39">
        <v>295001</v>
      </c>
      <c r="QLF77" s="138" t="s">
        <v>116</v>
      </c>
      <c r="QLG77" s="39">
        <v>295001</v>
      </c>
      <c r="QLH77" s="138" t="s">
        <v>116</v>
      </c>
      <c r="QLI77" s="39">
        <v>295001</v>
      </c>
      <c r="QLJ77" s="138" t="s">
        <v>116</v>
      </c>
      <c r="QLK77" s="39">
        <v>295001</v>
      </c>
      <c r="QLL77" s="138" t="s">
        <v>116</v>
      </c>
      <c r="QLM77" s="39">
        <v>295001</v>
      </c>
      <c r="QLN77" s="138" t="s">
        <v>116</v>
      </c>
      <c r="QLO77" s="39">
        <v>295001</v>
      </c>
      <c r="QLP77" s="138" t="s">
        <v>116</v>
      </c>
      <c r="QLQ77" s="39">
        <v>295001</v>
      </c>
      <c r="QLR77" s="138" t="s">
        <v>116</v>
      </c>
      <c r="QLS77" s="39">
        <v>295001</v>
      </c>
      <c r="QLT77" s="138" t="s">
        <v>116</v>
      </c>
      <c r="QLU77" s="39">
        <v>295001</v>
      </c>
      <c r="QLV77" s="138" t="s">
        <v>116</v>
      </c>
      <c r="QLW77" s="39">
        <v>295001</v>
      </c>
      <c r="QLX77" s="138" t="s">
        <v>116</v>
      </c>
      <c r="QLY77" s="39">
        <v>295001</v>
      </c>
      <c r="QLZ77" s="138" t="s">
        <v>116</v>
      </c>
      <c r="QMA77" s="39">
        <v>295001</v>
      </c>
      <c r="QMB77" s="138" t="s">
        <v>116</v>
      </c>
      <c r="QMC77" s="39">
        <v>295001</v>
      </c>
      <c r="QMD77" s="138" t="s">
        <v>116</v>
      </c>
      <c r="QME77" s="39">
        <v>295001</v>
      </c>
      <c r="QMF77" s="138" t="s">
        <v>116</v>
      </c>
      <c r="QMG77" s="39">
        <v>295001</v>
      </c>
      <c r="QMH77" s="138" t="s">
        <v>116</v>
      </c>
      <c r="QMI77" s="39">
        <v>295001</v>
      </c>
      <c r="QMJ77" s="138" t="s">
        <v>116</v>
      </c>
      <c r="QMK77" s="39">
        <v>295001</v>
      </c>
      <c r="QML77" s="138" t="s">
        <v>116</v>
      </c>
      <c r="QMM77" s="39">
        <v>295001</v>
      </c>
      <c r="QMN77" s="138" t="s">
        <v>116</v>
      </c>
      <c r="QMO77" s="39">
        <v>295001</v>
      </c>
      <c r="QMP77" s="138" t="s">
        <v>116</v>
      </c>
      <c r="QMQ77" s="39">
        <v>295001</v>
      </c>
      <c r="QMR77" s="138" t="s">
        <v>116</v>
      </c>
      <c r="QMS77" s="39">
        <v>295001</v>
      </c>
      <c r="QMT77" s="138" t="s">
        <v>116</v>
      </c>
      <c r="QMU77" s="39">
        <v>295001</v>
      </c>
      <c r="QMV77" s="138" t="s">
        <v>116</v>
      </c>
      <c r="QMW77" s="39">
        <v>295001</v>
      </c>
      <c r="QMX77" s="138" t="s">
        <v>116</v>
      </c>
      <c r="QMY77" s="39">
        <v>295001</v>
      </c>
      <c r="QMZ77" s="138" t="s">
        <v>116</v>
      </c>
      <c r="QNA77" s="39">
        <v>295001</v>
      </c>
      <c r="QNB77" s="138" t="s">
        <v>116</v>
      </c>
      <c r="QNC77" s="39">
        <v>295001</v>
      </c>
      <c r="QND77" s="138" t="s">
        <v>116</v>
      </c>
      <c r="QNE77" s="39">
        <v>295001</v>
      </c>
      <c r="QNF77" s="138" t="s">
        <v>116</v>
      </c>
      <c r="QNG77" s="39">
        <v>295001</v>
      </c>
      <c r="QNH77" s="138" t="s">
        <v>116</v>
      </c>
      <c r="QNI77" s="39">
        <v>295001</v>
      </c>
      <c r="QNJ77" s="138" t="s">
        <v>116</v>
      </c>
      <c r="QNK77" s="39">
        <v>295001</v>
      </c>
      <c r="QNL77" s="138" t="s">
        <v>116</v>
      </c>
      <c r="QNM77" s="39">
        <v>295001</v>
      </c>
      <c r="QNN77" s="138" t="s">
        <v>116</v>
      </c>
      <c r="QNO77" s="39">
        <v>295001</v>
      </c>
      <c r="QNP77" s="138" t="s">
        <v>116</v>
      </c>
      <c r="QNQ77" s="39">
        <v>295001</v>
      </c>
      <c r="QNR77" s="138" t="s">
        <v>116</v>
      </c>
      <c r="QNS77" s="39">
        <v>295001</v>
      </c>
      <c r="QNT77" s="138" t="s">
        <v>116</v>
      </c>
      <c r="QNU77" s="39">
        <v>295001</v>
      </c>
      <c r="QNV77" s="138" t="s">
        <v>116</v>
      </c>
      <c r="QNW77" s="39">
        <v>295001</v>
      </c>
      <c r="QNX77" s="138" t="s">
        <v>116</v>
      </c>
      <c r="QNY77" s="39">
        <v>295001</v>
      </c>
      <c r="QNZ77" s="138" t="s">
        <v>116</v>
      </c>
      <c r="QOA77" s="39">
        <v>295001</v>
      </c>
      <c r="QOB77" s="138" t="s">
        <v>116</v>
      </c>
      <c r="QOC77" s="39">
        <v>295001</v>
      </c>
      <c r="QOD77" s="138" t="s">
        <v>116</v>
      </c>
      <c r="QOE77" s="39">
        <v>295001</v>
      </c>
      <c r="QOF77" s="138" t="s">
        <v>116</v>
      </c>
      <c r="QOG77" s="39">
        <v>295001</v>
      </c>
      <c r="QOH77" s="138" t="s">
        <v>116</v>
      </c>
      <c r="QOI77" s="39">
        <v>295001</v>
      </c>
      <c r="QOJ77" s="138" t="s">
        <v>116</v>
      </c>
      <c r="QOK77" s="39">
        <v>295001</v>
      </c>
      <c r="QOL77" s="138" t="s">
        <v>116</v>
      </c>
      <c r="QOM77" s="39">
        <v>295001</v>
      </c>
      <c r="QON77" s="138" t="s">
        <v>116</v>
      </c>
      <c r="QOO77" s="39">
        <v>295001</v>
      </c>
      <c r="QOP77" s="138" t="s">
        <v>116</v>
      </c>
      <c r="QOQ77" s="39">
        <v>295001</v>
      </c>
      <c r="QOR77" s="138" t="s">
        <v>116</v>
      </c>
      <c r="QOS77" s="39">
        <v>295001</v>
      </c>
      <c r="QOT77" s="138" t="s">
        <v>116</v>
      </c>
      <c r="QOU77" s="39">
        <v>295001</v>
      </c>
      <c r="QOV77" s="138" t="s">
        <v>116</v>
      </c>
      <c r="QOW77" s="39">
        <v>295001</v>
      </c>
      <c r="QOX77" s="138" t="s">
        <v>116</v>
      </c>
      <c r="QOY77" s="39">
        <v>295001</v>
      </c>
      <c r="QOZ77" s="138" t="s">
        <v>116</v>
      </c>
      <c r="QPA77" s="39">
        <v>295001</v>
      </c>
      <c r="QPB77" s="138" t="s">
        <v>116</v>
      </c>
      <c r="QPC77" s="39">
        <v>295001</v>
      </c>
      <c r="QPD77" s="138" t="s">
        <v>116</v>
      </c>
      <c r="QPE77" s="39">
        <v>295001</v>
      </c>
      <c r="QPF77" s="138" t="s">
        <v>116</v>
      </c>
      <c r="QPG77" s="39">
        <v>295001</v>
      </c>
      <c r="QPH77" s="138" t="s">
        <v>116</v>
      </c>
      <c r="QPI77" s="39">
        <v>295001</v>
      </c>
      <c r="QPJ77" s="138" t="s">
        <v>116</v>
      </c>
      <c r="QPK77" s="39">
        <v>295001</v>
      </c>
      <c r="QPL77" s="138" t="s">
        <v>116</v>
      </c>
      <c r="QPM77" s="39">
        <v>295001</v>
      </c>
      <c r="QPN77" s="138" t="s">
        <v>116</v>
      </c>
      <c r="QPO77" s="39">
        <v>295001</v>
      </c>
      <c r="QPP77" s="138" t="s">
        <v>116</v>
      </c>
      <c r="QPQ77" s="39">
        <v>295001</v>
      </c>
      <c r="QPR77" s="138" t="s">
        <v>116</v>
      </c>
      <c r="QPS77" s="39">
        <v>295001</v>
      </c>
      <c r="QPT77" s="138" t="s">
        <v>116</v>
      </c>
      <c r="QPU77" s="39">
        <v>295001</v>
      </c>
      <c r="QPV77" s="138" t="s">
        <v>116</v>
      </c>
      <c r="QPW77" s="39">
        <v>295001</v>
      </c>
      <c r="QPX77" s="138" t="s">
        <v>116</v>
      </c>
      <c r="QPY77" s="39">
        <v>295001</v>
      </c>
      <c r="QPZ77" s="138" t="s">
        <v>116</v>
      </c>
      <c r="QQA77" s="39">
        <v>295001</v>
      </c>
      <c r="QQB77" s="138" t="s">
        <v>116</v>
      </c>
      <c r="QQC77" s="39">
        <v>295001</v>
      </c>
      <c r="QQD77" s="138" t="s">
        <v>116</v>
      </c>
      <c r="QQE77" s="39">
        <v>295001</v>
      </c>
      <c r="QQF77" s="138" t="s">
        <v>116</v>
      </c>
      <c r="QQG77" s="39">
        <v>295001</v>
      </c>
      <c r="QQH77" s="138" t="s">
        <v>116</v>
      </c>
      <c r="QQI77" s="39">
        <v>295001</v>
      </c>
      <c r="QQJ77" s="138" t="s">
        <v>116</v>
      </c>
      <c r="QQK77" s="39">
        <v>295001</v>
      </c>
      <c r="QQL77" s="138" t="s">
        <v>116</v>
      </c>
      <c r="QQM77" s="39">
        <v>295001</v>
      </c>
      <c r="QQN77" s="138" t="s">
        <v>116</v>
      </c>
      <c r="QQO77" s="39">
        <v>295001</v>
      </c>
      <c r="QQP77" s="138" t="s">
        <v>116</v>
      </c>
      <c r="QQQ77" s="39">
        <v>295001</v>
      </c>
      <c r="QQR77" s="138" t="s">
        <v>116</v>
      </c>
      <c r="QQS77" s="39">
        <v>295001</v>
      </c>
      <c r="QQT77" s="138" t="s">
        <v>116</v>
      </c>
      <c r="QQU77" s="39">
        <v>295001</v>
      </c>
      <c r="QQV77" s="138" t="s">
        <v>116</v>
      </c>
      <c r="QQW77" s="39">
        <v>295001</v>
      </c>
      <c r="QQX77" s="138" t="s">
        <v>116</v>
      </c>
      <c r="QQY77" s="39">
        <v>295001</v>
      </c>
      <c r="QQZ77" s="138" t="s">
        <v>116</v>
      </c>
      <c r="QRA77" s="39">
        <v>295001</v>
      </c>
      <c r="QRB77" s="138" t="s">
        <v>116</v>
      </c>
      <c r="QRC77" s="39">
        <v>295001</v>
      </c>
      <c r="QRD77" s="138" t="s">
        <v>116</v>
      </c>
      <c r="QRE77" s="39">
        <v>295001</v>
      </c>
      <c r="QRF77" s="138" t="s">
        <v>116</v>
      </c>
      <c r="QRG77" s="39">
        <v>295001</v>
      </c>
      <c r="QRH77" s="138" t="s">
        <v>116</v>
      </c>
      <c r="QRI77" s="39">
        <v>295001</v>
      </c>
      <c r="QRJ77" s="138" t="s">
        <v>116</v>
      </c>
      <c r="QRK77" s="39">
        <v>295001</v>
      </c>
      <c r="QRL77" s="138" t="s">
        <v>116</v>
      </c>
      <c r="QRM77" s="39">
        <v>295001</v>
      </c>
      <c r="QRN77" s="138" t="s">
        <v>116</v>
      </c>
      <c r="QRO77" s="39">
        <v>295001</v>
      </c>
      <c r="QRP77" s="138" t="s">
        <v>116</v>
      </c>
      <c r="QRQ77" s="39">
        <v>295001</v>
      </c>
      <c r="QRR77" s="138" t="s">
        <v>116</v>
      </c>
      <c r="QRS77" s="39">
        <v>295001</v>
      </c>
      <c r="QRT77" s="138" t="s">
        <v>116</v>
      </c>
      <c r="QRU77" s="39">
        <v>295001</v>
      </c>
      <c r="QRV77" s="138" t="s">
        <v>116</v>
      </c>
      <c r="QRW77" s="39">
        <v>295001</v>
      </c>
      <c r="QRX77" s="138" t="s">
        <v>116</v>
      </c>
      <c r="QRY77" s="39">
        <v>295001</v>
      </c>
      <c r="QRZ77" s="138" t="s">
        <v>116</v>
      </c>
      <c r="QSA77" s="39">
        <v>295001</v>
      </c>
      <c r="QSB77" s="138" t="s">
        <v>116</v>
      </c>
      <c r="QSC77" s="39">
        <v>295001</v>
      </c>
      <c r="QSD77" s="138" t="s">
        <v>116</v>
      </c>
      <c r="QSE77" s="39">
        <v>295001</v>
      </c>
      <c r="QSF77" s="138" t="s">
        <v>116</v>
      </c>
      <c r="QSG77" s="39">
        <v>295001</v>
      </c>
      <c r="QSH77" s="138" t="s">
        <v>116</v>
      </c>
      <c r="QSI77" s="39">
        <v>295001</v>
      </c>
      <c r="QSJ77" s="138" t="s">
        <v>116</v>
      </c>
      <c r="QSK77" s="39">
        <v>295001</v>
      </c>
      <c r="QSL77" s="138" t="s">
        <v>116</v>
      </c>
      <c r="QSM77" s="39">
        <v>295001</v>
      </c>
      <c r="QSN77" s="138" t="s">
        <v>116</v>
      </c>
      <c r="QSO77" s="39">
        <v>295001</v>
      </c>
      <c r="QSP77" s="138" t="s">
        <v>116</v>
      </c>
      <c r="QSQ77" s="39">
        <v>295001</v>
      </c>
      <c r="QSR77" s="138" t="s">
        <v>116</v>
      </c>
      <c r="QSS77" s="39">
        <v>295001</v>
      </c>
      <c r="QST77" s="138" t="s">
        <v>116</v>
      </c>
      <c r="QSU77" s="39">
        <v>295001</v>
      </c>
      <c r="QSV77" s="138" t="s">
        <v>116</v>
      </c>
      <c r="QSW77" s="39">
        <v>295001</v>
      </c>
      <c r="QSX77" s="138" t="s">
        <v>116</v>
      </c>
      <c r="QSY77" s="39">
        <v>295001</v>
      </c>
      <c r="QSZ77" s="138" t="s">
        <v>116</v>
      </c>
      <c r="QTA77" s="39">
        <v>295001</v>
      </c>
      <c r="QTB77" s="138" t="s">
        <v>116</v>
      </c>
      <c r="QTC77" s="39">
        <v>295001</v>
      </c>
      <c r="QTD77" s="138" t="s">
        <v>116</v>
      </c>
      <c r="QTE77" s="39">
        <v>295001</v>
      </c>
      <c r="QTF77" s="138" t="s">
        <v>116</v>
      </c>
      <c r="QTG77" s="39">
        <v>295001</v>
      </c>
      <c r="QTH77" s="138" t="s">
        <v>116</v>
      </c>
      <c r="QTI77" s="39">
        <v>295001</v>
      </c>
      <c r="QTJ77" s="138" t="s">
        <v>116</v>
      </c>
      <c r="QTK77" s="39">
        <v>295001</v>
      </c>
      <c r="QTL77" s="138" t="s">
        <v>116</v>
      </c>
      <c r="QTM77" s="39">
        <v>295001</v>
      </c>
      <c r="QTN77" s="138" t="s">
        <v>116</v>
      </c>
      <c r="QTO77" s="39">
        <v>295001</v>
      </c>
      <c r="QTP77" s="138" t="s">
        <v>116</v>
      </c>
      <c r="QTQ77" s="39">
        <v>295001</v>
      </c>
      <c r="QTR77" s="138" t="s">
        <v>116</v>
      </c>
      <c r="QTS77" s="39">
        <v>295001</v>
      </c>
      <c r="QTT77" s="138" t="s">
        <v>116</v>
      </c>
      <c r="QTU77" s="39">
        <v>295001</v>
      </c>
      <c r="QTV77" s="138" t="s">
        <v>116</v>
      </c>
      <c r="QTW77" s="39">
        <v>295001</v>
      </c>
      <c r="QTX77" s="138" t="s">
        <v>116</v>
      </c>
      <c r="QTY77" s="39">
        <v>295001</v>
      </c>
      <c r="QTZ77" s="138" t="s">
        <v>116</v>
      </c>
      <c r="QUA77" s="39">
        <v>295001</v>
      </c>
      <c r="QUB77" s="138" t="s">
        <v>116</v>
      </c>
      <c r="QUC77" s="39">
        <v>295001</v>
      </c>
      <c r="QUD77" s="138" t="s">
        <v>116</v>
      </c>
      <c r="QUE77" s="39">
        <v>295001</v>
      </c>
      <c r="QUF77" s="138" t="s">
        <v>116</v>
      </c>
      <c r="QUG77" s="39">
        <v>295001</v>
      </c>
      <c r="QUH77" s="138" t="s">
        <v>116</v>
      </c>
      <c r="QUI77" s="39">
        <v>295001</v>
      </c>
      <c r="QUJ77" s="138" t="s">
        <v>116</v>
      </c>
      <c r="QUK77" s="39">
        <v>295001</v>
      </c>
      <c r="QUL77" s="138" t="s">
        <v>116</v>
      </c>
      <c r="QUM77" s="39">
        <v>295001</v>
      </c>
      <c r="QUN77" s="138" t="s">
        <v>116</v>
      </c>
      <c r="QUO77" s="39">
        <v>295001</v>
      </c>
      <c r="QUP77" s="138" t="s">
        <v>116</v>
      </c>
      <c r="QUQ77" s="39">
        <v>295001</v>
      </c>
      <c r="QUR77" s="138" t="s">
        <v>116</v>
      </c>
      <c r="QUS77" s="39">
        <v>295001</v>
      </c>
      <c r="QUT77" s="138" t="s">
        <v>116</v>
      </c>
      <c r="QUU77" s="39">
        <v>295001</v>
      </c>
      <c r="QUV77" s="138" t="s">
        <v>116</v>
      </c>
      <c r="QUW77" s="39">
        <v>295001</v>
      </c>
      <c r="QUX77" s="138" t="s">
        <v>116</v>
      </c>
      <c r="QUY77" s="39">
        <v>295001</v>
      </c>
      <c r="QUZ77" s="138" t="s">
        <v>116</v>
      </c>
      <c r="QVA77" s="39">
        <v>295001</v>
      </c>
      <c r="QVB77" s="138" t="s">
        <v>116</v>
      </c>
      <c r="QVC77" s="39">
        <v>295001</v>
      </c>
      <c r="QVD77" s="138" t="s">
        <v>116</v>
      </c>
      <c r="QVE77" s="39">
        <v>295001</v>
      </c>
      <c r="QVF77" s="138" t="s">
        <v>116</v>
      </c>
      <c r="QVG77" s="39">
        <v>295001</v>
      </c>
      <c r="QVH77" s="138" t="s">
        <v>116</v>
      </c>
      <c r="QVI77" s="39">
        <v>295001</v>
      </c>
      <c r="QVJ77" s="138" t="s">
        <v>116</v>
      </c>
      <c r="QVK77" s="39">
        <v>295001</v>
      </c>
      <c r="QVL77" s="138" t="s">
        <v>116</v>
      </c>
      <c r="QVM77" s="39">
        <v>295001</v>
      </c>
      <c r="QVN77" s="138" t="s">
        <v>116</v>
      </c>
      <c r="QVO77" s="39">
        <v>295001</v>
      </c>
      <c r="QVP77" s="138" t="s">
        <v>116</v>
      </c>
      <c r="QVQ77" s="39">
        <v>295001</v>
      </c>
      <c r="QVR77" s="138" t="s">
        <v>116</v>
      </c>
      <c r="QVS77" s="39">
        <v>295001</v>
      </c>
      <c r="QVT77" s="138" t="s">
        <v>116</v>
      </c>
      <c r="QVU77" s="39">
        <v>295001</v>
      </c>
      <c r="QVV77" s="138" t="s">
        <v>116</v>
      </c>
      <c r="QVW77" s="39">
        <v>295001</v>
      </c>
      <c r="QVX77" s="138" t="s">
        <v>116</v>
      </c>
      <c r="QVY77" s="39">
        <v>295001</v>
      </c>
      <c r="QVZ77" s="138" t="s">
        <v>116</v>
      </c>
      <c r="QWA77" s="39">
        <v>295001</v>
      </c>
      <c r="QWB77" s="138" t="s">
        <v>116</v>
      </c>
      <c r="QWC77" s="39">
        <v>295001</v>
      </c>
      <c r="QWD77" s="138" t="s">
        <v>116</v>
      </c>
      <c r="QWE77" s="39">
        <v>295001</v>
      </c>
      <c r="QWF77" s="138" t="s">
        <v>116</v>
      </c>
      <c r="QWG77" s="39">
        <v>295001</v>
      </c>
      <c r="QWH77" s="138" t="s">
        <v>116</v>
      </c>
      <c r="QWI77" s="39">
        <v>295001</v>
      </c>
      <c r="QWJ77" s="138" t="s">
        <v>116</v>
      </c>
      <c r="QWK77" s="39">
        <v>295001</v>
      </c>
      <c r="QWL77" s="138" t="s">
        <v>116</v>
      </c>
      <c r="QWM77" s="39">
        <v>295001</v>
      </c>
      <c r="QWN77" s="138" t="s">
        <v>116</v>
      </c>
      <c r="QWO77" s="39">
        <v>295001</v>
      </c>
      <c r="QWP77" s="138" t="s">
        <v>116</v>
      </c>
      <c r="QWQ77" s="39">
        <v>295001</v>
      </c>
      <c r="QWR77" s="138" t="s">
        <v>116</v>
      </c>
      <c r="QWS77" s="39">
        <v>295001</v>
      </c>
      <c r="QWT77" s="138" t="s">
        <v>116</v>
      </c>
      <c r="QWU77" s="39">
        <v>295001</v>
      </c>
      <c r="QWV77" s="138" t="s">
        <v>116</v>
      </c>
      <c r="QWW77" s="39">
        <v>295001</v>
      </c>
      <c r="QWX77" s="138" t="s">
        <v>116</v>
      </c>
      <c r="QWY77" s="39">
        <v>295001</v>
      </c>
      <c r="QWZ77" s="138" t="s">
        <v>116</v>
      </c>
      <c r="QXA77" s="39">
        <v>295001</v>
      </c>
      <c r="QXB77" s="138" t="s">
        <v>116</v>
      </c>
      <c r="QXC77" s="39">
        <v>295001</v>
      </c>
      <c r="QXD77" s="138" t="s">
        <v>116</v>
      </c>
      <c r="QXE77" s="39">
        <v>295001</v>
      </c>
      <c r="QXF77" s="138" t="s">
        <v>116</v>
      </c>
      <c r="QXG77" s="39">
        <v>295001</v>
      </c>
      <c r="QXH77" s="138" t="s">
        <v>116</v>
      </c>
      <c r="QXI77" s="39">
        <v>295001</v>
      </c>
      <c r="QXJ77" s="138" t="s">
        <v>116</v>
      </c>
      <c r="QXK77" s="39">
        <v>295001</v>
      </c>
      <c r="QXL77" s="138" t="s">
        <v>116</v>
      </c>
      <c r="QXM77" s="39">
        <v>295001</v>
      </c>
      <c r="QXN77" s="138" t="s">
        <v>116</v>
      </c>
      <c r="QXO77" s="39">
        <v>295001</v>
      </c>
      <c r="QXP77" s="138" t="s">
        <v>116</v>
      </c>
      <c r="QXQ77" s="39">
        <v>295001</v>
      </c>
      <c r="QXR77" s="138" t="s">
        <v>116</v>
      </c>
      <c r="QXS77" s="39">
        <v>295001</v>
      </c>
      <c r="QXT77" s="138" t="s">
        <v>116</v>
      </c>
      <c r="QXU77" s="39">
        <v>295001</v>
      </c>
      <c r="QXV77" s="138" t="s">
        <v>116</v>
      </c>
      <c r="QXW77" s="39">
        <v>295001</v>
      </c>
      <c r="QXX77" s="138" t="s">
        <v>116</v>
      </c>
      <c r="QXY77" s="39">
        <v>295001</v>
      </c>
      <c r="QXZ77" s="138" t="s">
        <v>116</v>
      </c>
      <c r="QYA77" s="39">
        <v>295001</v>
      </c>
      <c r="QYB77" s="138" t="s">
        <v>116</v>
      </c>
      <c r="QYC77" s="39">
        <v>295001</v>
      </c>
      <c r="QYD77" s="138" t="s">
        <v>116</v>
      </c>
      <c r="QYE77" s="39">
        <v>295001</v>
      </c>
      <c r="QYF77" s="138" t="s">
        <v>116</v>
      </c>
      <c r="QYG77" s="39">
        <v>295001</v>
      </c>
      <c r="QYH77" s="138" t="s">
        <v>116</v>
      </c>
      <c r="QYI77" s="39">
        <v>295001</v>
      </c>
      <c r="QYJ77" s="138" t="s">
        <v>116</v>
      </c>
      <c r="QYK77" s="39">
        <v>295001</v>
      </c>
      <c r="QYL77" s="138" t="s">
        <v>116</v>
      </c>
      <c r="QYM77" s="39">
        <v>295001</v>
      </c>
      <c r="QYN77" s="138" t="s">
        <v>116</v>
      </c>
      <c r="QYO77" s="39">
        <v>295001</v>
      </c>
      <c r="QYP77" s="138" t="s">
        <v>116</v>
      </c>
      <c r="QYQ77" s="39">
        <v>295001</v>
      </c>
      <c r="QYR77" s="138" t="s">
        <v>116</v>
      </c>
      <c r="QYS77" s="39">
        <v>295001</v>
      </c>
      <c r="QYT77" s="138" t="s">
        <v>116</v>
      </c>
      <c r="QYU77" s="39">
        <v>295001</v>
      </c>
      <c r="QYV77" s="138" t="s">
        <v>116</v>
      </c>
      <c r="QYW77" s="39">
        <v>295001</v>
      </c>
      <c r="QYX77" s="138" t="s">
        <v>116</v>
      </c>
      <c r="QYY77" s="39">
        <v>295001</v>
      </c>
      <c r="QYZ77" s="138" t="s">
        <v>116</v>
      </c>
      <c r="QZA77" s="39">
        <v>295001</v>
      </c>
      <c r="QZB77" s="138" t="s">
        <v>116</v>
      </c>
      <c r="QZC77" s="39">
        <v>295001</v>
      </c>
      <c r="QZD77" s="138" t="s">
        <v>116</v>
      </c>
      <c r="QZE77" s="39">
        <v>295001</v>
      </c>
      <c r="QZF77" s="138" t="s">
        <v>116</v>
      </c>
      <c r="QZG77" s="39">
        <v>295001</v>
      </c>
      <c r="QZH77" s="138" t="s">
        <v>116</v>
      </c>
      <c r="QZI77" s="39">
        <v>295001</v>
      </c>
      <c r="QZJ77" s="138" t="s">
        <v>116</v>
      </c>
      <c r="QZK77" s="39">
        <v>295001</v>
      </c>
      <c r="QZL77" s="138" t="s">
        <v>116</v>
      </c>
      <c r="QZM77" s="39">
        <v>295001</v>
      </c>
      <c r="QZN77" s="138" t="s">
        <v>116</v>
      </c>
      <c r="QZO77" s="39">
        <v>295001</v>
      </c>
      <c r="QZP77" s="138" t="s">
        <v>116</v>
      </c>
      <c r="QZQ77" s="39">
        <v>295001</v>
      </c>
      <c r="QZR77" s="138" t="s">
        <v>116</v>
      </c>
      <c r="QZS77" s="39">
        <v>295001</v>
      </c>
      <c r="QZT77" s="138" t="s">
        <v>116</v>
      </c>
      <c r="QZU77" s="39">
        <v>295001</v>
      </c>
      <c r="QZV77" s="138" t="s">
        <v>116</v>
      </c>
      <c r="QZW77" s="39">
        <v>295001</v>
      </c>
      <c r="QZX77" s="138" t="s">
        <v>116</v>
      </c>
      <c r="QZY77" s="39">
        <v>295001</v>
      </c>
      <c r="QZZ77" s="138" t="s">
        <v>116</v>
      </c>
      <c r="RAA77" s="39">
        <v>295001</v>
      </c>
      <c r="RAB77" s="138" t="s">
        <v>116</v>
      </c>
      <c r="RAC77" s="39">
        <v>295001</v>
      </c>
      <c r="RAD77" s="138" t="s">
        <v>116</v>
      </c>
      <c r="RAE77" s="39">
        <v>295001</v>
      </c>
      <c r="RAF77" s="138" t="s">
        <v>116</v>
      </c>
      <c r="RAG77" s="39">
        <v>295001</v>
      </c>
      <c r="RAH77" s="138" t="s">
        <v>116</v>
      </c>
      <c r="RAI77" s="39">
        <v>295001</v>
      </c>
      <c r="RAJ77" s="138" t="s">
        <v>116</v>
      </c>
      <c r="RAK77" s="39">
        <v>295001</v>
      </c>
      <c r="RAL77" s="138" t="s">
        <v>116</v>
      </c>
      <c r="RAM77" s="39">
        <v>295001</v>
      </c>
      <c r="RAN77" s="138" t="s">
        <v>116</v>
      </c>
      <c r="RAO77" s="39">
        <v>295001</v>
      </c>
      <c r="RAP77" s="138" t="s">
        <v>116</v>
      </c>
      <c r="RAQ77" s="39">
        <v>295001</v>
      </c>
      <c r="RAR77" s="138" t="s">
        <v>116</v>
      </c>
      <c r="RAS77" s="39">
        <v>295001</v>
      </c>
      <c r="RAT77" s="138" t="s">
        <v>116</v>
      </c>
      <c r="RAU77" s="39">
        <v>295001</v>
      </c>
      <c r="RAV77" s="138" t="s">
        <v>116</v>
      </c>
      <c r="RAW77" s="39">
        <v>295001</v>
      </c>
      <c r="RAX77" s="138" t="s">
        <v>116</v>
      </c>
      <c r="RAY77" s="39">
        <v>295001</v>
      </c>
      <c r="RAZ77" s="138" t="s">
        <v>116</v>
      </c>
      <c r="RBA77" s="39">
        <v>295001</v>
      </c>
      <c r="RBB77" s="138" t="s">
        <v>116</v>
      </c>
      <c r="RBC77" s="39">
        <v>295001</v>
      </c>
      <c r="RBD77" s="138" t="s">
        <v>116</v>
      </c>
      <c r="RBE77" s="39">
        <v>295001</v>
      </c>
      <c r="RBF77" s="138" t="s">
        <v>116</v>
      </c>
      <c r="RBG77" s="39">
        <v>295001</v>
      </c>
      <c r="RBH77" s="138" t="s">
        <v>116</v>
      </c>
      <c r="RBI77" s="39">
        <v>295001</v>
      </c>
      <c r="RBJ77" s="138" t="s">
        <v>116</v>
      </c>
      <c r="RBK77" s="39">
        <v>295001</v>
      </c>
      <c r="RBL77" s="138" t="s">
        <v>116</v>
      </c>
      <c r="RBM77" s="39">
        <v>295001</v>
      </c>
      <c r="RBN77" s="138" t="s">
        <v>116</v>
      </c>
      <c r="RBO77" s="39">
        <v>295001</v>
      </c>
      <c r="RBP77" s="138" t="s">
        <v>116</v>
      </c>
      <c r="RBQ77" s="39">
        <v>295001</v>
      </c>
      <c r="RBR77" s="138" t="s">
        <v>116</v>
      </c>
      <c r="RBS77" s="39">
        <v>295001</v>
      </c>
      <c r="RBT77" s="138" t="s">
        <v>116</v>
      </c>
      <c r="RBU77" s="39">
        <v>295001</v>
      </c>
      <c r="RBV77" s="138" t="s">
        <v>116</v>
      </c>
      <c r="RBW77" s="39">
        <v>295001</v>
      </c>
      <c r="RBX77" s="138" t="s">
        <v>116</v>
      </c>
      <c r="RBY77" s="39">
        <v>295001</v>
      </c>
      <c r="RBZ77" s="138" t="s">
        <v>116</v>
      </c>
      <c r="RCA77" s="39">
        <v>295001</v>
      </c>
      <c r="RCB77" s="138" t="s">
        <v>116</v>
      </c>
      <c r="RCC77" s="39">
        <v>295001</v>
      </c>
      <c r="RCD77" s="138" t="s">
        <v>116</v>
      </c>
      <c r="RCE77" s="39">
        <v>295001</v>
      </c>
      <c r="RCF77" s="138" t="s">
        <v>116</v>
      </c>
      <c r="RCG77" s="39">
        <v>295001</v>
      </c>
      <c r="RCH77" s="138" t="s">
        <v>116</v>
      </c>
      <c r="RCI77" s="39">
        <v>295001</v>
      </c>
      <c r="RCJ77" s="138" t="s">
        <v>116</v>
      </c>
      <c r="RCK77" s="39">
        <v>295001</v>
      </c>
      <c r="RCL77" s="138" t="s">
        <v>116</v>
      </c>
      <c r="RCM77" s="39">
        <v>295001</v>
      </c>
      <c r="RCN77" s="138" t="s">
        <v>116</v>
      </c>
      <c r="RCO77" s="39">
        <v>295001</v>
      </c>
      <c r="RCP77" s="138" t="s">
        <v>116</v>
      </c>
      <c r="RCQ77" s="39">
        <v>295001</v>
      </c>
      <c r="RCR77" s="138" t="s">
        <v>116</v>
      </c>
      <c r="RCS77" s="39">
        <v>295001</v>
      </c>
      <c r="RCT77" s="138" t="s">
        <v>116</v>
      </c>
      <c r="RCU77" s="39">
        <v>295001</v>
      </c>
      <c r="RCV77" s="138" t="s">
        <v>116</v>
      </c>
      <c r="RCW77" s="39">
        <v>295001</v>
      </c>
      <c r="RCX77" s="138" t="s">
        <v>116</v>
      </c>
      <c r="RCY77" s="39">
        <v>295001</v>
      </c>
      <c r="RCZ77" s="138" t="s">
        <v>116</v>
      </c>
      <c r="RDA77" s="39">
        <v>295001</v>
      </c>
      <c r="RDB77" s="138" t="s">
        <v>116</v>
      </c>
      <c r="RDC77" s="39">
        <v>295001</v>
      </c>
      <c r="RDD77" s="138" t="s">
        <v>116</v>
      </c>
      <c r="RDE77" s="39">
        <v>295001</v>
      </c>
      <c r="RDF77" s="138" t="s">
        <v>116</v>
      </c>
      <c r="RDG77" s="39">
        <v>295001</v>
      </c>
      <c r="RDH77" s="138" t="s">
        <v>116</v>
      </c>
      <c r="RDI77" s="39">
        <v>295001</v>
      </c>
      <c r="RDJ77" s="138" t="s">
        <v>116</v>
      </c>
      <c r="RDK77" s="39">
        <v>295001</v>
      </c>
      <c r="RDL77" s="138" t="s">
        <v>116</v>
      </c>
      <c r="RDM77" s="39">
        <v>295001</v>
      </c>
      <c r="RDN77" s="138" t="s">
        <v>116</v>
      </c>
      <c r="RDO77" s="39">
        <v>295001</v>
      </c>
      <c r="RDP77" s="138" t="s">
        <v>116</v>
      </c>
      <c r="RDQ77" s="39">
        <v>295001</v>
      </c>
      <c r="RDR77" s="138" t="s">
        <v>116</v>
      </c>
      <c r="RDS77" s="39">
        <v>295001</v>
      </c>
      <c r="RDT77" s="138" t="s">
        <v>116</v>
      </c>
      <c r="RDU77" s="39">
        <v>295001</v>
      </c>
      <c r="RDV77" s="138" t="s">
        <v>116</v>
      </c>
      <c r="RDW77" s="39">
        <v>295001</v>
      </c>
      <c r="RDX77" s="138" t="s">
        <v>116</v>
      </c>
      <c r="RDY77" s="39">
        <v>295001</v>
      </c>
      <c r="RDZ77" s="138" t="s">
        <v>116</v>
      </c>
      <c r="REA77" s="39">
        <v>295001</v>
      </c>
      <c r="REB77" s="138" t="s">
        <v>116</v>
      </c>
      <c r="REC77" s="39">
        <v>295001</v>
      </c>
      <c r="RED77" s="138" t="s">
        <v>116</v>
      </c>
      <c r="REE77" s="39">
        <v>295001</v>
      </c>
      <c r="REF77" s="138" t="s">
        <v>116</v>
      </c>
      <c r="REG77" s="39">
        <v>295001</v>
      </c>
      <c r="REH77" s="138" t="s">
        <v>116</v>
      </c>
      <c r="REI77" s="39">
        <v>295001</v>
      </c>
      <c r="REJ77" s="138" t="s">
        <v>116</v>
      </c>
      <c r="REK77" s="39">
        <v>295001</v>
      </c>
      <c r="REL77" s="138" t="s">
        <v>116</v>
      </c>
      <c r="REM77" s="39">
        <v>295001</v>
      </c>
      <c r="REN77" s="138" t="s">
        <v>116</v>
      </c>
      <c r="REO77" s="39">
        <v>295001</v>
      </c>
      <c r="REP77" s="138" t="s">
        <v>116</v>
      </c>
      <c r="REQ77" s="39">
        <v>295001</v>
      </c>
      <c r="RER77" s="138" t="s">
        <v>116</v>
      </c>
      <c r="RES77" s="39">
        <v>295001</v>
      </c>
      <c r="RET77" s="138" t="s">
        <v>116</v>
      </c>
      <c r="REU77" s="39">
        <v>295001</v>
      </c>
      <c r="REV77" s="138" t="s">
        <v>116</v>
      </c>
      <c r="REW77" s="39">
        <v>295001</v>
      </c>
      <c r="REX77" s="138" t="s">
        <v>116</v>
      </c>
      <c r="REY77" s="39">
        <v>295001</v>
      </c>
      <c r="REZ77" s="138" t="s">
        <v>116</v>
      </c>
      <c r="RFA77" s="39">
        <v>295001</v>
      </c>
      <c r="RFB77" s="138" t="s">
        <v>116</v>
      </c>
      <c r="RFC77" s="39">
        <v>295001</v>
      </c>
      <c r="RFD77" s="138" t="s">
        <v>116</v>
      </c>
      <c r="RFE77" s="39">
        <v>295001</v>
      </c>
      <c r="RFF77" s="138" t="s">
        <v>116</v>
      </c>
      <c r="RFG77" s="39">
        <v>295001</v>
      </c>
      <c r="RFH77" s="138" t="s">
        <v>116</v>
      </c>
      <c r="RFI77" s="39">
        <v>295001</v>
      </c>
      <c r="RFJ77" s="138" t="s">
        <v>116</v>
      </c>
      <c r="RFK77" s="39">
        <v>295001</v>
      </c>
      <c r="RFL77" s="138" t="s">
        <v>116</v>
      </c>
      <c r="RFM77" s="39">
        <v>295001</v>
      </c>
      <c r="RFN77" s="138" t="s">
        <v>116</v>
      </c>
      <c r="RFO77" s="39">
        <v>295001</v>
      </c>
      <c r="RFP77" s="138" t="s">
        <v>116</v>
      </c>
      <c r="RFQ77" s="39">
        <v>295001</v>
      </c>
      <c r="RFR77" s="138" t="s">
        <v>116</v>
      </c>
      <c r="RFS77" s="39">
        <v>295001</v>
      </c>
      <c r="RFT77" s="138" t="s">
        <v>116</v>
      </c>
      <c r="RFU77" s="39">
        <v>295001</v>
      </c>
      <c r="RFV77" s="138" t="s">
        <v>116</v>
      </c>
      <c r="RFW77" s="39">
        <v>295001</v>
      </c>
      <c r="RFX77" s="138" t="s">
        <v>116</v>
      </c>
      <c r="RFY77" s="39">
        <v>295001</v>
      </c>
      <c r="RFZ77" s="138" t="s">
        <v>116</v>
      </c>
      <c r="RGA77" s="39">
        <v>295001</v>
      </c>
      <c r="RGB77" s="138" t="s">
        <v>116</v>
      </c>
      <c r="RGC77" s="39">
        <v>295001</v>
      </c>
      <c r="RGD77" s="138" t="s">
        <v>116</v>
      </c>
      <c r="RGE77" s="39">
        <v>295001</v>
      </c>
      <c r="RGF77" s="138" t="s">
        <v>116</v>
      </c>
      <c r="RGG77" s="39">
        <v>295001</v>
      </c>
      <c r="RGH77" s="138" t="s">
        <v>116</v>
      </c>
      <c r="RGI77" s="39">
        <v>295001</v>
      </c>
      <c r="RGJ77" s="138" t="s">
        <v>116</v>
      </c>
      <c r="RGK77" s="39">
        <v>295001</v>
      </c>
      <c r="RGL77" s="138" t="s">
        <v>116</v>
      </c>
      <c r="RGM77" s="39">
        <v>295001</v>
      </c>
      <c r="RGN77" s="138" t="s">
        <v>116</v>
      </c>
      <c r="RGO77" s="39">
        <v>295001</v>
      </c>
      <c r="RGP77" s="138" t="s">
        <v>116</v>
      </c>
      <c r="RGQ77" s="39">
        <v>295001</v>
      </c>
      <c r="RGR77" s="138" t="s">
        <v>116</v>
      </c>
      <c r="RGS77" s="39">
        <v>295001</v>
      </c>
      <c r="RGT77" s="138" t="s">
        <v>116</v>
      </c>
      <c r="RGU77" s="39">
        <v>295001</v>
      </c>
      <c r="RGV77" s="138" t="s">
        <v>116</v>
      </c>
      <c r="RGW77" s="39">
        <v>295001</v>
      </c>
      <c r="RGX77" s="138" t="s">
        <v>116</v>
      </c>
      <c r="RGY77" s="39">
        <v>295001</v>
      </c>
      <c r="RGZ77" s="138" t="s">
        <v>116</v>
      </c>
      <c r="RHA77" s="39">
        <v>295001</v>
      </c>
      <c r="RHB77" s="138" t="s">
        <v>116</v>
      </c>
      <c r="RHC77" s="39">
        <v>295001</v>
      </c>
      <c r="RHD77" s="138" t="s">
        <v>116</v>
      </c>
      <c r="RHE77" s="39">
        <v>295001</v>
      </c>
      <c r="RHF77" s="138" t="s">
        <v>116</v>
      </c>
      <c r="RHG77" s="39">
        <v>295001</v>
      </c>
      <c r="RHH77" s="138" t="s">
        <v>116</v>
      </c>
      <c r="RHI77" s="39">
        <v>295001</v>
      </c>
      <c r="RHJ77" s="138" t="s">
        <v>116</v>
      </c>
      <c r="RHK77" s="39">
        <v>295001</v>
      </c>
      <c r="RHL77" s="138" t="s">
        <v>116</v>
      </c>
      <c r="RHM77" s="39">
        <v>295001</v>
      </c>
      <c r="RHN77" s="138" t="s">
        <v>116</v>
      </c>
      <c r="RHO77" s="39">
        <v>295001</v>
      </c>
      <c r="RHP77" s="138" t="s">
        <v>116</v>
      </c>
      <c r="RHQ77" s="39">
        <v>295001</v>
      </c>
      <c r="RHR77" s="138" t="s">
        <v>116</v>
      </c>
      <c r="RHS77" s="39">
        <v>295001</v>
      </c>
      <c r="RHT77" s="138" t="s">
        <v>116</v>
      </c>
      <c r="RHU77" s="39">
        <v>295001</v>
      </c>
      <c r="RHV77" s="138" t="s">
        <v>116</v>
      </c>
      <c r="RHW77" s="39">
        <v>295001</v>
      </c>
      <c r="RHX77" s="138" t="s">
        <v>116</v>
      </c>
      <c r="RHY77" s="39">
        <v>295001</v>
      </c>
      <c r="RHZ77" s="138" t="s">
        <v>116</v>
      </c>
      <c r="RIA77" s="39">
        <v>295001</v>
      </c>
      <c r="RIB77" s="138" t="s">
        <v>116</v>
      </c>
      <c r="RIC77" s="39">
        <v>295001</v>
      </c>
      <c r="RID77" s="138" t="s">
        <v>116</v>
      </c>
      <c r="RIE77" s="39">
        <v>295001</v>
      </c>
      <c r="RIF77" s="138" t="s">
        <v>116</v>
      </c>
      <c r="RIG77" s="39">
        <v>295001</v>
      </c>
      <c r="RIH77" s="138" t="s">
        <v>116</v>
      </c>
      <c r="RII77" s="39">
        <v>295001</v>
      </c>
      <c r="RIJ77" s="138" t="s">
        <v>116</v>
      </c>
      <c r="RIK77" s="39">
        <v>295001</v>
      </c>
      <c r="RIL77" s="138" t="s">
        <v>116</v>
      </c>
      <c r="RIM77" s="39">
        <v>295001</v>
      </c>
      <c r="RIN77" s="138" t="s">
        <v>116</v>
      </c>
      <c r="RIO77" s="39">
        <v>295001</v>
      </c>
      <c r="RIP77" s="138" t="s">
        <v>116</v>
      </c>
      <c r="RIQ77" s="39">
        <v>295001</v>
      </c>
      <c r="RIR77" s="138" t="s">
        <v>116</v>
      </c>
      <c r="RIS77" s="39">
        <v>295001</v>
      </c>
      <c r="RIT77" s="138" t="s">
        <v>116</v>
      </c>
      <c r="RIU77" s="39">
        <v>295001</v>
      </c>
      <c r="RIV77" s="138" t="s">
        <v>116</v>
      </c>
      <c r="RIW77" s="39">
        <v>295001</v>
      </c>
      <c r="RIX77" s="138" t="s">
        <v>116</v>
      </c>
      <c r="RIY77" s="39">
        <v>295001</v>
      </c>
      <c r="RIZ77" s="138" t="s">
        <v>116</v>
      </c>
      <c r="RJA77" s="39">
        <v>295001</v>
      </c>
      <c r="RJB77" s="138" t="s">
        <v>116</v>
      </c>
      <c r="RJC77" s="39">
        <v>295001</v>
      </c>
      <c r="RJD77" s="138" t="s">
        <v>116</v>
      </c>
      <c r="RJE77" s="39">
        <v>295001</v>
      </c>
      <c r="RJF77" s="138" t="s">
        <v>116</v>
      </c>
      <c r="RJG77" s="39">
        <v>295001</v>
      </c>
      <c r="RJH77" s="138" t="s">
        <v>116</v>
      </c>
      <c r="RJI77" s="39">
        <v>295001</v>
      </c>
      <c r="RJJ77" s="138" t="s">
        <v>116</v>
      </c>
      <c r="RJK77" s="39">
        <v>295001</v>
      </c>
      <c r="RJL77" s="138" t="s">
        <v>116</v>
      </c>
      <c r="RJM77" s="39">
        <v>295001</v>
      </c>
      <c r="RJN77" s="138" t="s">
        <v>116</v>
      </c>
      <c r="RJO77" s="39">
        <v>295001</v>
      </c>
      <c r="RJP77" s="138" t="s">
        <v>116</v>
      </c>
      <c r="RJQ77" s="39">
        <v>295001</v>
      </c>
      <c r="RJR77" s="138" t="s">
        <v>116</v>
      </c>
      <c r="RJS77" s="39">
        <v>295001</v>
      </c>
      <c r="RJT77" s="138" t="s">
        <v>116</v>
      </c>
      <c r="RJU77" s="39">
        <v>295001</v>
      </c>
      <c r="RJV77" s="138" t="s">
        <v>116</v>
      </c>
      <c r="RJW77" s="39">
        <v>295001</v>
      </c>
      <c r="RJX77" s="138" t="s">
        <v>116</v>
      </c>
      <c r="RJY77" s="39">
        <v>295001</v>
      </c>
      <c r="RJZ77" s="138" t="s">
        <v>116</v>
      </c>
      <c r="RKA77" s="39">
        <v>295001</v>
      </c>
      <c r="RKB77" s="138" t="s">
        <v>116</v>
      </c>
      <c r="RKC77" s="39">
        <v>295001</v>
      </c>
      <c r="RKD77" s="138" t="s">
        <v>116</v>
      </c>
      <c r="RKE77" s="39">
        <v>295001</v>
      </c>
      <c r="RKF77" s="138" t="s">
        <v>116</v>
      </c>
      <c r="RKG77" s="39">
        <v>295001</v>
      </c>
      <c r="RKH77" s="138" t="s">
        <v>116</v>
      </c>
      <c r="RKI77" s="39">
        <v>295001</v>
      </c>
      <c r="RKJ77" s="138" t="s">
        <v>116</v>
      </c>
      <c r="RKK77" s="39">
        <v>295001</v>
      </c>
      <c r="RKL77" s="138" t="s">
        <v>116</v>
      </c>
      <c r="RKM77" s="39">
        <v>295001</v>
      </c>
      <c r="RKN77" s="138" t="s">
        <v>116</v>
      </c>
      <c r="RKO77" s="39">
        <v>295001</v>
      </c>
      <c r="RKP77" s="138" t="s">
        <v>116</v>
      </c>
      <c r="RKQ77" s="39">
        <v>295001</v>
      </c>
      <c r="RKR77" s="138" t="s">
        <v>116</v>
      </c>
      <c r="RKS77" s="39">
        <v>295001</v>
      </c>
      <c r="RKT77" s="138" t="s">
        <v>116</v>
      </c>
      <c r="RKU77" s="39">
        <v>295001</v>
      </c>
      <c r="RKV77" s="138" t="s">
        <v>116</v>
      </c>
      <c r="RKW77" s="39">
        <v>295001</v>
      </c>
      <c r="RKX77" s="138" t="s">
        <v>116</v>
      </c>
      <c r="RKY77" s="39">
        <v>295001</v>
      </c>
      <c r="RKZ77" s="138" t="s">
        <v>116</v>
      </c>
      <c r="RLA77" s="39">
        <v>295001</v>
      </c>
      <c r="RLB77" s="138" t="s">
        <v>116</v>
      </c>
      <c r="RLC77" s="39">
        <v>295001</v>
      </c>
      <c r="RLD77" s="138" t="s">
        <v>116</v>
      </c>
      <c r="RLE77" s="39">
        <v>295001</v>
      </c>
      <c r="RLF77" s="138" t="s">
        <v>116</v>
      </c>
      <c r="RLG77" s="39">
        <v>295001</v>
      </c>
      <c r="RLH77" s="138" t="s">
        <v>116</v>
      </c>
      <c r="RLI77" s="39">
        <v>295001</v>
      </c>
      <c r="RLJ77" s="138" t="s">
        <v>116</v>
      </c>
      <c r="RLK77" s="39">
        <v>295001</v>
      </c>
      <c r="RLL77" s="138" t="s">
        <v>116</v>
      </c>
      <c r="RLM77" s="39">
        <v>295001</v>
      </c>
      <c r="RLN77" s="138" t="s">
        <v>116</v>
      </c>
      <c r="RLO77" s="39">
        <v>295001</v>
      </c>
      <c r="RLP77" s="138" t="s">
        <v>116</v>
      </c>
      <c r="RLQ77" s="39">
        <v>295001</v>
      </c>
      <c r="RLR77" s="138" t="s">
        <v>116</v>
      </c>
      <c r="RLS77" s="39">
        <v>295001</v>
      </c>
      <c r="RLT77" s="138" t="s">
        <v>116</v>
      </c>
      <c r="RLU77" s="39">
        <v>295001</v>
      </c>
      <c r="RLV77" s="138" t="s">
        <v>116</v>
      </c>
      <c r="RLW77" s="39">
        <v>295001</v>
      </c>
      <c r="RLX77" s="138" t="s">
        <v>116</v>
      </c>
      <c r="RLY77" s="39">
        <v>295001</v>
      </c>
      <c r="RLZ77" s="138" t="s">
        <v>116</v>
      </c>
      <c r="RMA77" s="39">
        <v>295001</v>
      </c>
      <c r="RMB77" s="138" t="s">
        <v>116</v>
      </c>
      <c r="RMC77" s="39">
        <v>295001</v>
      </c>
      <c r="RMD77" s="138" t="s">
        <v>116</v>
      </c>
      <c r="RME77" s="39">
        <v>295001</v>
      </c>
      <c r="RMF77" s="138" t="s">
        <v>116</v>
      </c>
      <c r="RMG77" s="39">
        <v>295001</v>
      </c>
      <c r="RMH77" s="138" t="s">
        <v>116</v>
      </c>
      <c r="RMI77" s="39">
        <v>295001</v>
      </c>
      <c r="RMJ77" s="138" t="s">
        <v>116</v>
      </c>
      <c r="RMK77" s="39">
        <v>295001</v>
      </c>
      <c r="RML77" s="138" t="s">
        <v>116</v>
      </c>
      <c r="RMM77" s="39">
        <v>295001</v>
      </c>
      <c r="RMN77" s="138" t="s">
        <v>116</v>
      </c>
      <c r="RMO77" s="39">
        <v>295001</v>
      </c>
      <c r="RMP77" s="138" t="s">
        <v>116</v>
      </c>
      <c r="RMQ77" s="39">
        <v>295001</v>
      </c>
      <c r="RMR77" s="138" t="s">
        <v>116</v>
      </c>
      <c r="RMS77" s="39">
        <v>295001</v>
      </c>
      <c r="RMT77" s="138" t="s">
        <v>116</v>
      </c>
      <c r="RMU77" s="39">
        <v>295001</v>
      </c>
      <c r="RMV77" s="138" t="s">
        <v>116</v>
      </c>
      <c r="RMW77" s="39">
        <v>295001</v>
      </c>
      <c r="RMX77" s="138" t="s">
        <v>116</v>
      </c>
      <c r="RMY77" s="39">
        <v>295001</v>
      </c>
      <c r="RMZ77" s="138" t="s">
        <v>116</v>
      </c>
      <c r="RNA77" s="39">
        <v>295001</v>
      </c>
      <c r="RNB77" s="138" t="s">
        <v>116</v>
      </c>
      <c r="RNC77" s="39">
        <v>295001</v>
      </c>
      <c r="RND77" s="138" t="s">
        <v>116</v>
      </c>
      <c r="RNE77" s="39">
        <v>295001</v>
      </c>
      <c r="RNF77" s="138" t="s">
        <v>116</v>
      </c>
      <c r="RNG77" s="39">
        <v>295001</v>
      </c>
      <c r="RNH77" s="138" t="s">
        <v>116</v>
      </c>
      <c r="RNI77" s="39">
        <v>295001</v>
      </c>
      <c r="RNJ77" s="138" t="s">
        <v>116</v>
      </c>
      <c r="RNK77" s="39">
        <v>295001</v>
      </c>
      <c r="RNL77" s="138" t="s">
        <v>116</v>
      </c>
      <c r="RNM77" s="39">
        <v>295001</v>
      </c>
      <c r="RNN77" s="138" t="s">
        <v>116</v>
      </c>
      <c r="RNO77" s="39">
        <v>295001</v>
      </c>
      <c r="RNP77" s="138" t="s">
        <v>116</v>
      </c>
      <c r="RNQ77" s="39">
        <v>295001</v>
      </c>
      <c r="RNR77" s="138" t="s">
        <v>116</v>
      </c>
      <c r="RNS77" s="39">
        <v>295001</v>
      </c>
      <c r="RNT77" s="138" t="s">
        <v>116</v>
      </c>
      <c r="RNU77" s="39">
        <v>295001</v>
      </c>
      <c r="RNV77" s="138" t="s">
        <v>116</v>
      </c>
      <c r="RNW77" s="39">
        <v>295001</v>
      </c>
      <c r="RNX77" s="138" t="s">
        <v>116</v>
      </c>
      <c r="RNY77" s="39">
        <v>295001</v>
      </c>
      <c r="RNZ77" s="138" t="s">
        <v>116</v>
      </c>
      <c r="ROA77" s="39">
        <v>295001</v>
      </c>
      <c r="ROB77" s="138" t="s">
        <v>116</v>
      </c>
      <c r="ROC77" s="39">
        <v>295001</v>
      </c>
      <c r="ROD77" s="138" t="s">
        <v>116</v>
      </c>
      <c r="ROE77" s="39">
        <v>295001</v>
      </c>
      <c r="ROF77" s="138" t="s">
        <v>116</v>
      </c>
      <c r="ROG77" s="39">
        <v>295001</v>
      </c>
      <c r="ROH77" s="138" t="s">
        <v>116</v>
      </c>
      <c r="ROI77" s="39">
        <v>295001</v>
      </c>
      <c r="ROJ77" s="138" t="s">
        <v>116</v>
      </c>
      <c r="ROK77" s="39">
        <v>295001</v>
      </c>
      <c r="ROL77" s="138" t="s">
        <v>116</v>
      </c>
      <c r="ROM77" s="39">
        <v>295001</v>
      </c>
      <c r="RON77" s="138" t="s">
        <v>116</v>
      </c>
      <c r="ROO77" s="39">
        <v>295001</v>
      </c>
      <c r="ROP77" s="138" t="s">
        <v>116</v>
      </c>
      <c r="ROQ77" s="39">
        <v>295001</v>
      </c>
      <c r="ROR77" s="138" t="s">
        <v>116</v>
      </c>
      <c r="ROS77" s="39">
        <v>295001</v>
      </c>
      <c r="ROT77" s="138" t="s">
        <v>116</v>
      </c>
      <c r="ROU77" s="39">
        <v>295001</v>
      </c>
      <c r="ROV77" s="138" t="s">
        <v>116</v>
      </c>
      <c r="ROW77" s="39">
        <v>295001</v>
      </c>
      <c r="ROX77" s="138" t="s">
        <v>116</v>
      </c>
      <c r="ROY77" s="39">
        <v>295001</v>
      </c>
      <c r="ROZ77" s="138" t="s">
        <v>116</v>
      </c>
      <c r="RPA77" s="39">
        <v>295001</v>
      </c>
      <c r="RPB77" s="138" t="s">
        <v>116</v>
      </c>
      <c r="RPC77" s="39">
        <v>295001</v>
      </c>
      <c r="RPD77" s="138" t="s">
        <v>116</v>
      </c>
      <c r="RPE77" s="39">
        <v>295001</v>
      </c>
      <c r="RPF77" s="138" t="s">
        <v>116</v>
      </c>
      <c r="RPG77" s="39">
        <v>295001</v>
      </c>
      <c r="RPH77" s="138" t="s">
        <v>116</v>
      </c>
      <c r="RPI77" s="39">
        <v>295001</v>
      </c>
      <c r="RPJ77" s="138" t="s">
        <v>116</v>
      </c>
      <c r="RPK77" s="39">
        <v>295001</v>
      </c>
      <c r="RPL77" s="138" t="s">
        <v>116</v>
      </c>
      <c r="RPM77" s="39">
        <v>295001</v>
      </c>
      <c r="RPN77" s="138" t="s">
        <v>116</v>
      </c>
      <c r="RPO77" s="39">
        <v>295001</v>
      </c>
      <c r="RPP77" s="138" t="s">
        <v>116</v>
      </c>
      <c r="RPQ77" s="39">
        <v>295001</v>
      </c>
      <c r="RPR77" s="138" t="s">
        <v>116</v>
      </c>
      <c r="RPS77" s="39">
        <v>295001</v>
      </c>
      <c r="RPT77" s="138" t="s">
        <v>116</v>
      </c>
      <c r="RPU77" s="39">
        <v>295001</v>
      </c>
      <c r="RPV77" s="138" t="s">
        <v>116</v>
      </c>
      <c r="RPW77" s="39">
        <v>295001</v>
      </c>
      <c r="RPX77" s="138" t="s">
        <v>116</v>
      </c>
      <c r="RPY77" s="39">
        <v>295001</v>
      </c>
      <c r="RPZ77" s="138" t="s">
        <v>116</v>
      </c>
      <c r="RQA77" s="39">
        <v>295001</v>
      </c>
      <c r="RQB77" s="138" t="s">
        <v>116</v>
      </c>
      <c r="RQC77" s="39">
        <v>295001</v>
      </c>
      <c r="RQD77" s="138" t="s">
        <v>116</v>
      </c>
      <c r="RQE77" s="39">
        <v>295001</v>
      </c>
      <c r="RQF77" s="138" t="s">
        <v>116</v>
      </c>
      <c r="RQG77" s="39">
        <v>295001</v>
      </c>
      <c r="RQH77" s="138" t="s">
        <v>116</v>
      </c>
      <c r="RQI77" s="39">
        <v>295001</v>
      </c>
      <c r="RQJ77" s="138" t="s">
        <v>116</v>
      </c>
      <c r="RQK77" s="39">
        <v>295001</v>
      </c>
      <c r="RQL77" s="138" t="s">
        <v>116</v>
      </c>
      <c r="RQM77" s="39">
        <v>295001</v>
      </c>
      <c r="RQN77" s="138" t="s">
        <v>116</v>
      </c>
      <c r="RQO77" s="39">
        <v>295001</v>
      </c>
      <c r="RQP77" s="138" t="s">
        <v>116</v>
      </c>
      <c r="RQQ77" s="39">
        <v>295001</v>
      </c>
      <c r="RQR77" s="138" t="s">
        <v>116</v>
      </c>
      <c r="RQS77" s="39">
        <v>295001</v>
      </c>
      <c r="RQT77" s="138" t="s">
        <v>116</v>
      </c>
      <c r="RQU77" s="39">
        <v>295001</v>
      </c>
      <c r="RQV77" s="138" t="s">
        <v>116</v>
      </c>
      <c r="RQW77" s="39">
        <v>295001</v>
      </c>
      <c r="RQX77" s="138" t="s">
        <v>116</v>
      </c>
      <c r="RQY77" s="39">
        <v>295001</v>
      </c>
      <c r="RQZ77" s="138" t="s">
        <v>116</v>
      </c>
      <c r="RRA77" s="39">
        <v>295001</v>
      </c>
      <c r="RRB77" s="138" t="s">
        <v>116</v>
      </c>
      <c r="RRC77" s="39">
        <v>295001</v>
      </c>
      <c r="RRD77" s="138" t="s">
        <v>116</v>
      </c>
      <c r="RRE77" s="39">
        <v>295001</v>
      </c>
      <c r="RRF77" s="138" t="s">
        <v>116</v>
      </c>
      <c r="RRG77" s="39">
        <v>295001</v>
      </c>
      <c r="RRH77" s="138" t="s">
        <v>116</v>
      </c>
      <c r="RRI77" s="39">
        <v>295001</v>
      </c>
      <c r="RRJ77" s="138" t="s">
        <v>116</v>
      </c>
      <c r="RRK77" s="39">
        <v>295001</v>
      </c>
      <c r="RRL77" s="138" t="s">
        <v>116</v>
      </c>
      <c r="RRM77" s="39">
        <v>295001</v>
      </c>
      <c r="RRN77" s="138" t="s">
        <v>116</v>
      </c>
      <c r="RRO77" s="39">
        <v>295001</v>
      </c>
      <c r="RRP77" s="138" t="s">
        <v>116</v>
      </c>
      <c r="RRQ77" s="39">
        <v>295001</v>
      </c>
      <c r="RRR77" s="138" t="s">
        <v>116</v>
      </c>
      <c r="RRS77" s="39">
        <v>295001</v>
      </c>
      <c r="RRT77" s="138" t="s">
        <v>116</v>
      </c>
      <c r="RRU77" s="39">
        <v>295001</v>
      </c>
      <c r="RRV77" s="138" t="s">
        <v>116</v>
      </c>
      <c r="RRW77" s="39">
        <v>295001</v>
      </c>
      <c r="RRX77" s="138" t="s">
        <v>116</v>
      </c>
      <c r="RRY77" s="39">
        <v>295001</v>
      </c>
      <c r="RRZ77" s="138" t="s">
        <v>116</v>
      </c>
      <c r="RSA77" s="39">
        <v>295001</v>
      </c>
      <c r="RSB77" s="138" t="s">
        <v>116</v>
      </c>
      <c r="RSC77" s="39">
        <v>295001</v>
      </c>
      <c r="RSD77" s="138" t="s">
        <v>116</v>
      </c>
      <c r="RSE77" s="39">
        <v>295001</v>
      </c>
      <c r="RSF77" s="138" t="s">
        <v>116</v>
      </c>
      <c r="RSG77" s="39">
        <v>295001</v>
      </c>
      <c r="RSH77" s="138" t="s">
        <v>116</v>
      </c>
      <c r="RSI77" s="39">
        <v>295001</v>
      </c>
      <c r="RSJ77" s="138" t="s">
        <v>116</v>
      </c>
      <c r="RSK77" s="39">
        <v>295001</v>
      </c>
      <c r="RSL77" s="138" t="s">
        <v>116</v>
      </c>
      <c r="RSM77" s="39">
        <v>295001</v>
      </c>
      <c r="RSN77" s="138" t="s">
        <v>116</v>
      </c>
      <c r="RSO77" s="39">
        <v>295001</v>
      </c>
      <c r="RSP77" s="138" t="s">
        <v>116</v>
      </c>
      <c r="RSQ77" s="39">
        <v>295001</v>
      </c>
      <c r="RSR77" s="138" t="s">
        <v>116</v>
      </c>
      <c r="RSS77" s="39">
        <v>295001</v>
      </c>
      <c r="RST77" s="138" t="s">
        <v>116</v>
      </c>
      <c r="RSU77" s="39">
        <v>295001</v>
      </c>
      <c r="RSV77" s="138" t="s">
        <v>116</v>
      </c>
      <c r="RSW77" s="39">
        <v>295001</v>
      </c>
      <c r="RSX77" s="138" t="s">
        <v>116</v>
      </c>
      <c r="RSY77" s="39">
        <v>295001</v>
      </c>
      <c r="RSZ77" s="138" t="s">
        <v>116</v>
      </c>
      <c r="RTA77" s="39">
        <v>295001</v>
      </c>
      <c r="RTB77" s="138" t="s">
        <v>116</v>
      </c>
      <c r="RTC77" s="39">
        <v>295001</v>
      </c>
      <c r="RTD77" s="138" t="s">
        <v>116</v>
      </c>
      <c r="RTE77" s="39">
        <v>295001</v>
      </c>
      <c r="RTF77" s="138" t="s">
        <v>116</v>
      </c>
      <c r="RTG77" s="39">
        <v>295001</v>
      </c>
      <c r="RTH77" s="138" t="s">
        <v>116</v>
      </c>
      <c r="RTI77" s="39">
        <v>295001</v>
      </c>
      <c r="RTJ77" s="138" t="s">
        <v>116</v>
      </c>
      <c r="RTK77" s="39">
        <v>295001</v>
      </c>
      <c r="RTL77" s="138" t="s">
        <v>116</v>
      </c>
      <c r="RTM77" s="39">
        <v>295001</v>
      </c>
      <c r="RTN77" s="138" t="s">
        <v>116</v>
      </c>
      <c r="RTO77" s="39">
        <v>295001</v>
      </c>
      <c r="RTP77" s="138" t="s">
        <v>116</v>
      </c>
      <c r="RTQ77" s="39">
        <v>295001</v>
      </c>
      <c r="RTR77" s="138" t="s">
        <v>116</v>
      </c>
      <c r="RTS77" s="39">
        <v>295001</v>
      </c>
      <c r="RTT77" s="138" t="s">
        <v>116</v>
      </c>
      <c r="RTU77" s="39">
        <v>295001</v>
      </c>
      <c r="RTV77" s="138" t="s">
        <v>116</v>
      </c>
      <c r="RTW77" s="39">
        <v>295001</v>
      </c>
      <c r="RTX77" s="138" t="s">
        <v>116</v>
      </c>
      <c r="RTY77" s="39">
        <v>295001</v>
      </c>
      <c r="RTZ77" s="138" t="s">
        <v>116</v>
      </c>
      <c r="RUA77" s="39">
        <v>295001</v>
      </c>
      <c r="RUB77" s="138" t="s">
        <v>116</v>
      </c>
      <c r="RUC77" s="39">
        <v>295001</v>
      </c>
      <c r="RUD77" s="138" t="s">
        <v>116</v>
      </c>
      <c r="RUE77" s="39">
        <v>295001</v>
      </c>
      <c r="RUF77" s="138" t="s">
        <v>116</v>
      </c>
      <c r="RUG77" s="39">
        <v>295001</v>
      </c>
      <c r="RUH77" s="138" t="s">
        <v>116</v>
      </c>
      <c r="RUI77" s="39">
        <v>295001</v>
      </c>
      <c r="RUJ77" s="138" t="s">
        <v>116</v>
      </c>
      <c r="RUK77" s="39">
        <v>295001</v>
      </c>
      <c r="RUL77" s="138" t="s">
        <v>116</v>
      </c>
      <c r="RUM77" s="39">
        <v>295001</v>
      </c>
      <c r="RUN77" s="138" t="s">
        <v>116</v>
      </c>
      <c r="RUO77" s="39">
        <v>295001</v>
      </c>
      <c r="RUP77" s="138" t="s">
        <v>116</v>
      </c>
      <c r="RUQ77" s="39">
        <v>295001</v>
      </c>
      <c r="RUR77" s="138" t="s">
        <v>116</v>
      </c>
      <c r="RUS77" s="39">
        <v>295001</v>
      </c>
      <c r="RUT77" s="138" t="s">
        <v>116</v>
      </c>
      <c r="RUU77" s="39">
        <v>295001</v>
      </c>
      <c r="RUV77" s="138" t="s">
        <v>116</v>
      </c>
      <c r="RUW77" s="39">
        <v>295001</v>
      </c>
      <c r="RUX77" s="138" t="s">
        <v>116</v>
      </c>
      <c r="RUY77" s="39">
        <v>295001</v>
      </c>
      <c r="RUZ77" s="138" t="s">
        <v>116</v>
      </c>
      <c r="RVA77" s="39">
        <v>295001</v>
      </c>
      <c r="RVB77" s="138" t="s">
        <v>116</v>
      </c>
      <c r="RVC77" s="39">
        <v>295001</v>
      </c>
      <c r="RVD77" s="138" t="s">
        <v>116</v>
      </c>
      <c r="RVE77" s="39">
        <v>295001</v>
      </c>
      <c r="RVF77" s="138" t="s">
        <v>116</v>
      </c>
      <c r="RVG77" s="39">
        <v>295001</v>
      </c>
      <c r="RVH77" s="138" t="s">
        <v>116</v>
      </c>
      <c r="RVI77" s="39">
        <v>295001</v>
      </c>
      <c r="RVJ77" s="138" t="s">
        <v>116</v>
      </c>
      <c r="RVK77" s="39">
        <v>295001</v>
      </c>
      <c r="RVL77" s="138" t="s">
        <v>116</v>
      </c>
      <c r="RVM77" s="39">
        <v>295001</v>
      </c>
      <c r="RVN77" s="138" t="s">
        <v>116</v>
      </c>
      <c r="RVO77" s="39">
        <v>295001</v>
      </c>
      <c r="RVP77" s="138" t="s">
        <v>116</v>
      </c>
      <c r="RVQ77" s="39">
        <v>295001</v>
      </c>
      <c r="RVR77" s="138" t="s">
        <v>116</v>
      </c>
      <c r="RVS77" s="39">
        <v>295001</v>
      </c>
      <c r="RVT77" s="138" t="s">
        <v>116</v>
      </c>
      <c r="RVU77" s="39">
        <v>295001</v>
      </c>
      <c r="RVV77" s="138" t="s">
        <v>116</v>
      </c>
      <c r="RVW77" s="39">
        <v>295001</v>
      </c>
      <c r="RVX77" s="138" t="s">
        <v>116</v>
      </c>
      <c r="RVY77" s="39">
        <v>295001</v>
      </c>
      <c r="RVZ77" s="138" t="s">
        <v>116</v>
      </c>
      <c r="RWA77" s="39">
        <v>295001</v>
      </c>
      <c r="RWB77" s="138" t="s">
        <v>116</v>
      </c>
      <c r="RWC77" s="39">
        <v>295001</v>
      </c>
      <c r="RWD77" s="138" t="s">
        <v>116</v>
      </c>
      <c r="RWE77" s="39">
        <v>295001</v>
      </c>
      <c r="RWF77" s="138" t="s">
        <v>116</v>
      </c>
      <c r="RWG77" s="39">
        <v>295001</v>
      </c>
      <c r="RWH77" s="138" t="s">
        <v>116</v>
      </c>
      <c r="RWI77" s="39">
        <v>295001</v>
      </c>
      <c r="RWJ77" s="138" t="s">
        <v>116</v>
      </c>
      <c r="RWK77" s="39">
        <v>295001</v>
      </c>
      <c r="RWL77" s="138" t="s">
        <v>116</v>
      </c>
      <c r="RWM77" s="39">
        <v>295001</v>
      </c>
      <c r="RWN77" s="138" t="s">
        <v>116</v>
      </c>
      <c r="RWO77" s="39">
        <v>295001</v>
      </c>
      <c r="RWP77" s="138" t="s">
        <v>116</v>
      </c>
      <c r="RWQ77" s="39">
        <v>295001</v>
      </c>
      <c r="RWR77" s="138" t="s">
        <v>116</v>
      </c>
      <c r="RWS77" s="39">
        <v>295001</v>
      </c>
      <c r="RWT77" s="138" t="s">
        <v>116</v>
      </c>
      <c r="RWU77" s="39">
        <v>295001</v>
      </c>
      <c r="RWV77" s="138" t="s">
        <v>116</v>
      </c>
      <c r="RWW77" s="39">
        <v>295001</v>
      </c>
      <c r="RWX77" s="138" t="s">
        <v>116</v>
      </c>
      <c r="RWY77" s="39">
        <v>295001</v>
      </c>
      <c r="RWZ77" s="138" t="s">
        <v>116</v>
      </c>
      <c r="RXA77" s="39">
        <v>295001</v>
      </c>
      <c r="RXB77" s="138" t="s">
        <v>116</v>
      </c>
      <c r="RXC77" s="39">
        <v>295001</v>
      </c>
      <c r="RXD77" s="138" t="s">
        <v>116</v>
      </c>
      <c r="RXE77" s="39">
        <v>295001</v>
      </c>
      <c r="RXF77" s="138" t="s">
        <v>116</v>
      </c>
      <c r="RXG77" s="39">
        <v>295001</v>
      </c>
      <c r="RXH77" s="138" t="s">
        <v>116</v>
      </c>
      <c r="RXI77" s="39">
        <v>295001</v>
      </c>
      <c r="RXJ77" s="138" t="s">
        <v>116</v>
      </c>
      <c r="RXK77" s="39">
        <v>295001</v>
      </c>
      <c r="RXL77" s="138" t="s">
        <v>116</v>
      </c>
      <c r="RXM77" s="39">
        <v>295001</v>
      </c>
      <c r="RXN77" s="138" t="s">
        <v>116</v>
      </c>
      <c r="RXO77" s="39">
        <v>295001</v>
      </c>
      <c r="RXP77" s="138" t="s">
        <v>116</v>
      </c>
      <c r="RXQ77" s="39">
        <v>295001</v>
      </c>
      <c r="RXR77" s="138" t="s">
        <v>116</v>
      </c>
      <c r="RXS77" s="39">
        <v>295001</v>
      </c>
      <c r="RXT77" s="138" t="s">
        <v>116</v>
      </c>
      <c r="RXU77" s="39">
        <v>295001</v>
      </c>
      <c r="RXV77" s="138" t="s">
        <v>116</v>
      </c>
      <c r="RXW77" s="39">
        <v>295001</v>
      </c>
      <c r="RXX77" s="138" t="s">
        <v>116</v>
      </c>
      <c r="RXY77" s="39">
        <v>295001</v>
      </c>
      <c r="RXZ77" s="138" t="s">
        <v>116</v>
      </c>
      <c r="RYA77" s="39">
        <v>295001</v>
      </c>
      <c r="RYB77" s="138" t="s">
        <v>116</v>
      </c>
      <c r="RYC77" s="39">
        <v>295001</v>
      </c>
      <c r="RYD77" s="138" t="s">
        <v>116</v>
      </c>
      <c r="RYE77" s="39">
        <v>295001</v>
      </c>
      <c r="RYF77" s="138" t="s">
        <v>116</v>
      </c>
      <c r="RYG77" s="39">
        <v>295001</v>
      </c>
      <c r="RYH77" s="138" t="s">
        <v>116</v>
      </c>
      <c r="RYI77" s="39">
        <v>295001</v>
      </c>
      <c r="RYJ77" s="138" t="s">
        <v>116</v>
      </c>
      <c r="RYK77" s="39">
        <v>295001</v>
      </c>
      <c r="RYL77" s="138" t="s">
        <v>116</v>
      </c>
      <c r="RYM77" s="39">
        <v>295001</v>
      </c>
      <c r="RYN77" s="138" t="s">
        <v>116</v>
      </c>
      <c r="RYO77" s="39">
        <v>295001</v>
      </c>
      <c r="RYP77" s="138" t="s">
        <v>116</v>
      </c>
      <c r="RYQ77" s="39">
        <v>295001</v>
      </c>
      <c r="RYR77" s="138" t="s">
        <v>116</v>
      </c>
      <c r="RYS77" s="39">
        <v>295001</v>
      </c>
      <c r="RYT77" s="138" t="s">
        <v>116</v>
      </c>
      <c r="RYU77" s="39">
        <v>295001</v>
      </c>
      <c r="RYV77" s="138" t="s">
        <v>116</v>
      </c>
      <c r="RYW77" s="39">
        <v>295001</v>
      </c>
      <c r="RYX77" s="138" t="s">
        <v>116</v>
      </c>
      <c r="RYY77" s="39">
        <v>295001</v>
      </c>
      <c r="RYZ77" s="138" t="s">
        <v>116</v>
      </c>
      <c r="RZA77" s="39">
        <v>295001</v>
      </c>
      <c r="RZB77" s="138" t="s">
        <v>116</v>
      </c>
      <c r="RZC77" s="39">
        <v>295001</v>
      </c>
      <c r="RZD77" s="138" t="s">
        <v>116</v>
      </c>
      <c r="RZE77" s="39">
        <v>295001</v>
      </c>
      <c r="RZF77" s="138" t="s">
        <v>116</v>
      </c>
      <c r="RZG77" s="39">
        <v>295001</v>
      </c>
      <c r="RZH77" s="138" t="s">
        <v>116</v>
      </c>
      <c r="RZI77" s="39">
        <v>295001</v>
      </c>
      <c r="RZJ77" s="138" t="s">
        <v>116</v>
      </c>
      <c r="RZK77" s="39">
        <v>295001</v>
      </c>
      <c r="RZL77" s="138" t="s">
        <v>116</v>
      </c>
      <c r="RZM77" s="39">
        <v>295001</v>
      </c>
      <c r="RZN77" s="138" t="s">
        <v>116</v>
      </c>
      <c r="RZO77" s="39">
        <v>295001</v>
      </c>
      <c r="RZP77" s="138" t="s">
        <v>116</v>
      </c>
      <c r="RZQ77" s="39">
        <v>295001</v>
      </c>
      <c r="RZR77" s="138" t="s">
        <v>116</v>
      </c>
      <c r="RZS77" s="39">
        <v>295001</v>
      </c>
      <c r="RZT77" s="138" t="s">
        <v>116</v>
      </c>
      <c r="RZU77" s="39">
        <v>295001</v>
      </c>
      <c r="RZV77" s="138" t="s">
        <v>116</v>
      </c>
      <c r="RZW77" s="39">
        <v>295001</v>
      </c>
      <c r="RZX77" s="138" t="s">
        <v>116</v>
      </c>
      <c r="RZY77" s="39">
        <v>295001</v>
      </c>
      <c r="RZZ77" s="138" t="s">
        <v>116</v>
      </c>
      <c r="SAA77" s="39">
        <v>295001</v>
      </c>
      <c r="SAB77" s="138" t="s">
        <v>116</v>
      </c>
      <c r="SAC77" s="39">
        <v>295001</v>
      </c>
      <c r="SAD77" s="138" t="s">
        <v>116</v>
      </c>
      <c r="SAE77" s="39">
        <v>295001</v>
      </c>
      <c r="SAF77" s="138" t="s">
        <v>116</v>
      </c>
      <c r="SAG77" s="39">
        <v>295001</v>
      </c>
      <c r="SAH77" s="138" t="s">
        <v>116</v>
      </c>
      <c r="SAI77" s="39">
        <v>295001</v>
      </c>
      <c r="SAJ77" s="138" t="s">
        <v>116</v>
      </c>
      <c r="SAK77" s="39">
        <v>295001</v>
      </c>
      <c r="SAL77" s="138" t="s">
        <v>116</v>
      </c>
      <c r="SAM77" s="39">
        <v>295001</v>
      </c>
      <c r="SAN77" s="138" t="s">
        <v>116</v>
      </c>
      <c r="SAO77" s="39">
        <v>295001</v>
      </c>
      <c r="SAP77" s="138" t="s">
        <v>116</v>
      </c>
      <c r="SAQ77" s="39">
        <v>295001</v>
      </c>
      <c r="SAR77" s="138" t="s">
        <v>116</v>
      </c>
      <c r="SAS77" s="39">
        <v>295001</v>
      </c>
      <c r="SAT77" s="138" t="s">
        <v>116</v>
      </c>
      <c r="SAU77" s="39">
        <v>295001</v>
      </c>
      <c r="SAV77" s="138" t="s">
        <v>116</v>
      </c>
      <c r="SAW77" s="39">
        <v>295001</v>
      </c>
      <c r="SAX77" s="138" t="s">
        <v>116</v>
      </c>
      <c r="SAY77" s="39">
        <v>295001</v>
      </c>
      <c r="SAZ77" s="138" t="s">
        <v>116</v>
      </c>
      <c r="SBA77" s="39">
        <v>295001</v>
      </c>
      <c r="SBB77" s="138" t="s">
        <v>116</v>
      </c>
      <c r="SBC77" s="39">
        <v>295001</v>
      </c>
      <c r="SBD77" s="138" t="s">
        <v>116</v>
      </c>
      <c r="SBE77" s="39">
        <v>295001</v>
      </c>
      <c r="SBF77" s="138" t="s">
        <v>116</v>
      </c>
      <c r="SBG77" s="39">
        <v>295001</v>
      </c>
      <c r="SBH77" s="138" t="s">
        <v>116</v>
      </c>
      <c r="SBI77" s="39">
        <v>295001</v>
      </c>
      <c r="SBJ77" s="138" t="s">
        <v>116</v>
      </c>
      <c r="SBK77" s="39">
        <v>295001</v>
      </c>
      <c r="SBL77" s="138" t="s">
        <v>116</v>
      </c>
      <c r="SBM77" s="39">
        <v>295001</v>
      </c>
      <c r="SBN77" s="138" t="s">
        <v>116</v>
      </c>
      <c r="SBO77" s="39">
        <v>295001</v>
      </c>
      <c r="SBP77" s="138" t="s">
        <v>116</v>
      </c>
      <c r="SBQ77" s="39">
        <v>295001</v>
      </c>
      <c r="SBR77" s="138" t="s">
        <v>116</v>
      </c>
      <c r="SBS77" s="39">
        <v>295001</v>
      </c>
      <c r="SBT77" s="138" t="s">
        <v>116</v>
      </c>
      <c r="SBU77" s="39">
        <v>295001</v>
      </c>
      <c r="SBV77" s="138" t="s">
        <v>116</v>
      </c>
      <c r="SBW77" s="39">
        <v>295001</v>
      </c>
      <c r="SBX77" s="138" t="s">
        <v>116</v>
      </c>
      <c r="SBY77" s="39">
        <v>295001</v>
      </c>
      <c r="SBZ77" s="138" t="s">
        <v>116</v>
      </c>
      <c r="SCA77" s="39">
        <v>295001</v>
      </c>
      <c r="SCB77" s="138" t="s">
        <v>116</v>
      </c>
      <c r="SCC77" s="39">
        <v>295001</v>
      </c>
      <c r="SCD77" s="138" t="s">
        <v>116</v>
      </c>
      <c r="SCE77" s="39">
        <v>295001</v>
      </c>
      <c r="SCF77" s="138" t="s">
        <v>116</v>
      </c>
      <c r="SCG77" s="39">
        <v>295001</v>
      </c>
      <c r="SCH77" s="138" t="s">
        <v>116</v>
      </c>
      <c r="SCI77" s="39">
        <v>295001</v>
      </c>
      <c r="SCJ77" s="138" t="s">
        <v>116</v>
      </c>
      <c r="SCK77" s="39">
        <v>295001</v>
      </c>
      <c r="SCL77" s="138" t="s">
        <v>116</v>
      </c>
      <c r="SCM77" s="39">
        <v>295001</v>
      </c>
      <c r="SCN77" s="138" t="s">
        <v>116</v>
      </c>
      <c r="SCO77" s="39">
        <v>295001</v>
      </c>
      <c r="SCP77" s="138" t="s">
        <v>116</v>
      </c>
      <c r="SCQ77" s="39">
        <v>295001</v>
      </c>
      <c r="SCR77" s="138" t="s">
        <v>116</v>
      </c>
      <c r="SCS77" s="39">
        <v>295001</v>
      </c>
      <c r="SCT77" s="138" t="s">
        <v>116</v>
      </c>
      <c r="SCU77" s="39">
        <v>295001</v>
      </c>
      <c r="SCV77" s="138" t="s">
        <v>116</v>
      </c>
      <c r="SCW77" s="39">
        <v>295001</v>
      </c>
      <c r="SCX77" s="138" t="s">
        <v>116</v>
      </c>
      <c r="SCY77" s="39">
        <v>295001</v>
      </c>
      <c r="SCZ77" s="138" t="s">
        <v>116</v>
      </c>
      <c r="SDA77" s="39">
        <v>295001</v>
      </c>
      <c r="SDB77" s="138" t="s">
        <v>116</v>
      </c>
      <c r="SDC77" s="39">
        <v>295001</v>
      </c>
      <c r="SDD77" s="138" t="s">
        <v>116</v>
      </c>
      <c r="SDE77" s="39">
        <v>295001</v>
      </c>
      <c r="SDF77" s="138" t="s">
        <v>116</v>
      </c>
      <c r="SDG77" s="39">
        <v>295001</v>
      </c>
      <c r="SDH77" s="138" t="s">
        <v>116</v>
      </c>
      <c r="SDI77" s="39">
        <v>295001</v>
      </c>
      <c r="SDJ77" s="138" t="s">
        <v>116</v>
      </c>
      <c r="SDK77" s="39">
        <v>295001</v>
      </c>
      <c r="SDL77" s="138" t="s">
        <v>116</v>
      </c>
      <c r="SDM77" s="39">
        <v>295001</v>
      </c>
      <c r="SDN77" s="138" t="s">
        <v>116</v>
      </c>
      <c r="SDO77" s="39">
        <v>295001</v>
      </c>
      <c r="SDP77" s="138" t="s">
        <v>116</v>
      </c>
      <c r="SDQ77" s="39">
        <v>295001</v>
      </c>
      <c r="SDR77" s="138" t="s">
        <v>116</v>
      </c>
      <c r="SDS77" s="39">
        <v>295001</v>
      </c>
      <c r="SDT77" s="138" t="s">
        <v>116</v>
      </c>
      <c r="SDU77" s="39">
        <v>295001</v>
      </c>
      <c r="SDV77" s="138" t="s">
        <v>116</v>
      </c>
      <c r="SDW77" s="39">
        <v>295001</v>
      </c>
      <c r="SDX77" s="138" t="s">
        <v>116</v>
      </c>
      <c r="SDY77" s="39">
        <v>295001</v>
      </c>
      <c r="SDZ77" s="138" t="s">
        <v>116</v>
      </c>
      <c r="SEA77" s="39">
        <v>295001</v>
      </c>
      <c r="SEB77" s="138" t="s">
        <v>116</v>
      </c>
      <c r="SEC77" s="39">
        <v>295001</v>
      </c>
      <c r="SED77" s="138" t="s">
        <v>116</v>
      </c>
      <c r="SEE77" s="39">
        <v>295001</v>
      </c>
      <c r="SEF77" s="138" t="s">
        <v>116</v>
      </c>
      <c r="SEG77" s="39">
        <v>295001</v>
      </c>
      <c r="SEH77" s="138" t="s">
        <v>116</v>
      </c>
      <c r="SEI77" s="39">
        <v>295001</v>
      </c>
      <c r="SEJ77" s="138" t="s">
        <v>116</v>
      </c>
      <c r="SEK77" s="39">
        <v>295001</v>
      </c>
      <c r="SEL77" s="138" t="s">
        <v>116</v>
      </c>
      <c r="SEM77" s="39">
        <v>295001</v>
      </c>
      <c r="SEN77" s="138" t="s">
        <v>116</v>
      </c>
      <c r="SEO77" s="39">
        <v>295001</v>
      </c>
      <c r="SEP77" s="138" t="s">
        <v>116</v>
      </c>
      <c r="SEQ77" s="39">
        <v>295001</v>
      </c>
      <c r="SER77" s="138" t="s">
        <v>116</v>
      </c>
      <c r="SES77" s="39">
        <v>295001</v>
      </c>
      <c r="SET77" s="138" t="s">
        <v>116</v>
      </c>
      <c r="SEU77" s="39">
        <v>295001</v>
      </c>
      <c r="SEV77" s="138" t="s">
        <v>116</v>
      </c>
      <c r="SEW77" s="39">
        <v>295001</v>
      </c>
      <c r="SEX77" s="138" t="s">
        <v>116</v>
      </c>
      <c r="SEY77" s="39">
        <v>295001</v>
      </c>
      <c r="SEZ77" s="138" t="s">
        <v>116</v>
      </c>
      <c r="SFA77" s="39">
        <v>295001</v>
      </c>
      <c r="SFB77" s="138" t="s">
        <v>116</v>
      </c>
      <c r="SFC77" s="39">
        <v>295001</v>
      </c>
      <c r="SFD77" s="138" t="s">
        <v>116</v>
      </c>
      <c r="SFE77" s="39">
        <v>295001</v>
      </c>
      <c r="SFF77" s="138" t="s">
        <v>116</v>
      </c>
      <c r="SFG77" s="39">
        <v>295001</v>
      </c>
      <c r="SFH77" s="138" t="s">
        <v>116</v>
      </c>
      <c r="SFI77" s="39">
        <v>295001</v>
      </c>
      <c r="SFJ77" s="138" t="s">
        <v>116</v>
      </c>
      <c r="SFK77" s="39">
        <v>295001</v>
      </c>
      <c r="SFL77" s="138" t="s">
        <v>116</v>
      </c>
      <c r="SFM77" s="39">
        <v>295001</v>
      </c>
      <c r="SFN77" s="138" t="s">
        <v>116</v>
      </c>
      <c r="SFO77" s="39">
        <v>295001</v>
      </c>
      <c r="SFP77" s="138" t="s">
        <v>116</v>
      </c>
      <c r="SFQ77" s="39">
        <v>295001</v>
      </c>
      <c r="SFR77" s="138" t="s">
        <v>116</v>
      </c>
      <c r="SFS77" s="39">
        <v>295001</v>
      </c>
      <c r="SFT77" s="138" t="s">
        <v>116</v>
      </c>
      <c r="SFU77" s="39">
        <v>295001</v>
      </c>
      <c r="SFV77" s="138" t="s">
        <v>116</v>
      </c>
      <c r="SFW77" s="39">
        <v>295001</v>
      </c>
      <c r="SFX77" s="138" t="s">
        <v>116</v>
      </c>
      <c r="SFY77" s="39">
        <v>295001</v>
      </c>
      <c r="SFZ77" s="138" t="s">
        <v>116</v>
      </c>
      <c r="SGA77" s="39">
        <v>295001</v>
      </c>
      <c r="SGB77" s="138" t="s">
        <v>116</v>
      </c>
      <c r="SGC77" s="39">
        <v>295001</v>
      </c>
      <c r="SGD77" s="138" t="s">
        <v>116</v>
      </c>
      <c r="SGE77" s="39">
        <v>295001</v>
      </c>
      <c r="SGF77" s="138" t="s">
        <v>116</v>
      </c>
      <c r="SGG77" s="39">
        <v>295001</v>
      </c>
      <c r="SGH77" s="138" t="s">
        <v>116</v>
      </c>
      <c r="SGI77" s="39">
        <v>295001</v>
      </c>
      <c r="SGJ77" s="138" t="s">
        <v>116</v>
      </c>
      <c r="SGK77" s="39">
        <v>295001</v>
      </c>
      <c r="SGL77" s="138" t="s">
        <v>116</v>
      </c>
      <c r="SGM77" s="39">
        <v>295001</v>
      </c>
      <c r="SGN77" s="138" t="s">
        <v>116</v>
      </c>
      <c r="SGO77" s="39">
        <v>295001</v>
      </c>
      <c r="SGP77" s="138" t="s">
        <v>116</v>
      </c>
      <c r="SGQ77" s="39">
        <v>295001</v>
      </c>
      <c r="SGR77" s="138" t="s">
        <v>116</v>
      </c>
      <c r="SGS77" s="39">
        <v>295001</v>
      </c>
      <c r="SGT77" s="138" t="s">
        <v>116</v>
      </c>
      <c r="SGU77" s="39">
        <v>295001</v>
      </c>
      <c r="SGV77" s="138" t="s">
        <v>116</v>
      </c>
      <c r="SGW77" s="39">
        <v>295001</v>
      </c>
      <c r="SGX77" s="138" t="s">
        <v>116</v>
      </c>
      <c r="SGY77" s="39">
        <v>295001</v>
      </c>
      <c r="SGZ77" s="138" t="s">
        <v>116</v>
      </c>
      <c r="SHA77" s="39">
        <v>295001</v>
      </c>
      <c r="SHB77" s="138" t="s">
        <v>116</v>
      </c>
      <c r="SHC77" s="39">
        <v>295001</v>
      </c>
      <c r="SHD77" s="138" t="s">
        <v>116</v>
      </c>
      <c r="SHE77" s="39">
        <v>295001</v>
      </c>
      <c r="SHF77" s="138" t="s">
        <v>116</v>
      </c>
      <c r="SHG77" s="39">
        <v>295001</v>
      </c>
      <c r="SHH77" s="138" t="s">
        <v>116</v>
      </c>
      <c r="SHI77" s="39">
        <v>295001</v>
      </c>
      <c r="SHJ77" s="138" t="s">
        <v>116</v>
      </c>
      <c r="SHK77" s="39">
        <v>295001</v>
      </c>
      <c r="SHL77" s="138" t="s">
        <v>116</v>
      </c>
      <c r="SHM77" s="39">
        <v>295001</v>
      </c>
      <c r="SHN77" s="138" t="s">
        <v>116</v>
      </c>
      <c r="SHO77" s="39">
        <v>295001</v>
      </c>
      <c r="SHP77" s="138" t="s">
        <v>116</v>
      </c>
      <c r="SHQ77" s="39">
        <v>295001</v>
      </c>
      <c r="SHR77" s="138" t="s">
        <v>116</v>
      </c>
      <c r="SHS77" s="39">
        <v>295001</v>
      </c>
      <c r="SHT77" s="138" t="s">
        <v>116</v>
      </c>
      <c r="SHU77" s="39">
        <v>295001</v>
      </c>
      <c r="SHV77" s="138" t="s">
        <v>116</v>
      </c>
      <c r="SHW77" s="39">
        <v>295001</v>
      </c>
      <c r="SHX77" s="138" t="s">
        <v>116</v>
      </c>
      <c r="SHY77" s="39">
        <v>295001</v>
      </c>
      <c r="SHZ77" s="138" t="s">
        <v>116</v>
      </c>
      <c r="SIA77" s="39">
        <v>295001</v>
      </c>
      <c r="SIB77" s="138" t="s">
        <v>116</v>
      </c>
      <c r="SIC77" s="39">
        <v>295001</v>
      </c>
      <c r="SID77" s="138" t="s">
        <v>116</v>
      </c>
      <c r="SIE77" s="39">
        <v>295001</v>
      </c>
      <c r="SIF77" s="138" t="s">
        <v>116</v>
      </c>
      <c r="SIG77" s="39">
        <v>295001</v>
      </c>
      <c r="SIH77" s="138" t="s">
        <v>116</v>
      </c>
      <c r="SII77" s="39">
        <v>295001</v>
      </c>
      <c r="SIJ77" s="138" t="s">
        <v>116</v>
      </c>
      <c r="SIK77" s="39">
        <v>295001</v>
      </c>
      <c r="SIL77" s="138" t="s">
        <v>116</v>
      </c>
      <c r="SIM77" s="39">
        <v>295001</v>
      </c>
      <c r="SIN77" s="138" t="s">
        <v>116</v>
      </c>
      <c r="SIO77" s="39">
        <v>295001</v>
      </c>
      <c r="SIP77" s="138" t="s">
        <v>116</v>
      </c>
      <c r="SIQ77" s="39">
        <v>295001</v>
      </c>
      <c r="SIR77" s="138" t="s">
        <v>116</v>
      </c>
      <c r="SIS77" s="39">
        <v>295001</v>
      </c>
      <c r="SIT77" s="138" t="s">
        <v>116</v>
      </c>
      <c r="SIU77" s="39">
        <v>295001</v>
      </c>
      <c r="SIV77" s="138" t="s">
        <v>116</v>
      </c>
      <c r="SIW77" s="39">
        <v>295001</v>
      </c>
      <c r="SIX77" s="138" t="s">
        <v>116</v>
      </c>
      <c r="SIY77" s="39">
        <v>295001</v>
      </c>
      <c r="SIZ77" s="138" t="s">
        <v>116</v>
      </c>
      <c r="SJA77" s="39">
        <v>295001</v>
      </c>
      <c r="SJB77" s="138" t="s">
        <v>116</v>
      </c>
      <c r="SJC77" s="39">
        <v>295001</v>
      </c>
      <c r="SJD77" s="138" t="s">
        <v>116</v>
      </c>
      <c r="SJE77" s="39">
        <v>295001</v>
      </c>
      <c r="SJF77" s="138" t="s">
        <v>116</v>
      </c>
      <c r="SJG77" s="39">
        <v>295001</v>
      </c>
      <c r="SJH77" s="138" t="s">
        <v>116</v>
      </c>
      <c r="SJI77" s="39">
        <v>295001</v>
      </c>
      <c r="SJJ77" s="138" t="s">
        <v>116</v>
      </c>
      <c r="SJK77" s="39">
        <v>295001</v>
      </c>
      <c r="SJL77" s="138" t="s">
        <v>116</v>
      </c>
      <c r="SJM77" s="39">
        <v>295001</v>
      </c>
      <c r="SJN77" s="138" t="s">
        <v>116</v>
      </c>
      <c r="SJO77" s="39">
        <v>295001</v>
      </c>
      <c r="SJP77" s="138" t="s">
        <v>116</v>
      </c>
      <c r="SJQ77" s="39">
        <v>295001</v>
      </c>
      <c r="SJR77" s="138" t="s">
        <v>116</v>
      </c>
      <c r="SJS77" s="39">
        <v>295001</v>
      </c>
      <c r="SJT77" s="138" t="s">
        <v>116</v>
      </c>
      <c r="SJU77" s="39">
        <v>295001</v>
      </c>
      <c r="SJV77" s="138" t="s">
        <v>116</v>
      </c>
      <c r="SJW77" s="39">
        <v>295001</v>
      </c>
      <c r="SJX77" s="138" t="s">
        <v>116</v>
      </c>
      <c r="SJY77" s="39">
        <v>295001</v>
      </c>
      <c r="SJZ77" s="138" t="s">
        <v>116</v>
      </c>
      <c r="SKA77" s="39">
        <v>295001</v>
      </c>
      <c r="SKB77" s="138" t="s">
        <v>116</v>
      </c>
      <c r="SKC77" s="39">
        <v>295001</v>
      </c>
      <c r="SKD77" s="138" t="s">
        <v>116</v>
      </c>
      <c r="SKE77" s="39">
        <v>295001</v>
      </c>
      <c r="SKF77" s="138" t="s">
        <v>116</v>
      </c>
      <c r="SKG77" s="39">
        <v>295001</v>
      </c>
      <c r="SKH77" s="138" t="s">
        <v>116</v>
      </c>
      <c r="SKI77" s="39">
        <v>295001</v>
      </c>
      <c r="SKJ77" s="138" t="s">
        <v>116</v>
      </c>
      <c r="SKK77" s="39">
        <v>295001</v>
      </c>
      <c r="SKL77" s="138" t="s">
        <v>116</v>
      </c>
      <c r="SKM77" s="39">
        <v>295001</v>
      </c>
      <c r="SKN77" s="138" t="s">
        <v>116</v>
      </c>
      <c r="SKO77" s="39">
        <v>295001</v>
      </c>
      <c r="SKP77" s="138" t="s">
        <v>116</v>
      </c>
      <c r="SKQ77" s="39">
        <v>295001</v>
      </c>
      <c r="SKR77" s="138" t="s">
        <v>116</v>
      </c>
      <c r="SKS77" s="39">
        <v>295001</v>
      </c>
      <c r="SKT77" s="138" t="s">
        <v>116</v>
      </c>
      <c r="SKU77" s="39">
        <v>295001</v>
      </c>
      <c r="SKV77" s="138" t="s">
        <v>116</v>
      </c>
      <c r="SKW77" s="39">
        <v>295001</v>
      </c>
      <c r="SKX77" s="138" t="s">
        <v>116</v>
      </c>
      <c r="SKY77" s="39">
        <v>295001</v>
      </c>
      <c r="SKZ77" s="138" t="s">
        <v>116</v>
      </c>
      <c r="SLA77" s="39">
        <v>295001</v>
      </c>
      <c r="SLB77" s="138" t="s">
        <v>116</v>
      </c>
      <c r="SLC77" s="39">
        <v>295001</v>
      </c>
      <c r="SLD77" s="138" t="s">
        <v>116</v>
      </c>
      <c r="SLE77" s="39">
        <v>295001</v>
      </c>
      <c r="SLF77" s="138" t="s">
        <v>116</v>
      </c>
      <c r="SLG77" s="39">
        <v>295001</v>
      </c>
      <c r="SLH77" s="138" t="s">
        <v>116</v>
      </c>
      <c r="SLI77" s="39">
        <v>295001</v>
      </c>
      <c r="SLJ77" s="138" t="s">
        <v>116</v>
      </c>
      <c r="SLK77" s="39">
        <v>295001</v>
      </c>
      <c r="SLL77" s="138" t="s">
        <v>116</v>
      </c>
      <c r="SLM77" s="39">
        <v>295001</v>
      </c>
      <c r="SLN77" s="138" t="s">
        <v>116</v>
      </c>
      <c r="SLO77" s="39">
        <v>295001</v>
      </c>
      <c r="SLP77" s="138" t="s">
        <v>116</v>
      </c>
      <c r="SLQ77" s="39">
        <v>295001</v>
      </c>
      <c r="SLR77" s="138" t="s">
        <v>116</v>
      </c>
      <c r="SLS77" s="39">
        <v>295001</v>
      </c>
      <c r="SLT77" s="138" t="s">
        <v>116</v>
      </c>
      <c r="SLU77" s="39">
        <v>295001</v>
      </c>
      <c r="SLV77" s="138" t="s">
        <v>116</v>
      </c>
      <c r="SLW77" s="39">
        <v>295001</v>
      </c>
      <c r="SLX77" s="138" t="s">
        <v>116</v>
      </c>
      <c r="SLY77" s="39">
        <v>295001</v>
      </c>
      <c r="SLZ77" s="138" t="s">
        <v>116</v>
      </c>
      <c r="SMA77" s="39">
        <v>295001</v>
      </c>
      <c r="SMB77" s="138" t="s">
        <v>116</v>
      </c>
      <c r="SMC77" s="39">
        <v>295001</v>
      </c>
      <c r="SMD77" s="138" t="s">
        <v>116</v>
      </c>
      <c r="SME77" s="39">
        <v>295001</v>
      </c>
      <c r="SMF77" s="138" t="s">
        <v>116</v>
      </c>
      <c r="SMG77" s="39">
        <v>295001</v>
      </c>
      <c r="SMH77" s="138" t="s">
        <v>116</v>
      </c>
      <c r="SMI77" s="39">
        <v>295001</v>
      </c>
      <c r="SMJ77" s="138" t="s">
        <v>116</v>
      </c>
      <c r="SMK77" s="39">
        <v>295001</v>
      </c>
      <c r="SML77" s="138" t="s">
        <v>116</v>
      </c>
      <c r="SMM77" s="39">
        <v>295001</v>
      </c>
      <c r="SMN77" s="138" t="s">
        <v>116</v>
      </c>
      <c r="SMO77" s="39">
        <v>295001</v>
      </c>
      <c r="SMP77" s="138" t="s">
        <v>116</v>
      </c>
      <c r="SMQ77" s="39">
        <v>295001</v>
      </c>
      <c r="SMR77" s="138" t="s">
        <v>116</v>
      </c>
      <c r="SMS77" s="39">
        <v>295001</v>
      </c>
      <c r="SMT77" s="138" t="s">
        <v>116</v>
      </c>
      <c r="SMU77" s="39">
        <v>295001</v>
      </c>
      <c r="SMV77" s="138" t="s">
        <v>116</v>
      </c>
      <c r="SMW77" s="39">
        <v>295001</v>
      </c>
      <c r="SMX77" s="138" t="s">
        <v>116</v>
      </c>
      <c r="SMY77" s="39">
        <v>295001</v>
      </c>
      <c r="SMZ77" s="138" t="s">
        <v>116</v>
      </c>
      <c r="SNA77" s="39">
        <v>295001</v>
      </c>
      <c r="SNB77" s="138" t="s">
        <v>116</v>
      </c>
      <c r="SNC77" s="39">
        <v>295001</v>
      </c>
      <c r="SND77" s="138" t="s">
        <v>116</v>
      </c>
      <c r="SNE77" s="39">
        <v>295001</v>
      </c>
      <c r="SNF77" s="138" t="s">
        <v>116</v>
      </c>
      <c r="SNG77" s="39">
        <v>295001</v>
      </c>
      <c r="SNH77" s="138" t="s">
        <v>116</v>
      </c>
      <c r="SNI77" s="39">
        <v>295001</v>
      </c>
      <c r="SNJ77" s="138" t="s">
        <v>116</v>
      </c>
      <c r="SNK77" s="39">
        <v>295001</v>
      </c>
      <c r="SNL77" s="138" t="s">
        <v>116</v>
      </c>
      <c r="SNM77" s="39">
        <v>295001</v>
      </c>
      <c r="SNN77" s="138" t="s">
        <v>116</v>
      </c>
      <c r="SNO77" s="39">
        <v>295001</v>
      </c>
      <c r="SNP77" s="138" t="s">
        <v>116</v>
      </c>
      <c r="SNQ77" s="39">
        <v>295001</v>
      </c>
      <c r="SNR77" s="138" t="s">
        <v>116</v>
      </c>
      <c r="SNS77" s="39">
        <v>295001</v>
      </c>
      <c r="SNT77" s="138" t="s">
        <v>116</v>
      </c>
      <c r="SNU77" s="39">
        <v>295001</v>
      </c>
      <c r="SNV77" s="138" t="s">
        <v>116</v>
      </c>
      <c r="SNW77" s="39">
        <v>295001</v>
      </c>
      <c r="SNX77" s="138" t="s">
        <v>116</v>
      </c>
      <c r="SNY77" s="39">
        <v>295001</v>
      </c>
      <c r="SNZ77" s="138" t="s">
        <v>116</v>
      </c>
      <c r="SOA77" s="39">
        <v>295001</v>
      </c>
      <c r="SOB77" s="138" t="s">
        <v>116</v>
      </c>
      <c r="SOC77" s="39">
        <v>295001</v>
      </c>
      <c r="SOD77" s="138" t="s">
        <v>116</v>
      </c>
      <c r="SOE77" s="39">
        <v>295001</v>
      </c>
      <c r="SOF77" s="138" t="s">
        <v>116</v>
      </c>
      <c r="SOG77" s="39">
        <v>295001</v>
      </c>
      <c r="SOH77" s="138" t="s">
        <v>116</v>
      </c>
      <c r="SOI77" s="39">
        <v>295001</v>
      </c>
      <c r="SOJ77" s="138" t="s">
        <v>116</v>
      </c>
      <c r="SOK77" s="39">
        <v>295001</v>
      </c>
      <c r="SOL77" s="138" t="s">
        <v>116</v>
      </c>
      <c r="SOM77" s="39">
        <v>295001</v>
      </c>
      <c r="SON77" s="138" t="s">
        <v>116</v>
      </c>
      <c r="SOO77" s="39">
        <v>295001</v>
      </c>
      <c r="SOP77" s="138" t="s">
        <v>116</v>
      </c>
      <c r="SOQ77" s="39">
        <v>295001</v>
      </c>
      <c r="SOR77" s="138" t="s">
        <v>116</v>
      </c>
      <c r="SOS77" s="39">
        <v>295001</v>
      </c>
      <c r="SOT77" s="138" t="s">
        <v>116</v>
      </c>
      <c r="SOU77" s="39">
        <v>295001</v>
      </c>
      <c r="SOV77" s="138" t="s">
        <v>116</v>
      </c>
      <c r="SOW77" s="39">
        <v>295001</v>
      </c>
      <c r="SOX77" s="138" t="s">
        <v>116</v>
      </c>
      <c r="SOY77" s="39">
        <v>295001</v>
      </c>
      <c r="SOZ77" s="138" t="s">
        <v>116</v>
      </c>
      <c r="SPA77" s="39">
        <v>295001</v>
      </c>
      <c r="SPB77" s="138" t="s">
        <v>116</v>
      </c>
      <c r="SPC77" s="39">
        <v>295001</v>
      </c>
      <c r="SPD77" s="138" t="s">
        <v>116</v>
      </c>
      <c r="SPE77" s="39">
        <v>295001</v>
      </c>
      <c r="SPF77" s="138" t="s">
        <v>116</v>
      </c>
      <c r="SPG77" s="39">
        <v>295001</v>
      </c>
      <c r="SPH77" s="138" t="s">
        <v>116</v>
      </c>
      <c r="SPI77" s="39">
        <v>295001</v>
      </c>
      <c r="SPJ77" s="138" t="s">
        <v>116</v>
      </c>
      <c r="SPK77" s="39">
        <v>295001</v>
      </c>
      <c r="SPL77" s="138" t="s">
        <v>116</v>
      </c>
      <c r="SPM77" s="39">
        <v>295001</v>
      </c>
      <c r="SPN77" s="138" t="s">
        <v>116</v>
      </c>
      <c r="SPO77" s="39">
        <v>295001</v>
      </c>
      <c r="SPP77" s="138" t="s">
        <v>116</v>
      </c>
      <c r="SPQ77" s="39">
        <v>295001</v>
      </c>
      <c r="SPR77" s="138" t="s">
        <v>116</v>
      </c>
      <c r="SPS77" s="39">
        <v>295001</v>
      </c>
      <c r="SPT77" s="138" t="s">
        <v>116</v>
      </c>
      <c r="SPU77" s="39">
        <v>295001</v>
      </c>
      <c r="SPV77" s="138" t="s">
        <v>116</v>
      </c>
      <c r="SPW77" s="39">
        <v>295001</v>
      </c>
      <c r="SPX77" s="138" t="s">
        <v>116</v>
      </c>
      <c r="SPY77" s="39">
        <v>295001</v>
      </c>
      <c r="SPZ77" s="138" t="s">
        <v>116</v>
      </c>
      <c r="SQA77" s="39">
        <v>295001</v>
      </c>
      <c r="SQB77" s="138" t="s">
        <v>116</v>
      </c>
      <c r="SQC77" s="39">
        <v>295001</v>
      </c>
      <c r="SQD77" s="138" t="s">
        <v>116</v>
      </c>
      <c r="SQE77" s="39">
        <v>295001</v>
      </c>
      <c r="SQF77" s="138" t="s">
        <v>116</v>
      </c>
      <c r="SQG77" s="39">
        <v>295001</v>
      </c>
      <c r="SQH77" s="138" t="s">
        <v>116</v>
      </c>
      <c r="SQI77" s="39">
        <v>295001</v>
      </c>
      <c r="SQJ77" s="138" t="s">
        <v>116</v>
      </c>
      <c r="SQK77" s="39">
        <v>295001</v>
      </c>
      <c r="SQL77" s="138" t="s">
        <v>116</v>
      </c>
      <c r="SQM77" s="39">
        <v>295001</v>
      </c>
      <c r="SQN77" s="138" t="s">
        <v>116</v>
      </c>
      <c r="SQO77" s="39">
        <v>295001</v>
      </c>
      <c r="SQP77" s="138" t="s">
        <v>116</v>
      </c>
      <c r="SQQ77" s="39">
        <v>295001</v>
      </c>
      <c r="SQR77" s="138" t="s">
        <v>116</v>
      </c>
      <c r="SQS77" s="39">
        <v>295001</v>
      </c>
      <c r="SQT77" s="138" t="s">
        <v>116</v>
      </c>
      <c r="SQU77" s="39">
        <v>295001</v>
      </c>
      <c r="SQV77" s="138" t="s">
        <v>116</v>
      </c>
      <c r="SQW77" s="39">
        <v>295001</v>
      </c>
      <c r="SQX77" s="138" t="s">
        <v>116</v>
      </c>
      <c r="SQY77" s="39">
        <v>295001</v>
      </c>
      <c r="SQZ77" s="138" t="s">
        <v>116</v>
      </c>
      <c r="SRA77" s="39">
        <v>295001</v>
      </c>
      <c r="SRB77" s="138" t="s">
        <v>116</v>
      </c>
      <c r="SRC77" s="39">
        <v>295001</v>
      </c>
      <c r="SRD77" s="138" t="s">
        <v>116</v>
      </c>
      <c r="SRE77" s="39">
        <v>295001</v>
      </c>
      <c r="SRF77" s="138" t="s">
        <v>116</v>
      </c>
      <c r="SRG77" s="39">
        <v>295001</v>
      </c>
      <c r="SRH77" s="138" t="s">
        <v>116</v>
      </c>
      <c r="SRI77" s="39">
        <v>295001</v>
      </c>
      <c r="SRJ77" s="138" t="s">
        <v>116</v>
      </c>
      <c r="SRK77" s="39">
        <v>295001</v>
      </c>
      <c r="SRL77" s="138" t="s">
        <v>116</v>
      </c>
      <c r="SRM77" s="39">
        <v>295001</v>
      </c>
      <c r="SRN77" s="138" t="s">
        <v>116</v>
      </c>
      <c r="SRO77" s="39">
        <v>295001</v>
      </c>
      <c r="SRP77" s="138" t="s">
        <v>116</v>
      </c>
      <c r="SRQ77" s="39">
        <v>295001</v>
      </c>
      <c r="SRR77" s="138" t="s">
        <v>116</v>
      </c>
      <c r="SRS77" s="39">
        <v>295001</v>
      </c>
      <c r="SRT77" s="138" t="s">
        <v>116</v>
      </c>
      <c r="SRU77" s="39">
        <v>295001</v>
      </c>
      <c r="SRV77" s="138" t="s">
        <v>116</v>
      </c>
      <c r="SRW77" s="39">
        <v>295001</v>
      </c>
      <c r="SRX77" s="138" t="s">
        <v>116</v>
      </c>
      <c r="SRY77" s="39">
        <v>295001</v>
      </c>
      <c r="SRZ77" s="138" t="s">
        <v>116</v>
      </c>
      <c r="SSA77" s="39">
        <v>295001</v>
      </c>
      <c r="SSB77" s="138" t="s">
        <v>116</v>
      </c>
      <c r="SSC77" s="39">
        <v>295001</v>
      </c>
      <c r="SSD77" s="138" t="s">
        <v>116</v>
      </c>
      <c r="SSE77" s="39">
        <v>295001</v>
      </c>
      <c r="SSF77" s="138" t="s">
        <v>116</v>
      </c>
      <c r="SSG77" s="39">
        <v>295001</v>
      </c>
      <c r="SSH77" s="138" t="s">
        <v>116</v>
      </c>
      <c r="SSI77" s="39">
        <v>295001</v>
      </c>
      <c r="SSJ77" s="138" t="s">
        <v>116</v>
      </c>
      <c r="SSK77" s="39">
        <v>295001</v>
      </c>
      <c r="SSL77" s="138" t="s">
        <v>116</v>
      </c>
      <c r="SSM77" s="39">
        <v>295001</v>
      </c>
      <c r="SSN77" s="138" t="s">
        <v>116</v>
      </c>
      <c r="SSO77" s="39">
        <v>295001</v>
      </c>
      <c r="SSP77" s="138" t="s">
        <v>116</v>
      </c>
      <c r="SSQ77" s="39">
        <v>295001</v>
      </c>
      <c r="SSR77" s="138" t="s">
        <v>116</v>
      </c>
      <c r="SSS77" s="39">
        <v>295001</v>
      </c>
      <c r="SST77" s="138" t="s">
        <v>116</v>
      </c>
      <c r="SSU77" s="39">
        <v>295001</v>
      </c>
      <c r="SSV77" s="138" t="s">
        <v>116</v>
      </c>
      <c r="SSW77" s="39">
        <v>295001</v>
      </c>
      <c r="SSX77" s="138" t="s">
        <v>116</v>
      </c>
      <c r="SSY77" s="39">
        <v>295001</v>
      </c>
      <c r="SSZ77" s="138" t="s">
        <v>116</v>
      </c>
      <c r="STA77" s="39">
        <v>295001</v>
      </c>
      <c r="STB77" s="138" t="s">
        <v>116</v>
      </c>
      <c r="STC77" s="39">
        <v>295001</v>
      </c>
      <c r="STD77" s="138" t="s">
        <v>116</v>
      </c>
      <c r="STE77" s="39">
        <v>295001</v>
      </c>
      <c r="STF77" s="138" t="s">
        <v>116</v>
      </c>
      <c r="STG77" s="39">
        <v>295001</v>
      </c>
      <c r="STH77" s="138" t="s">
        <v>116</v>
      </c>
      <c r="STI77" s="39">
        <v>295001</v>
      </c>
      <c r="STJ77" s="138" t="s">
        <v>116</v>
      </c>
      <c r="STK77" s="39">
        <v>295001</v>
      </c>
      <c r="STL77" s="138" t="s">
        <v>116</v>
      </c>
      <c r="STM77" s="39">
        <v>295001</v>
      </c>
      <c r="STN77" s="138" t="s">
        <v>116</v>
      </c>
      <c r="STO77" s="39">
        <v>295001</v>
      </c>
      <c r="STP77" s="138" t="s">
        <v>116</v>
      </c>
      <c r="STQ77" s="39">
        <v>295001</v>
      </c>
      <c r="STR77" s="138" t="s">
        <v>116</v>
      </c>
      <c r="STS77" s="39">
        <v>295001</v>
      </c>
      <c r="STT77" s="138" t="s">
        <v>116</v>
      </c>
      <c r="STU77" s="39">
        <v>295001</v>
      </c>
      <c r="STV77" s="138" t="s">
        <v>116</v>
      </c>
      <c r="STW77" s="39">
        <v>295001</v>
      </c>
      <c r="STX77" s="138" t="s">
        <v>116</v>
      </c>
      <c r="STY77" s="39">
        <v>295001</v>
      </c>
      <c r="STZ77" s="138" t="s">
        <v>116</v>
      </c>
      <c r="SUA77" s="39">
        <v>295001</v>
      </c>
      <c r="SUB77" s="138" t="s">
        <v>116</v>
      </c>
      <c r="SUC77" s="39">
        <v>295001</v>
      </c>
      <c r="SUD77" s="138" t="s">
        <v>116</v>
      </c>
      <c r="SUE77" s="39">
        <v>295001</v>
      </c>
      <c r="SUF77" s="138" t="s">
        <v>116</v>
      </c>
      <c r="SUG77" s="39">
        <v>295001</v>
      </c>
      <c r="SUH77" s="138" t="s">
        <v>116</v>
      </c>
      <c r="SUI77" s="39">
        <v>295001</v>
      </c>
      <c r="SUJ77" s="138" t="s">
        <v>116</v>
      </c>
      <c r="SUK77" s="39">
        <v>295001</v>
      </c>
      <c r="SUL77" s="138" t="s">
        <v>116</v>
      </c>
      <c r="SUM77" s="39">
        <v>295001</v>
      </c>
      <c r="SUN77" s="138" t="s">
        <v>116</v>
      </c>
      <c r="SUO77" s="39">
        <v>295001</v>
      </c>
      <c r="SUP77" s="138" t="s">
        <v>116</v>
      </c>
      <c r="SUQ77" s="39">
        <v>295001</v>
      </c>
      <c r="SUR77" s="138" t="s">
        <v>116</v>
      </c>
      <c r="SUS77" s="39">
        <v>295001</v>
      </c>
      <c r="SUT77" s="138" t="s">
        <v>116</v>
      </c>
      <c r="SUU77" s="39">
        <v>295001</v>
      </c>
      <c r="SUV77" s="138" t="s">
        <v>116</v>
      </c>
      <c r="SUW77" s="39">
        <v>295001</v>
      </c>
      <c r="SUX77" s="138" t="s">
        <v>116</v>
      </c>
      <c r="SUY77" s="39">
        <v>295001</v>
      </c>
      <c r="SUZ77" s="138" t="s">
        <v>116</v>
      </c>
      <c r="SVA77" s="39">
        <v>295001</v>
      </c>
      <c r="SVB77" s="138" t="s">
        <v>116</v>
      </c>
      <c r="SVC77" s="39">
        <v>295001</v>
      </c>
      <c r="SVD77" s="138" t="s">
        <v>116</v>
      </c>
      <c r="SVE77" s="39">
        <v>295001</v>
      </c>
      <c r="SVF77" s="138" t="s">
        <v>116</v>
      </c>
      <c r="SVG77" s="39">
        <v>295001</v>
      </c>
      <c r="SVH77" s="138" t="s">
        <v>116</v>
      </c>
      <c r="SVI77" s="39">
        <v>295001</v>
      </c>
      <c r="SVJ77" s="138" t="s">
        <v>116</v>
      </c>
      <c r="SVK77" s="39">
        <v>295001</v>
      </c>
      <c r="SVL77" s="138" t="s">
        <v>116</v>
      </c>
      <c r="SVM77" s="39">
        <v>295001</v>
      </c>
      <c r="SVN77" s="138" t="s">
        <v>116</v>
      </c>
      <c r="SVO77" s="39">
        <v>295001</v>
      </c>
      <c r="SVP77" s="138" t="s">
        <v>116</v>
      </c>
      <c r="SVQ77" s="39">
        <v>295001</v>
      </c>
      <c r="SVR77" s="138" t="s">
        <v>116</v>
      </c>
      <c r="SVS77" s="39">
        <v>295001</v>
      </c>
      <c r="SVT77" s="138" t="s">
        <v>116</v>
      </c>
      <c r="SVU77" s="39">
        <v>295001</v>
      </c>
      <c r="SVV77" s="138" t="s">
        <v>116</v>
      </c>
      <c r="SVW77" s="39">
        <v>295001</v>
      </c>
      <c r="SVX77" s="138" t="s">
        <v>116</v>
      </c>
      <c r="SVY77" s="39">
        <v>295001</v>
      </c>
      <c r="SVZ77" s="138" t="s">
        <v>116</v>
      </c>
      <c r="SWA77" s="39">
        <v>295001</v>
      </c>
      <c r="SWB77" s="138" t="s">
        <v>116</v>
      </c>
      <c r="SWC77" s="39">
        <v>295001</v>
      </c>
      <c r="SWD77" s="138" t="s">
        <v>116</v>
      </c>
      <c r="SWE77" s="39">
        <v>295001</v>
      </c>
      <c r="SWF77" s="138" t="s">
        <v>116</v>
      </c>
      <c r="SWG77" s="39">
        <v>295001</v>
      </c>
      <c r="SWH77" s="138" t="s">
        <v>116</v>
      </c>
      <c r="SWI77" s="39">
        <v>295001</v>
      </c>
      <c r="SWJ77" s="138" t="s">
        <v>116</v>
      </c>
      <c r="SWK77" s="39">
        <v>295001</v>
      </c>
      <c r="SWL77" s="138" t="s">
        <v>116</v>
      </c>
      <c r="SWM77" s="39">
        <v>295001</v>
      </c>
      <c r="SWN77" s="138" t="s">
        <v>116</v>
      </c>
      <c r="SWO77" s="39">
        <v>295001</v>
      </c>
      <c r="SWP77" s="138" t="s">
        <v>116</v>
      </c>
      <c r="SWQ77" s="39">
        <v>295001</v>
      </c>
      <c r="SWR77" s="138" t="s">
        <v>116</v>
      </c>
      <c r="SWS77" s="39">
        <v>295001</v>
      </c>
      <c r="SWT77" s="138" t="s">
        <v>116</v>
      </c>
      <c r="SWU77" s="39">
        <v>295001</v>
      </c>
      <c r="SWV77" s="138" t="s">
        <v>116</v>
      </c>
      <c r="SWW77" s="39">
        <v>295001</v>
      </c>
      <c r="SWX77" s="138" t="s">
        <v>116</v>
      </c>
      <c r="SWY77" s="39">
        <v>295001</v>
      </c>
      <c r="SWZ77" s="138" t="s">
        <v>116</v>
      </c>
      <c r="SXA77" s="39">
        <v>295001</v>
      </c>
      <c r="SXB77" s="138" t="s">
        <v>116</v>
      </c>
      <c r="SXC77" s="39">
        <v>295001</v>
      </c>
      <c r="SXD77" s="138" t="s">
        <v>116</v>
      </c>
      <c r="SXE77" s="39">
        <v>295001</v>
      </c>
      <c r="SXF77" s="138" t="s">
        <v>116</v>
      </c>
      <c r="SXG77" s="39">
        <v>295001</v>
      </c>
      <c r="SXH77" s="138" t="s">
        <v>116</v>
      </c>
      <c r="SXI77" s="39">
        <v>295001</v>
      </c>
      <c r="SXJ77" s="138" t="s">
        <v>116</v>
      </c>
      <c r="SXK77" s="39">
        <v>295001</v>
      </c>
      <c r="SXL77" s="138" t="s">
        <v>116</v>
      </c>
      <c r="SXM77" s="39">
        <v>295001</v>
      </c>
      <c r="SXN77" s="138" t="s">
        <v>116</v>
      </c>
      <c r="SXO77" s="39">
        <v>295001</v>
      </c>
      <c r="SXP77" s="138" t="s">
        <v>116</v>
      </c>
      <c r="SXQ77" s="39">
        <v>295001</v>
      </c>
      <c r="SXR77" s="138" t="s">
        <v>116</v>
      </c>
      <c r="SXS77" s="39">
        <v>295001</v>
      </c>
      <c r="SXT77" s="138" t="s">
        <v>116</v>
      </c>
      <c r="SXU77" s="39">
        <v>295001</v>
      </c>
      <c r="SXV77" s="138" t="s">
        <v>116</v>
      </c>
      <c r="SXW77" s="39">
        <v>295001</v>
      </c>
      <c r="SXX77" s="138" t="s">
        <v>116</v>
      </c>
      <c r="SXY77" s="39">
        <v>295001</v>
      </c>
      <c r="SXZ77" s="138" t="s">
        <v>116</v>
      </c>
      <c r="SYA77" s="39">
        <v>295001</v>
      </c>
      <c r="SYB77" s="138" t="s">
        <v>116</v>
      </c>
      <c r="SYC77" s="39">
        <v>295001</v>
      </c>
      <c r="SYD77" s="138" t="s">
        <v>116</v>
      </c>
      <c r="SYE77" s="39">
        <v>295001</v>
      </c>
      <c r="SYF77" s="138" t="s">
        <v>116</v>
      </c>
      <c r="SYG77" s="39">
        <v>295001</v>
      </c>
      <c r="SYH77" s="138" t="s">
        <v>116</v>
      </c>
      <c r="SYI77" s="39">
        <v>295001</v>
      </c>
      <c r="SYJ77" s="138" t="s">
        <v>116</v>
      </c>
      <c r="SYK77" s="39">
        <v>295001</v>
      </c>
      <c r="SYL77" s="138" t="s">
        <v>116</v>
      </c>
      <c r="SYM77" s="39">
        <v>295001</v>
      </c>
      <c r="SYN77" s="138" t="s">
        <v>116</v>
      </c>
      <c r="SYO77" s="39">
        <v>295001</v>
      </c>
      <c r="SYP77" s="138" t="s">
        <v>116</v>
      </c>
      <c r="SYQ77" s="39">
        <v>295001</v>
      </c>
      <c r="SYR77" s="138" t="s">
        <v>116</v>
      </c>
      <c r="SYS77" s="39">
        <v>295001</v>
      </c>
      <c r="SYT77" s="138" t="s">
        <v>116</v>
      </c>
      <c r="SYU77" s="39">
        <v>295001</v>
      </c>
      <c r="SYV77" s="138" t="s">
        <v>116</v>
      </c>
      <c r="SYW77" s="39">
        <v>295001</v>
      </c>
      <c r="SYX77" s="138" t="s">
        <v>116</v>
      </c>
      <c r="SYY77" s="39">
        <v>295001</v>
      </c>
      <c r="SYZ77" s="138" t="s">
        <v>116</v>
      </c>
      <c r="SZA77" s="39">
        <v>295001</v>
      </c>
      <c r="SZB77" s="138" t="s">
        <v>116</v>
      </c>
      <c r="SZC77" s="39">
        <v>295001</v>
      </c>
      <c r="SZD77" s="138" t="s">
        <v>116</v>
      </c>
      <c r="SZE77" s="39">
        <v>295001</v>
      </c>
      <c r="SZF77" s="138" t="s">
        <v>116</v>
      </c>
      <c r="SZG77" s="39">
        <v>295001</v>
      </c>
      <c r="SZH77" s="138" t="s">
        <v>116</v>
      </c>
      <c r="SZI77" s="39">
        <v>295001</v>
      </c>
      <c r="SZJ77" s="138" t="s">
        <v>116</v>
      </c>
      <c r="SZK77" s="39">
        <v>295001</v>
      </c>
      <c r="SZL77" s="138" t="s">
        <v>116</v>
      </c>
      <c r="SZM77" s="39">
        <v>295001</v>
      </c>
      <c r="SZN77" s="138" t="s">
        <v>116</v>
      </c>
      <c r="SZO77" s="39">
        <v>295001</v>
      </c>
      <c r="SZP77" s="138" t="s">
        <v>116</v>
      </c>
      <c r="SZQ77" s="39">
        <v>295001</v>
      </c>
      <c r="SZR77" s="138" t="s">
        <v>116</v>
      </c>
      <c r="SZS77" s="39">
        <v>295001</v>
      </c>
      <c r="SZT77" s="138" t="s">
        <v>116</v>
      </c>
      <c r="SZU77" s="39">
        <v>295001</v>
      </c>
      <c r="SZV77" s="138" t="s">
        <v>116</v>
      </c>
      <c r="SZW77" s="39">
        <v>295001</v>
      </c>
      <c r="SZX77" s="138" t="s">
        <v>116</v>
      </c>
      <c r="SZY77" s="39">
        <v>295001</v>
      </c>
      <c r="SZZ77" s="138" t="s">
        <v>116</v>
      </c>
      <c r="TAA77" s="39">
        <v>295001</v>
      </c>
      <c r="TAB77" s="138" t="s">
        <v>116</v>
      </c>
      <c r="TAC77" s="39">
        <v>295001</v>
      </c>
      <c r="TAD77" s="138" t="s">
        <v>116</v>
      </c>
      <c r="TAE77" s="39">
        <v>295001</v>
      </c>
      <c r="TAF77" s="138" t="s">
        <v>116</v>
      </c>
      <c r="TAG77" s="39">
        <v>295001</v>
      </c>
      <c r="TAH77" s="138" t="s">
        <v>116</v>
      </c>
      <c r="TAI77" s="39">
        <v>295001</v>
      </c>
      <c r="TAJ77" s="138" t="s">
        <v>116</v>
      </c>
      <c r="TAK77" s="39">
        <v>295001</v>
      </c>
      <c r="TAL77" s="138" t="s">
        <v>116</v>
      </c>
      <c r="TAM77" s="39">
        <v>295001</v>
      </c>
      <c r="TAN77" s="138" t="s">
        <v>116</v>
      </c>
      <c r="TAO77" s="39">
        <v>295001</v>
      </c>
      <c r="TAP77" s="138" t="s">
        <v>116</v>
      </c>
      <c r="TAQ77" s="39">
        <v>295001</v>
      </c>
      <c r="TAR77" s="138" t="s">
        <v>116</v>
      </c>
      <c r="TAS77" s="39">
        <v>295001</v>
      </c>
      <c r="TAT77" s="138" t="s">
        <v>116</v>
      </c>
      <c r="TAU77" s="39">
        <v>295001</v>
      </c>
      <c r="TAV77" s="138" t="s">
        <v>116</v>
      </c>
      <c r="TAW77" s="39">
        <v>295001</v>
      </c>
      <c r="TAX77" s="138" t="s">
        <v>116</v>
      </c>
      <c r="TAY77" s="39">
        <v>295001</v>
      </c>
      <c r="TAZ77" s="138" t="s">
        <v>116</v>
      </c>
      <c r="TBA77" s="39">
        <v>295001</v>
      </c>
      <c r="TBB77" s="138" t="s">
        <v>116</v>
      </c>
      <c r="TBC77" s="39">
        <v>295001</v>
      </c>
      <c r="TBD77" s="138" t="s">
        <v>116</v>
      </c>
      <c r="TBE77" s="39">
        <v>295001</v>
      </c>
      <c r="TBF77" s="138" t="s">
        <v>116</v>
      </c>
      <c r="TBG77" s="39">
        <v>295001</v>
      </c>
      <c r="TBH77" s="138" t="s">
        <v>116</v>
      </c>
      <c r="TBI77" s="39">
        <v>295001</v>
      </c>
      <c r="TBJ77" s="138" t="s">
        <v>116</v>
      </c>
      <c r="TBK77" s="39">
        <v>295001</v>
      </c>
      <c r="TBL77" s="138" t="s">
        <v>116</v>
      </c>
      <c r="TBM77" s="39">
        <v>295001</v>
      </c>
      <c r="TBN77" s="138" t="s">
        <v>116</v>
      </c>
      <c r="TBO77" s="39">
        <v>295001</v>
      </c>
      <c r="TBP77" s="138" t="s">
        <v>116</v>
      </c>
      <c r="TBQ77" s="39">
        <v>295001</v>
      </c>
      <c r="TBR77" s="138" t="s">
        <v>116</v>
      </c>
      <c r="TBS77" s="39">
        <v>295001</v>
      </c>
      <c r="TBT77" s="138" t="s">
        <v>116</v>
      </c>
      <c r="TBU77" s="39">
        <v>295001</v>
      </c>
      <c r="TBV77" s="138" t="s">
        <v>116</v>
      </c>
      <c r="TBW77" s="39">
        <v>295001</v>
      </c>
      <c r="TBX77" s="138" t="s">
        <v>116</v>
      </c>
      <c r="TBY77" s="39">
        <v>295001</v>
      </c>
      <c r="TBZ77" s="138" t="s">
        <v>116</v>
      </c>
      <c r="TCA77" s="39">
        <v>295001</v>
      </c>
      <c r="TCB77" s="138" t="s">
        <v>116</v>
      </c>
      <c r="TCC77" s="39">
        <v>295001</v>
      </c>
      <c r="TCD77" s="138" t="s">
        <v>116</v>
      </c>
      <c r="TCE77" s="39">
        <v>295001</v>
      </c>
      <c r="TCF77" s="138" t="s">
        <v>116</v>
      </c>
      <c r="TCG77" s="39">
        <v>295001</v>
      </c>
      <c r="TCH77" s="138" t="s">
        <v>116</v>
      </c>
      <c r="TCI77" s="39">
        <v>295001</v>
      </c>
      <c r="TCJ77" s="138" t="s">
        <v>116</v>
      </c>
      <c r="TCK77" s="39">
        <v>295001</v>
      </c>
      <c r="TCL77" s="138" t="s">
        <v>116</v>
      </c>
      <c r="TCM77" s="39">
        <v>295001</v>
      </c>
      <c r="TCN77" s="138" t="s">
        <v>116</v>
      </c>
      <c r="TCO77" s="39">
        <v>295001</v>
      </c>
      <c r="TCP77" s="138" t="s">
        <v>116</v>
      </c>
      <c r="TCQ77" s="39">
        <v>295001</v>
      </c>
      <c r="TCR77" s="138" t="s">
        <v>116</v>
      </c>
      <c r="TCS77" s="39">
        <v>295001</v>
      </c>
      <c r="TCT77" s="138" t="s">
        <v>116</v>
      </c>
      <c r="TCU77" s="39">
        <v>295001</v>
      </c>
      <c r="TCV77" s="138" t="s">
        <v>116</v>
      </c>
      <c r="TCW77" s="39">
        <v>295001</v>
      </c>
      <c r="TCX77" s="138" t="s">
        <v>116</v>
      </c>
      <c r="TCY77" s="39">
        <v>295001</v>
      </c>
      <c r="TCZ77" s="138" t="s">
        <v>116</v>
      </c>
      <c r="TDA77" s="39">
        <v>295001</v>
      </c>
      <c r="TDB77" s="138" t="s">
        <v>116</v>
      </c>
      <c r="TDC77" s="39">
        <v>295001</v>
      </c>
      <c r="TDD77" s="138" t="s">
        <v>116</v>
      </c>
      <c r="TDE77" s="39">
        <v>295001</v>
      </c>
      <c r="TDF77" s="138" t="s">
        <v>116</v>
      </c>
      <c r="TDG77" s="39">
        <v>295001</v>
      </c>
      <c r="TDH77" s="138" t="s">
        <v>116</v>
      </c>
      <c r="TDI77" s="39">
        <v>295001</v>
      </c>
      <c r="TDJ77" s="138" t="s">
        <v>116</v>
      </c>
      <c r="TDK77" s="39">
        <v>295001</v>
      </c>
      <c r="TDL77" s="138" t="s">
        <v>116</v>
      </c>
      <c r="TDM77" s="39">
        <v>295001</v>
      </c>
      <c r="TDN77" s="138" t="s">
        <v>116</v>
      </c>
      <c r="TDO77" s="39">
        <v>295001</v>
      </c>
      <c r="TDP77" s="138" t="s">
        <v>116</v>
      </c>
      <c r="TDQ77" s="39">
        <v>295001</v>
      </c>
      <c r="TDR77" s="138" t="s">
        <v>116</v>
      </c>
      <c r="TDS77" s="39">
        <v>295001</v>
      </c>
      <c r="TDT77" s="138" t="s">
        <v>116</v>
      </c>
      <c r="TDU77" s="39">
        <v>295001</v>
      </c>
      <c r="TDV77" s="138" t="s">
        <v>116</v>
      </c>
      <c r="TDW77" s="39">
        <v>295001</v>
      </c>
      <c r="TDX77" s="138" t="s">
        <v>116</v>
      </c>
      <c r="TDY77" s="39">
        <v>295001</v>
      </c>
      <c r="TDZ77" s="138" t="s">
        <v>116</v>
      </c>
      <c r="TEA77" s="39">
        <v>295001</v>
      </c>
      <c r="TEB77" s="138" t="s">
        <v>116</v>
      </c>
      <c r="TEC77" s="39">
        <v>295001</v>
      </c>
      <c r="TED77" s="138" t="s">
        <v>116</v>
      </c>
      <c r="TEE77" s="39">
        <v>295001</v>
      </c>
      <c r="TEF77" s="138" t="s">
        <v>116</v>
      </c>
      <c r="TEG77" s="39">
        <v>295001</v>
      </c>
      <c r="TEH77" s="138" t="s">
        <v>116</v>
      </c>
      <c r="TEI77" s="39">
        <v>295001</v>
      </c>
      <c r="TEJ77" s="138" t="s">
        <v>116</v>
      </c>
      <c r="TEK77" s="39">
        <v>295001</v>
      </c>
      <c r="TEL77" s="138" t="s">
        <v>116</v>
      </c>
      <c r="TEM77" s="39">
        <v>295001</v>
      </c>
      <c r="TEN77" s="138" t="s">
        <v>116</v>
      </c>
      <c r="TEO77" s="39">
        <v>295001</v>
      </c>
      <c r="TEP77" s="138" t="s">
        <v>116</v>
      </c>
      <c r="TEQ77" s="39">
        <v>295001</v>
      </c>
      <c r="TER77" s="138" t="s">
        <v>116</v>
      </c>
      <c r="TES77" s="39">
        <v>295001</v>
      </c>
      <c r="TET77" s="138" t="s">
        <v>116</v>
      </c>
      <c r="TEU77" s="39">
        <v>295001</v>
      </c>
      <c r="TEV77" s="138" t="s">
        <v>116</v>
      </c>
      <c r="TEW77" s="39">
        <v>295001</v>
      </c>
      <c r="TEX77" s="138" t="s">
        <v>116</v>
      </c>
      <c r="TEY77" s="39">
        <v>295001</v>
      </c>
      <c r="TEZ77" s="138" t="s">
        <v>116</v>
      </c>
      <c r="TFA77" s="39">
        <v>295001</v>
      </c>
      <c r="TFB77" s="138" t="s">
        <v>116</v>
      </c>
      <c r="TFC77" s="39">
        <v>295001</v>
      </c>
      <c r="TFD77" s="138" t="s">
        <v>116</v>
      </c>
      <c r="TFE77" s="39">
        <v>295001</v>
      </c>
      <c r="TFF77" s="138" t="s">
        <v>116</v>
      </c>
      <c r="TFG77" s="39">
        <v>295001</v>
      </c>
      <c r="TFH77" s="138" t="s">
        <v>116</v>
      </c>
      <c r="TFI77" s="39">
        <v>295001</v>
      </c>
      <c r="TFJ77" s="138" t="s">
        <v>116</v>
      </c>
      <c r="TFK77" s="39">
        <v>295001</v>
      </c>
      <c r="TFL77" s="138" t="s">
        <v>116</v>
      </c>
      <c r="TFM77" s="39">
        <v>295001</v>
      </c>
      <c r="TFN77" s="138" t="s">
        <v>116</v>
      </c>
      <c r="TFO77" s="39">
        <v>295001</v>
      </c>
      <c r="TFP77" s="138" t="s">
        <v>116</v>
      </c>
      <c r="TFQ77" s="39">
        <v>295001</v>
      </c>
      <c r="TFR77" s="138" t="s">
        <v>116</v>
      </c>
      <c r="TFS77" s="39">
        <v>295001</v>
      </c>
      <c r="TFT77" s="138" t="s">
        <v>116</v>
      </c>
      <c r="TFU77" s="39">
        <v>295001</v>
      </c>
      <c r="TFV77" s="138" t="s">
        <v>116</v>
      </c>
      <c r="TFW77" s="39">
        <v>295001</v>
      </c>
      <c r="TFX77" s="138" t="s">
        <v>116</v>
      </c>
      <c r="TFY77" s="39">
        <v>295001</v>
      </c>
      <c r="TFZ77" s="138" t="s">
        <v>116</v>
      </c>
      <c r="TGA77" s="39">
        <v>295001</v>
      </c>
      <c r="TGB77" s="138" t="s">
        <v>116</v>
      </c>
      <c r="TGC77" s="39">
        <v>295001</v>
      </c>
      <c r="TGD77" s="138" t="s">
        <v>116</v>
      </c>
      <c r="TGE77" s="39">
        <v>295001</v>
      </c>
      <c r="TGF77" s="138" t="s">
        <v>116</v>
      </c>
      <c r="TGG77" s="39">
        <v>295001</v>
      </c>
      <c r="TGH77" s="138" t="s">
        <v>116</v>
      </c>
      <c r="TGI77" s="39">
        <v>295001</v>
      </c>
      <c r="TGJ77" s="138" t="s">
        <v>116</v>
      </c>
      <c r="TGK77" s="39">
        <v>295001</v>
      </c>
      <c r="TGL77" s="138" t="s">
        <v>116</v>
      </c>
      <c r="TGM77" s="39">
        <v>295001</v>
      </c>
      <c r="TGN77" s="138" t="s">
        <v>116</v>
      </c>
      <c r="TGO77" s="39">
        <v>295001</v>
      </c>
      <c r="TGP77" s="138" t="s">
        <v>116</v>
      </c>
      <c r="TGQ77" s="39">
        <v>295001</v>
      </c>
      <c r="TGR77" s="138" t="s">
        <v>116</v>
      </c>
      <c r="TGS77" s="39">
        <v>295001</v>
      </c>
      <c r="TGT77" s="138" t="s">
        <v>116</v>
      </c>
      <c r="TGU77" s="39">
        <v>295001</v>
      </c>
      <c r="TGV77" s="138" t="s">
        <v>116</v>
      </c>
      <c r="TGW77" s="39">
        <v>295001</v>
      </c>
      <c r="TGX77" s="138" t="s">
        <v>116</v>
      </c>
      <c r="TGY77" s="39">
        <v>295001</v>
      </c>
      <c r="TGZ77" s="138" t="s">
        <v>116</v>
      </c>
      <c r="THA77" s="39">
        <v>295001</v>
      </c>
      <c r="THB77" s="138" t="s">
        <v>116</v>
      </c>
      <c r="THC77" s="39">
        <v>295001</v>
      </c>
      <c r="THD77" s="138" t="s">
        <v>116</v>
      </c>
      <c r="THE77" s="39">
        <v>295001</v>
      </c>
      <c r="THF77" s="138" t="s">
        <v>116</v>
      </c>
      <c r="THG77" s="39">
        <v>295001</v>
      </c>
      <c r="THH77" s="138" t="s">
        <v>116</v>
      </c>
      <c r="THI77" s="39">
        <v>295001</v>
      </c>
      <c r="THJ77" s="138" t="s">
        <v>116</v>
      </c>
      <c r="THK77" s="39">
        <v>295001</v>
      </c>
      <c r="THL77" s="138" t="s">
        <v>116</v>
      </c>
      <c r="THM77" s="39">
        <v>295001</v>
      </c>
      <c r="THN77" s="138" t="s">
        <v>116</v>
      </c>
      <c r="THO77" s="39">
        <v>295001</v>
      </c>
      <c r="THP77" s="138" t="s">
        <v>116</v>
      </c>
      <c r="THQ77" s="39">
        <v>295001</v>
      </c>
      <c r="THR77" s="138" t="s">
        <v>116</v>
      </c>
      <c r="THS77" s="39">
        <v>295001</v>
      </c>
      <c r="THT77" s="138" t="s">
        <v>116</v>
      </c>
      <c r="THU77" s="39">
        <v>295001</v>
      </c>
      <c r="THV77" s="138" t="s">
        <v>116</v>
      </c>
      <c r="THW77" s="39">
        <v>295001</v>
      </c>
      <c r="THX77" s="138" t="s">
        <v>116</v>
      </c>
      <c r="THY77" s="39">
        <v>295001</v>
      </c>
      <c r="THZ77" s="138" t="s">
        <v>116</v>
      </c>
      <c r="TIA77" s="39">
        <v>295001</v>
      </c>
      <c r="TIB77" s="138" t="s">
        <v>116</v>
      </c>
      <c r="TIC77" s="39">
        <v>295001</v>
      </c>
      <c r="TID77" s="138" t="s">
        <v>116</v>
      </c>
      <c r="TIE77" s="39">
        <v>295001</v>
      </c>
      <c r="TIF77" s="138" t="s">
        <v>116</v>
      </c>
      <c r="TIG77" s="39">
        <v>295001</v>
      </c>
      <c r="TIH77" s="138" t="s">
        <v>116</v>
      </c>
      <c r="TII77" s="39">
        <v>295001</v>
      </c>
      <c r="TIJ77" s="138" t="s">
        <v>116</v>
      </c>
      <c r="TIK77" s="39">
        <v>295001</v>
      </c>
      <c r="TIL77" s="138" t="s">
        <v>116</v>
      </c>
      <c r="TIM77" s="39">
        <v>295001</v>
      </c>
      <c r="TIN77" s="138" t="s">
        <v>116</v>
      </c>
      <c r="TIO77" s="39">
        <v>295001</v>
      </c>
      <c r="TIP77" s="138" t="s">
        <v>116</v>
      </c>
      <c r="TIQ77" s="39">
        <v>295001</v>
      </c>
      <c r="TIR77" s="138" t="s">
        <v>116</v>
      </c>
      <c r="TIS77" s="39">
        <v>295001</v>
      </c>
      <c r="TIT77" s="138" t="s">
        <v>116</v>
      </c>
      <c r="TIU77" s="39">
        <v>295001</v>
      </c>
      <c r="TIV77" s="138" t="s">
        <v>116</v>
      </c>
      <c r="TIW77" s="39">
        <v>295001</v>
      </c>
      <c r="TIX77" s="138" t="s">
        <v>116</v>
      </c>
      <c r="TIY77" s="39">
        <v>295001</v>
      </c>
      <c r="TIZ77" s="138" t="s">
        <v>116</v>
      </c>
      <c r="TJA77" s="39">
        <v>295001</v>
      </c>
      <c r="TJB77" s="138" t="s">
        <v>116</v>
      </c>
      <c r="TJC77" s="39">
        <v>295001</v>
      </c>
      <c r="TJD77" s="138" t="s">
        <v>116</v>
      </c>
      <c r="TJE77" s="39">
        <v>295001</v>
      </c>
      <c r="TJF77" s="138" t="s">
        <v>116</v>
      </c>
      <c r="TJG77" s="39">
        <v>295001</v>
      </c>
      <c r="TJH77" s="138" t="s">
        <v>116</v>
      </c>
      <c r="TJI77" s="39">
        <v>295001</v>
      </c>
      <c r="TJJ77" s="138" t="s">
        <v>116</v>
      </c>
      <c r="TJK77" s="39">
        <v>295001</v>
      </c>
      <c r="TJL77" s="138" t="s">
        <v>116</v>
      </c>
      <c r="TJM77" s="39">
        <v>295001</v>
      </c>
      <c r="TJN77" s="138" t="s">
        <v>116</v>
      </c>
      <c r="TJO77" s="39">
        <v>295001</v>
      </c>
      <c r="TJP77" s="138" t="s">
        <v>116</v>
      </c>
      <c r="TJQ77" s="39">
        <v>295001</v>
      </c>
      <c r="TJR77" s="138" t="s">
        <v>116</v>
      </c>
      <c r="TJS77" s="39">
        <v>295001</v>
      </c>
      <c r="TJT77" s="138" t="s">
        <v>116</v>
      </c>
      <c r="TJU77" s="39">
        <v>295001</v>
      </c>
      <c r="TJV77" s="138" t="s">
        <v>116</v>
      </c>
      <c r="TJW77" s="39">
        <v>295001</v>
      </c>
      <c r="TJX77" s="138" t="s">
        <v>116</v>
      </c>
      <c r="TJY77" s="39">
        <v>295001</v>
      </c>
      <c r="TJZ77" s="138" t="s">
        <v>116</v>
      </c>
      <c r="TKA77" s="39">
        <v>295001</v>
      </c>
      <c r="TKB77" s="138" t="s">
        <v>116</v>
      </c>
      <c r="TKC77" s="39">
        <v>295001</v>
      </c>
      <c r="TKD77" s="138" t="s">
        <v>116</v>
      </c>
      <c r="TKE77" s="39">
        <v>295001</v>
      </c>
      <c r="TKF77" s="138" t="s">
        <v>116</v>
      </c>
      <c r="TKG77" s="39">
        <v>295001</v>
      </c>
      <c r="TKH77" s="138" t="s">
        <v>116</v>
      </c>
      <c r="TKI77" s="39">
        <v>295001</v>
      </c>
      <c r="TKJ77" s="138" t="s">
        <v>116</v>
      </c>
      <c r="TKK77" s="39">
        <v>295001</v>
      </c>
      <c r="TKL77" s="138" t="s">
        <v>116</v>
      </c>
      <c r="TKM77" s="39">
        <v>295001</v>
      </c>
      <c r="TKN77" s="138" t="s">
        <v>116</v>
      </c>
      <c r="TKO77" s="39">
        <v>295001</v>
      </c>
      <c r="TKP77" s="138" t="s">
        <v>116</v>
      </c>
      <c r="TKQ77" s="39">
        <v>295001</v>
      </c>
      <c r="TKR77" s="138" t="s">
        <v>116</v>
      </c>
      <c r="TKS77" s="39">
        <v>295001</v>
      </c>
      <c r="TKT77" s="138" t="s">
        <v>116</v>
      </c>
      <c r="TKU77" s="39">
        <v>295001</v>
      </c>
      <c r="TKV77" s="138" t="s">
        <v>116</v>
      </c>
      <c r="TKW77" s="39">
        <v>295001</v>
      </c>
      <c r="TKX77" s="138" t="s">
        <v>116</v>
      </c>
      <c r="TKY77" s="39">
        <v>295001</v>
      </c>
      <c r="TKZ77" s="138" t="s">
        <v>116</v>
      </c>
      <c r="TLA77" s="39">
        <v>295001</v>
      </c>
      <c r="TLB77" s="138" t="s">
        <v>116</v>
      </c>
      <c r="TLC77" s="39">
        <v>295001</v>
      </c>
      <c r="TLD77" s="138" t="s">
        <v>116</v>
      </c>
      <c r="TLE77" s="39">
        <v>295001</v>
      </c>
      <c r="TLF77" s="138" t="s">
        <v>116</v>
      </c>
      <c r="TLG77" s="39">
        <v>295001</v>
      </c>
      <c r="TLH77" s="138" t="s">
        <v>116</v>
      </c>
      <c r="TLI77" s="39">
        <v>295001</v>
      </c>
      <c r="TLJ77" s="138" t="s">
        <v>116</v>
      </c>
      <c r="TLK77" s="39">
        <v>295001</v>
      </c>
      <c r="TLL77" s="138" t="s">
        <v>116</v>
      </c>
      <c r="TLM77" s="39">
        <v>295001</v>
      </c>
      <c r="TLN77" s="138" t="s">
        <v>116</v>
      </c>
      <c r="TLO77" s="39">
        <v>295001</v>
      </c>
      <c r="TLP77" s="138" t="s">
        <v>116</v>
      </c>
      <c r="TLQ77" s="39">
        <v>295001</v>
      </c>
      <c r="TLR77" s="138" t="s">
        <v>116</v>
      </c>
      <c r="TLS77" s="39">
        <v>295001</v>
      </c>
      <c r="TLT77" s="138" t="s">
        <v>116</v>
      </c>
      <c r="TLU77" s="39">
        <v>295001</v>
      </c>
      <c r="TLV77" s="138" t="s">
        <v>116</v>
      </c>
      <c r="TLW77" s="39">
        <v>295001</v>
      </c>
      <c r="TLX77" s="138" t="s">
        <v>116</v>
      </c>
      <c r="TLY77" s="39">
        <v>295001</v>
      </c>
      <c r="TLZ77" s="138" t="s">
        <v>116</v>
      </c>
      <c r="TMA77" s="39">
        <v>295001</v>
      </c>
      <c r="TMB77" s="138" t="s">
        <v>116</v>
      </c>
      <c r="TMC77" s="39">
        <v>295001</v>
      </c>
      <c r="TMD77" s="138" t="s">
        <v>116</v>
      </c>
      <c r="TME77" s="39">
        <v>295001</v>
      </c>
      <c r="TMF77" s="138" t="s">
        <v>116</v>
      </c>
      <c r="TMG77" s="39">
        <v>295001</v>
      </c>
      <c r="TMH77" s="138" t="s">
        <v>116</v>
      </c>
      <c r="TMI77" s="39">
        <v>295001</v>
      </c>
      <c r="TMJ77" s="138" t="s">
        <v>116</v>
      </c>
      <c r="TMK77" s="39">
        <v>295001</v>
      </c>
      <c r="TML77" s="138" t="s">
        <v>116</v>
      </c>
      <c r="TMM77" s="39">
        <v>295001</v>
      </c>
      <c r="TMN77" s="138" t="s">
        <v>116</v>
      </c>
      <c r="TMO77" s="39">
        <v>295001</v>
      </c>
      <c r="TMP77" s="138" t="s">
        <v>116</v>
      </c>
      <c r="TMQ77" s="39">
        <v>295001</v>
      </c>
      <c r="TMR77" s="138" t="s">
        <v>116</v>
      </c>
      <c r="TMS77" s="39">
        <v>295001</v>
      </c>
      <c r="TMT77" s="138" t="s">
        <v>116</v>
      </c>
      <c r="TMU77" s="39">
        <v>295001</v>
      </c>
      <c r="TMV77" s="138" t="s">
        <v>116</v>
      </c>
      <c r="TMW77" s="39">
        <v>295001</v>
      </c>
      <c r="TMX77" s="138" t="s">
        <v>116</v>
      </c>
      <c r="TMY77" s="39">
        <v>295001</v>
      </c>
      <c r="TMZ77" s="138" t="s">
        <v>116</v>
      </c>
      <c r="TNA77" s="39">
        <v>295001</v>
      </c>
      <c r="TNB77" s="138" t="s">
        <v>116</v>
      </c>
      <c r="TNC77" s="39">
        <v>295001</v>
      </c>
      <c r="TND77" s="138" t="s">
        <v>116</v>
      </c>
      <c r="TNE77" s="39">
        <v>295001</v>
      </c>
      <c r="TNF77" s="138" t="s">
        <v>116</v>
      </c>
      <c r="TNG77" s="39">
        <v>295001</v>
      </c>
      <c r="TNH77" s="138" t="s">
        <v>116</v>
      </c>
      <c r="TNI77" s="39">
        <v>295001</v>
      </c>
      <c r="TNJ77" s="138" t="s">
        <v>116</v>
      </c>
      <c r="TNK77" s="39">
        <v>295001</v>
      </c>
      <c r="TNL77" s="138" t="s">
        <v>116</v>
      </c>
      <c r="TNM77" s="39">
        <v>295001</v>
      </c>
      <c r="TNN77" s="138" t="s">
        <v>116</v>
      </c>
      <c r="TNO77" s="39">
        <v>295001</v>
      </c>
      <c r="TNP77" s="138" t="s">
        <v>116</v>
      </c>
      <c r="TNQ77" s="39">
        <v>295001</v>
      </c>
      <c r="TNR77" s="138" t="s">
        <v>116</v>
      </c>
      <c r="TNS77" s="39">
        <v>295001</v>
      </c>
      <c r="TNT77" s="138" t="s">
        <v>116</v>
      </c>
      <c r="TNU77" s="39">
        <v>295001</v>
      </c>
      <c r="TNV77" s="138" t="s">
        <v>116</v>
      </c>
      <c r="TNW77" s="39">
        <v>295001</v>
      </c>
      <c r="TNX77" s="138" t="s">
        <v>116</v>
      </c>
      <c r="TNY77" s="39">
        <v>295001</v>
      </c>
      <c r="TNZ77" s="138" t="s">
        <v>116</v>
      </c>
      <c r="TOA77" s="39">
        <v>295001</v>
      </c>
      <c r="TOB77" s="138" t="s">
        <v>116</v>
      </c>
      <c r="TOC77" s="39">
        <v>295001</v>
      </c>
      <c r="TOD77" s="138" t="s">
        <v>116</v>
      </c>
      <c r="TOE77" s="39">
        <v>295001</v>
      </c>
      <c r="TOF77" s="138" t="s">
        <v>116</v>
      </c>
      <c r="TOG77" s="39">
        <v>295001</v>
      </c>
      <c r="TOH77" s="138" t="s">
        <v>116</v>
      </c>
      <c r="TOI77" s="39">
        <v>295001</v>
      </c>
      <c r="TOJ77" s="138" t="s">
        <v>116</v>
      </c>
      <c r="TOK77" s="39">
        <v>295001</v>
      </c>
      <c r="TOL77" s="138" t="s">
        <v>116</v>
      </c>
      <c r="TOM77" s="39">
        <v>295001</v>
      </c>
      <c r="TON77" s="138" t="s">
        <v>116</v>
      </c>
      <c r="TOO77" s="39">
        <v>295001</v>
      </c>
      <c r="TOP77" s="138" t="s">
        <v>116</v>
      </c>
      <c r="TOQ77" s="39">
        <v>295001</v>
      </c>
      <c r="TOR77" s="138" t="s">
        <v>116</v>
      </c>
      <c r="TOS77" s="39">
        <v>295001</v>
      </c>
      <c r="TOT77" s="138" t="s">
        <v>116</v>
      </c>
      <c r="TOU77" s="39">
        <v>295001</v>
      </c>
      <c r="TOV77" s="138" t="s">
        <v>116</v>
      </c>
      <c r="TOW77" s="39">
        <v>295001</v>
      </c>
      <c r="TOX77" s="138" t="s">
        <v>116</v>
      </c>
      <c r="TOY77" s="39">
        <v>295001</v>
      </c>
      <c r="TOZ77" s="138" t="s">
        <v>116</v>
      </c>
      <c r="TPA77" s="39">
        <v>295001</v>
      </c>
      <c r="TPB77" s="138" t="s">
        <v>116</v>
      </c>
      <c r="TPC77" s="39">
        <v>295001</v>
      </c>
      <c r="TPD77" s="138" t="s">
        <v>116</v>
      </c>
      <c r="TPE77" s="39">
        <v>295001</v>
      </c>
      <c r="TPF77" s="138" t="s">
        <v>116</v>
      </c>
      <c r="TPG77" s="39">
        <v>295001</v>
      </c>
      <c r="TPH77" s="138" t="s">
        <v>116</v>
      </c>
      <c r="TPI77" s="39">
        <v>295001</v>
      </c>
      <c r="TPJ77" s="138" t="s">
        <v>116</v>
      </c>
      <c r="TPK77" s="39">
        <v>295001</v>
      </c>
      <c r="TPL77" s="138" t="s">
        <v>116</v>
      </c>
      <c r="TPM77" s="39">
        <v>295001</v>
      </c>
      <c r="TPN77" s="138" t="s">
        <v>116</v>
      </c>
      <c r="TPO77" s="39">
        <v>295001</v>
      </c>
      <c r="TPP77" s="138" t="s">
        <v>116</v>
      </c>
      <c r="TPQ77" s="39">
        <v>295001</v>
      </c>
      <c r="TPR77" s="138" t="s">
        <v>116</v>
      </c>
      <c r="TPS77" s="39">
        <v>295001</v>
      </c>
      <c r="TPT77" s="138" t="s">
        <v>116</v>
      </c>
      <c r="TPU77" s="39">
        <v>295001</v>
      </c>
      <c r="TPV77" s="138" t="s">
        <v>116</v>
      </c>
      <c r="TPW77" s="39">
        <v>295001</v>
      </c>
      <c r="TPX77" s="138" t="s">
        <v>116</v>
      </c>
      <c r="TPY77" s="39">
        <v>295001</v>
      </c>
      <c r="TPZ77" s="138" t="s">
        <v>116</v>
      </c>
      <c r="TQA77" s="39">
        <v>295001</v>
      </c>
      <c r="TQB77" s="138" t="s">
        <v>116</v>
      </c>
      <c r="TQC77" s="39">
        <v>295001</v>
      </c>
      <c r="TQD77" s="138" t="s">
        <v>116</v>
      </c>
      <c r="TQE77" s="39">
        <v>295001</v>
      </c>
      <c r="TQF77" s="138" t="s">
        <v>116</v>
      </c>
      <c r="TQG77" s="39">
        <v>295001</v>
      </c>
      <c r="TQH77" s="138" t="s">
        <v>116</v>
      </c>
      <c r="TQI77" s="39">
        <v>295001</v>
      </c>
      <c r="TQJ77" s="138" t="s">
        <v>116</v>
      </c>
      <c r="TQK77" s="39">
        <v>295001</v>
      </c>
      <c r="TQL77" s="138" t="s">
        <v>116</v>
      </c>
      <c r="TQM77" s="39">
        <v>295001</v>
      </c>
      <c r="TQN77" s="138" t="s">
        <v>116</v>
      </c>
      <c r="TQO77" s="39">
        <v>295001</v>
      </c>
      <c r="TQP77" s="138" t="s">
        <v>116</v>
      </c>
      <c r="TQQ77" s="39">
        <v>295001</v>
      </c>
      <c r="TQR77" s="138" t="s">
        <v>116</v>
      </c>
      <c r="TQS77" s="39">
        <v>295001</v>
      </c>
      <c r="TQT77" s="138" t="s">
        <v>116</v>
      </c>
      <c r="TQU77" s="39">
        <v>295001</v>
      </c>
      <c r="TQV77" s="138" t="s">
        <v>116</v>
      </c>
      <c r="TQW77" s="39">
        <v>295001</v>
      </c>
      <c r="TQX77" s="138" t="s">
        <v>116</v>
      </c>
      <c r="TQY77" s="39">
        <v>295001</v>
      </c>
      <c r="TQZ77" s="138" t="s">
        <v>116</v>
      </c>
      <c r="TRA77" s="39">
        <v>295001</v>
      </c>
      <c r="TRB77" s="138" t="s">
        <v>116</v>
      </c>
      <c r="TRC77" s="39">
        <v>295001</v>
      </c>
      <c r="TRD77" s="138" t="s">
        <v>116</v>
      </c>
      <c r="TRE77" s="39">
        <v>295001</v>
      </c>
      <c r="TRF77" s="138" t="s">
        <v>116</v>
      </c>
      <c r="TRG77" s="39">
        <v>295001</v>
      </c>
      <c r="TRH77" s="138" t="s">
        <v>116</v>
      </c>
      <c r="TRI77" s="39">
        <v>295001</v>
      </c>
      <c r="TRJ77" s="138" t="s">
        <v>116</v>
      </c>
      <c r="TRK77" s="39">
        <v>295001</v>
      </c>
      <c r="TRL77" s="138" t="s">
        <v>116</v>
      </c>
      <c r="TRM77" s="39">
        <v>295001</v>
      </c>
      <c r="TRN77" s="138" t="s">
        <v>116</v>
      </c>
      <c r="TRO77" s="39">
        <v>295001</v>
      </c>
      <c r="TRP77" s="138" t="s">
        <v>116</v>
      </c>
      <c r="TRQ77" s="39">
        <v>295001</v>
      </c>
      <c r="TRR77" s="138" t="s">
        <v>116</v>
      </c>
      <c r="TRS77" s="39">
        <v>295001</v>
      </c>
      <c r="TRT77" s="138" t="s">
        <v>116</v>
      </c>
      <c r="TRU77" s="39">
        <v>295001</v>
      </c>
      <c r="TRV77" s="138" t="s">
        <v>116</v>
      </c>
      <c r="TRW77" s="39">
        <v>295001</v>
      </c>
      <c r="TRX77" s="138" t="s">
        <v>116</v>
      </c>
      <c r="TRY77" s="39">
        <v>295001</v>
      </c>
      <c r="TRZ77" s="138" t="s">
        <v>116</v>
      </c>
      <c r="TSA77" s="39">
        <v>295001</v>
      </c>
      <c r="TSB77" s="138" t="s">
        <v>116</v>
      </c>
      <c r="TSC77" s="39">
        <v>295001</v>
      </c>
      <c r="TSD77" s="138" t="s">
        <v>116</v>
      </c>
      <c r="TSE77" s="39">
        <v>295001</v>
      </c>
      <c r="TSF77" s="138" t="s">
        <v>116</v>
      </c>
      <c r="TSG77" s="39">
        <v>295001</v>
      </c>
      <c r="TSH77" s="138" t="s">
        <v>116</v>
      </c>
      <c r="TSI77" s="39">
        <v>295001</v>
      </c>
      <c r="TSJ77" s="138" t="s">
        <v>116</v>
      </c>
      <c r="TSK77" s="39">
        <v>295001</v>
      </c>
      <c r="TSL77" s="138" t="s">
        <v>116</v>
      </c>
      <c r="TSM77" s="39">
        <v>295001</v>
      </c>
      <c r="TSN77" s="138" t="s">
        <v>116</v>
      </c>
      <c r="TSO77" s="39">
        <v>295001</v>
      </c>
      <c r="TSP77" s="138" t="s">
        <v>116</v>
      </c>
      <c r="TSQ77" s="39">
        <v>295001</v>
      </c>
      <c r="TSR77" s="138" t="s">
        <v>116</v>
      </c>
      <c r="TSS77" s="39">
        <v>295001</v>
      </c>
      <c r="TST77" s="138" t="s">
        <v>116</v>
      </c>
      <c r="TSU77" s="39">
        <v>295001</v>
      </c>
      <c r="TSV77" s="138" t="s">
        <v>116</v>
      </c>
      <c r="TSW77" s="39">
        <v>295001</v>
      </c>
      <c r="TSX77" s="138" t="s">
        <v>116</v>
      </c>
      <c r="TSY77" s="39">
        <v>295001</v>
      </c>
      <c r="TSZ77" s="138" t="s">
        <v>116</v>
      </c>
      <c r="TTA77" s="39">
        <v>295001</v>
      </c>
      <c r="TTB77" s="138" t="s">
        <v>116</v>
      </c>
      <c r="TTC77" s="39">
        <v>295001</v>
      </c>
      <c r="TTD77" s="138" t="s">
        <v>116</v>
      </c>
      <c r="TTE77" s="39">
        <v>295001</v>
      </c>
      <c r="TTF77" s="138" t="s">
        <v>116</v>
      </c>
      <c r="TTG77" s="39">
        <v>295001</v>
      </c>
      <c r="TTH77" s="138" t="s">
        <v>116</v>
      </c>
      <c r="TTI77" s="39">
        <v>295001</v>
      </c>
      <c r="TTJ77" s="138" t="s">
        <v>116</v>
      </c>
      <c r="TTK77" s="39">
        <v>295001</v>
      </c>
      <c r="TTL77" s="138" t="s">
        <v>116</v>
      </c>
      <c r="TTM77" s="39">
        <v>295001</v>
      </c>
      <c r="TTN77" s="138" t="s">
        <v>116</v>
      </c>
      <c r="TTO77" s="39">
        <v>295001</v>
      </c>
      <c r="TTP77" s="138" t="s">
        <v>116</v>
      </c>
      <c r="TTQ77" s="39">
        <v>295001</v>
      </c>
      <c r="TTR77" s="138" t="s">
        <v>116</v>
      </c>
      <c r="TTS77" s="39">
        <v>295001</v>
      </c>
      <c r="TTT77" s="138" t="s">
        <v>116</v>
      </c>
      <c r="TTU77" s="39">
        <v>295001</v>
      </c>
      <c r="TTV77" s="138" t="s">
        <v>116</v>
      </c>
      <c r="TTW77" s="39">
        <v>295001</v>
      </c>
      <c r="TTX77" s="138" t="s">
        <v>116</v>
      </c>
      <c r="TTY77" s="39">
        <v>295001</v>
      </c>
      <c r="TTZ77" s="138" t="s">
        <v>116</v>
      </c>
      <c r="TUA77" s="39">
        <v>295001</v>
      </c>
      <c r="TUB77" s="138" t="s">
        <v>116</v>
      </c>
      <c r="TUC77" s="39">
        <v>295001</v>
      </c>
      <c r="TUD77" s="138" t="s">
        <v>116</v>
      </c>
      <c r="TUE77" s="39">
        <v>295001</v>
      </c>
      <c r="TUF77" s="138" t="s">
        <v>116</v>
      </c>
      <c r="TUG77" s="39">
        <v>295001</v>
      </c>
      <c r="TUH77" s="138" t="s">
        <v>116</v>
      </c>
      <c r="TUI77" s="39">
        <v>295001</v>
      </c>
      <c r="TUJ77" s="138" t="s">
        <v>116</v>
      </c>
      <c r="TUK77" s="39">
        <v>295001</v>
      </c>
      <c r="TUL77" s="138" t="s">
        <v>116</v>
      </c>
      <c r="TUM77" s="39">
        <v>295001</v>
      </c>
      <c r="TUN77" s="138" t="s">
        <v>116</v>
      </c>
      <c r="TUO77" s="39">
        <v>295001</v>
      </c>
      <c r="TUP77" s="138" t="s">
        <v>116</v>
      </c>
      <c r="TUQ77" s="39">
        <v>295001</v>
      </c>
      <c r="TUR77" s="138" t="s">
        <v>116</v>
      </c>
      <c r="TUS77" s="39">
        <v>295001</v>
      </c>
      <c r="TUT77" s="138" t="s">
        <v>116</v>
      </c>
      <c r="TUU77" s="39">
        <v>295001</v>
      </c>
      <c r="TUV77" s="138" t="s">
        <v>116</v>
      </c>
      <c r="TUW77" s="39">
        <v>295001</v>
      </c>
      <c r="TUX77" s="138" t="s">
        <v>116</v>
      </c>
      <c r="TUY77" s="39">
        <v>295001</v>
      </c>
      <c r="TUZ77" s="138" t="s">
        <v>116</v>
      </c>
      <c r="TVA77" s="39">
        <v>295001</v>
      </c>
      <c r="TVB77" s="138" t="s">
        <v>116</v>
      </c>
      <c r="TVC77" s="39">
        <v>295001</v>
      </c>
      <c r="TVD77" s="138" t="s">
        <v>116</v>
      </c>
      <c r="TVE77" s="39">
        <v>295001</v>
      </c>
      <c r="TVF77" s="138" t="s">
        <v>116</v>
      </c>
      <c r="TVG77" s="39">
        <v>295001</v>
      </c>
      <c r="TVH77" s="138" t="s">
        <v>116</v>
      </c>
      <c r="TVI77" s="39">
        <v>295001</v>
      </c>
      <c r="TVJ77" s="138" t="s">
        <v>116</v>
      </c>
      <c r="TVK77" s="39">
        <v>295001</v>
      </c>
      <c r="TVL77" s="138" t="s">
        <v>116</v>
      </c>
      <c r="TVM77" s="39">
        <v>295001</v>
      </c>
      <c r="TVN77" s="138" t="s">
        <v>116</v>
      </c>
      <c r="TVO77" s="39">
        <v>295001</v>
      </c>
      <c r="TVP77" s="138" t="s">
        <v>116</v>
      </c>
      <c r="TVQ77" s="39">
        <v>295001</v>
      </c>
      <c r="TVR77" s="138" t="s">
        <v>116</v>
      </c>
      <c r="TVS77" s="39">
        <v>295001</v>
      </c>
      <c r="TVT77" s="138" t="s">
        <v>116</v>
      </c>
      <c r="TVU77" s="39">
        <v>295001</v>
      </c>
      <c r="TVV77" s="138" t="s">
        <v>116</v>
      </c>
      <c r="TVW77" s="39">
        <v>295001</v>
      </c>
      <c r="TVX77" s="138" t="s">
        <v>116</v>
      </c>
      <c r="TVY77" s="39">
        <v>295001</v>
      </c>
      <c r="TVZ77" s="138" t="s">
        <v>116</v>
      </c>
      <c r="TWA77" s="39">
        <v>295001</v>
      </c>
      <c r="TWB77" s="138" t="s">
        <v>116</v>
      </c>
      <c r="TWC77" s="39">
        <v>295001</v>
      </c>
      <c r="TWD77" s="138" t="s">
        <v>116</v>
      </c>
      <c r="TWE77" s="39">
        <v>295001</v>
      </c>
      <c r="TWF77" s="138" t="s">
        <v>116</v>
      </c>
      <c r="TWG77" s="39">
        <v>295001</v>
      </c>
      <c r="TWH77" s="138" t="s">
        <v>116</v>
      </c>
      <c r="TWI77" s="39">
        <v>295001</v>
      </c>
      <c r="TWJ77" s="138" t="s">
        <v>116</v>
      </c>
      <c r="TWK77" s="39">
        <v>295001</v>
      </c>
      <c r="TWL77" s="138" t="s">
        <v>116</v>
      </c>
      <c r="TWM77" s="39">
        <v>295001</v>
      </c>
      <c r="TWN77" s="138" t="s">
        <v>116</v>
      </c>
      <c r="TWO77" s="39">
        <v>295001</v>
      </c>
      <c r="TWP77" s="138" t="s">
        <v>116</v>
      </c>
      <c r="TWQ77" s="39">
        <v>295001</v>
      </c>
      <c r="TWR77" s="138" t="s">
        <v>116</v>
      </c>
      <c r="TWS77" s="39">
        <v>295001</v>
      </c>
      <c r="TWT77" s="138" t="s">
        <v>116</v>
      </c>
      <c r="TWU77" s="39">
        <v>295001</v>
      </c>
      <c r="TWV77" s="138" t="s">
        <v>116</v>
      </c>
      <c r="TWW77" s="39">
        <v>295001</v>
      </c>
      <c r="TWX77" s="138" t="s">
        <v>116</v>
      </c>
      <c r="TWY77" s="39">
        <v>295001</v>
      </c>
      <c r="TWZ77" s="138" t="s">
        <v>116</v>
      </c>
      <c r="TXA77" s="39">
        <v>295001</v>
      </c>
      <c r="TXB77" s="138" t="s">
        <v>116</v>
      </c>
      <c r="TXC77" s="39">
        <v>295001</v>
      </c>
      <c r="TXD77" s="138" t="s">
        <v>116</v>
      </c>
      <c r="TXE77" s="39">
        <v>295001</v>
      </c>
      <c r="TXF77" s="138" t="s">
        <v>116</v>
      </c>
      <c r="TXG77" s="39">
        <v>295001</v>
      </c>
      <c r="TXH77" s="138" t="s">
        <v>116</v>
      </c>
      <c r="TXI77" s="39">
        <v>295001</v>
      </c>
      <c r="TXJ77" s="138" t="s">
        <v>116</v>
      </c>
      <c r="TXK77" s="39">
        <v>295001</v>
      </c>
      <c r="TXL77" s="138" t="s">
        <v>116</v>
      </c>
      <c r="TXM77" s="39">
        <v>295001</v>
      </c>
      <c r="TXN77" s="138" t="s">
        <v>116</v>
      </c>
      <c r="TXO77" s="39">
        <v>295001</v>
      </c>
      <c r="TXP77" s="138" t="s">
        <v>116</v>
      </c>
      <c r="TXQ77" s="39">
        <v>295001</v>
      </c>
      <c r="TXR77" s="138" t="s">
        <v>116</v>
      </c>
      <c r="TXS77" s="39">
        <v>295001</v>
      </c>
      <c r="TXT77" s="138" t="s">
        <v>116</v>
      </c>
      <c r="TXU77" s="39">
        <v>295001</v>
      </c>
      <c r="TXV77" s="138" t="s">
        <v>116</v>
      </c>
      <c r="TXW77" s="39">
        <v>295001</v>
      </c>
      <c r="TXX77" s="138" t="s">
        <v>116</v>
      </c>
      <c r="TXY77" s="39">
        <v>295001</v>
      </c>
      <c r="TXZ77" s="138" t="s">
        <v>116</v>
      </c>
      <c r="TYA77" s="39">
        <v>295001</v>
      </c>
      <c r="TYB77" s="138" t="s">
        <v>116</v>
      </c>
      <c r="TYC77" s="39">
        <v>295001</v>
      </c>
      <c r="TYD77" s="138" t="s">
        <v>116</v>
      </c>
      <c r="TYE77" s="39">
        <v>295001</v>
      </c>
      <c r="TYF77" s="138" t="s">
        <v>116</v>
      </c>
      <c r="TYG77" s="39">
        <v>295001</v>
      </c>
      <c r="TYH77" s="138" t="s">
        <v>116</v>
      </c>
      <c r="TYI77" s="39">
        <v>295001</v>
      </c>
      <c r="TYJ77" s="138" t="s">
        <v>116</v>
      </c>
      <c r="TYK77" s="39">
        <v>295001</v>
      </c>
      <c r="TYL77" s="138" t="s">
        <v>116</v>
      </c>
      <c r="TYM77" s="39">
        <v>295001</v>
      </c>
      <c r="TYN77" s="138" t="s">
        <v>116</v>
      </c>
      <c r="TYO77" s="39">
        <v>295001</v>
      </c>
      <c r="TYP77" s="138" t="s">
        <v>116</v>
      </c>
      <c r="TYQ77" s="39">
        <v>295001</v>
      </c>
      <c r="TYR77" s="138" t="s">
        <v>116</v>
      </c>
      <c r="TYS77" s="39">
        <v>295001</v>
      </c>
      <c r="TYT77" s="138" t="s">
        <v>116</v>
      </c>
      <c r="TYU77" s="39">
        <v>295001</v>
      </c>
      <c r="TYV77" s="138" t="s">
        <v>116</v>
      </c>
      <c r="TYW77" s="39">
        <v>295001</v>
      </c>
      <c r="TYX77" s="138" t="s">
        <v>116</v>
      </c>
      <c r="TYY77" s="39">
        <v>295001</v>
      </c>
      <c r="TYZ77" s="138" t="s">
        <v>116</v>
      </c>
      <c r="TZA77" s="39">
        <v>295001</v>
      </c>
      <c r="TZB77" s="138" t="s">
        <v>116</v>
      </c>
      <c r="TZC77" s="39">
        <v>295001</v>
      </c>
      <c r="TZD77" s="138" t="s">
        <v>116</v>
      </c>
      <c r="TZE77" s="39">
        <v>295001</v>
      </c>
      <c r="TZF77" s="138" t="s">
        <v>116</v>
      </c>
      <c r="TZG77" s="39">
        <v>295001</v>
      </c>
      <c r="TZH77" s="138" t="s">
        <v>116</v>
      </c>
      <c r="TZI77" s="39">
        <v>295001</v>
      </c>
      <c r="TZJ77" s="138" t="s">
        <v>116</v>
      </c>
      <c r="TZK77" s="39">
        <v>295001</v>
      </c>
      <c r="TZL77" s="138" t="s">
        <v>116</v>
      </c>
      <c r="TZM77" s="39">
        <v>295001</v>
      </c>
      <c r="TZN77" s="138" t="s">
        <v>116</v>
      </c>
      <c r="TZO77" s="39">
        <v>295001</v>
      </c>
      <c r="TZP77" s="138" t="s">
        <v>116</v>
      </c>
      <c r="TZQ77" s="39">
        <v>295001</v>
      </c>
      <c r="TZR77" s="138" t="s">
        <v>116</v>
      </c>
      <c r="TZS77" s="39">
        <v>295001</v>
      </c>
      <c r="TZT77" s="138" t="s">
        <v>116</v>
      </c>
      <c r="TZU77" s="39">
        <v>295001</v>
      </c>
      <c r="TZV77" s="138" t="s">
        <v>116</v>
      </c>
      <c r="TZW77" s="39">
        <v>295001</v>
      </c>
      <c r="TZX77" s="138" t="s">
        <v>116</v>
      </c>
      <c r="TZY77" s="39">
        <v>295001</v>
      </c>
      <c r="TZZ77" s="138" t="s">
        <v>116</v>
      </c>
      <c r="UAA77" s="39">
        <v>295001</v>
      </c>
      <c r="UAB77" s="138" t="s">
        <v>116</v>
      </c>
      <c r="UAC77" s="39">
        <v>295001</v>
      </c>
      <c r="UAD77" s="138" t="s">
        <v>116</v>
      </c>
      <c r="UAE77" s="39">
        <v>295001</v>
      </c>
      <c r="UAF77" s="138" t="s">
        <v>116</v>
      </c>
      <c r="UAG77" s="39">
        <v>295001</v>
      </c>
      <c r="UAH77" s="138" t="s">
        <v>116</v>
      </c>
      <c r="UAI77" s="39">
        <v>295001</v>
      </c>
      <c r="UAJ77" s="138" t="s">
        <v>116</v>
      </c>
      <c r="UAK77" s="39">
        <v>295001</v>
      </c>
      <c r="UAL77" s="138" t="s">
        <v>116</v>
      </c>
      <c r="UAM77" s="39">
        <v>295001</v>
      </c>
      <c r="UAN77" s="138" t="s">
        <v>116</v>
      </c>
      <c r="UAO77" s="39">
        <v>295001</v>
      </c>
      <c r="UAP77" s="138" t="s">
        <v>116</v>
      </c>
      <c r="UAQ77" s="39">
        <v>295001</v>
      </c>
      <c r="UAR77" s="138" t="s">
        <v>116</v>
      </c>
      <c r="UAS77" s="39">
        <v>295001</v>
      </c>
      <c r="UAT77" s="138" t="s">
        <v>116</v>
      </c>
      <c r="UAU77" s="39">
        <v>295001</v>
      </c>
      <c r="UAV77" s="138" t="s">
        <v>116</v>
      </c>
      <c r="UAW77" s="39">
        <v>295001</v>
      </c>
      <c r="UAX77" s="138" t="s">
        <v>116</v>
      </c>
      <c r="UAY77" s="39">
        <v>295001</v>
      </c>
      <c r="UAZ77" s="138" t="s">
        <v>116</v>
      </c>
      <c r="UBA77" s="39">
        <v>295001</v>
      </c>
      <c r="UBB77" s="138" t="s">
        <v>116</v>
      </c>
      <c r="UBC77" s="39">
        <v>295001</v>
      </c>
      <c r="UBD77" s="138" t="s">
        <v>116</v>
      </c>
      <c r="UBE77" s="39">
        <v>295001</v>
      </c>
      <c r="UBF77" s="138" t="s">
        <v>116</v>
      </c>
      <c r="UBG77" s="39">
        <v>295001</v>
      </c>
      <c r="UBH77" s="138" t="s">
        <v>116</v>
      </c>
      <c r="UBI77" s="39">
        <v>295001</v>
      </c>
      <c r="UBJ77" s="138" t="s">
        <v>116</v>
      </c>
      <c r="UBK77" s="39">
        <v>295001</v>
      </c>
      <c r="UBL77" s="138" t="s">
        <v>116</v>
      </c>
      <c r="UBM77" s="39">
        <v>295001</v>
      </c>
      <c r="UBN77" s="138" t="s">
        <v>116</v>
      </c>
      <c r="UBO77" s="39">
        <v>295001</v>
      </c>
      <c r="UBP77" s="138" t="s">
        <v>116</v>
      </c>
      <c r="UBQ77" s="39">
        <v>295001</v>
      </c>
      <c r="UBR77" s="138" t="s">
        <v>116</v>
      </c>
      <c r="UBS77" s="39">
        <v>295001</v>
      </c>
      <c r="UBT77" s="138" t="s">
        <v>116</v>
      </c>
      <c r="UBU77" s="39">
        <v>295001</v>
      </c>
      <c r="UBV77" s="138" t="s">
        <v>116</v>
      </c>
      <c r="UBW77" s="39">
        <v>295001</v>
      </c>
      <c r="UBX77" s="138" t="s">
        <v>116</v>
      </c>
      <c r="UBY77" s="39">
        <v>295001</v>
      </c>
      <c r="UBZ77" s="138" t="s">
        <v>116</v>
      </c>
      <c r="UCA77" s="39">
        <v>295001</v>
      </c>
      <c r="UCB77" s="138" t="s">
        <v>116</v>
      </c>
      <c r="UCC77" s="39">
        <v>295001</v>
      </c>
      <c r="UCD77" s="138" t="s">
        <v>116</v>
      </c>
      <c r="UCE77" s="39">
        <v>295001</v>
      </c>
      <c r="UCF77" s="138" t="s">
        <v>116</v>
      </c>
      <c r="UCG77" s="39">
        <v>295001</v>
      </c>
      <c r="UCH77" s="138" t="s">
        <v>116</v>
      </c>
      <c r="UCI77" s="39">
        <v>295001</v>
      </c>
      <c r="UCJ77" s="138" t="s">
        <v>116</v>
      </c>
      <c r="UCK77" s="39">
        <v>295001</v>
      </c>
      <c r="UCL77" s="138" t="s">
        <v>116</v>
      </c>
      <c r="UCM77" s="39">
        <v>295001</v>
      </c>
      <c r="UCN77" s="138" t="s">
        <v>116</v>
      </c>
      <c r="UCO77" s="39">
        <v>295001</v>
      </c>
      <c r="UCP77" s="138" t="s">
        <v>116</v>
      </c>
      <c r="UCQ77" s="39">
        <v>295001</v>
      </c>
      <c r="UCR77" s="138" t="s">
        <v>116</v>
      </c>
      <c r="UCS77" s="39">
        <v>295001</v>
      </c>
      <c r="UCT77" s="138" t="s">
        <v>116</v>
      </c>
      <c r="UCU77" s="39">
        <v>295001</v>
      </c>
      <c r="UCV77" s="138" t="s">
        <v>116</v>
      </c>
      <c r="UCW77" s="39">
        <v>295001</v>
      </c>
      <c r="UCX77" s="138" t="s">
        <v>116</v>
      </c>
      <c r="UCY77" s="39">
        <v>295001</v>
      </c>
      <c r="UCZ77" s="138" t="s">
        <v>116</v>
      </c>
      <c r="UDA77" s="39">
        <v>295001</v>
      </c>
      <c r="UDB77" s="138" t="s">
        <v>116</v>
      </c>
      <c r="UDC77" s="39">
        <v>295001</v>
      </c>
      <c r="UDD77" s="138" t="s">
        <v>116</v>
      </c>
      <c r="UDE77" s="39">
        <v>295001</v>
      </c>
      <c r="UDF77" s="138" t="s">
        <v>116</v>
      </c>
      <c r="UDG77" s="39">
        <v>295001</v>
      </c>
      <c r="UDH77" s="138" t="s">
        <v>116</v>
      </c>
      <c r="UDI77" s="39">
        <v>295001</v>
      </c>
      <c r="UDJ77" s="138" t="s">
        <v>116</v>
      </c>
      <c r="UDK77" s="39">
        <v>295001</v>
      </c>
      <c r="UDL77" s="138" t="s">
        <v>116</v>
      </c>
      <c r="UDM77" s="39">
        <v>295001</v>
      </c>
      <c r="UDN77" s="138" t="s">
        <v>116</v>
      </c>
      <c r="UDO77" s="39">
        <v>295001</v>
      </c>
      <c r="UDP77" s="138" t="s">
        <v>116</v>
      </c>
      <c r="UDQ77" s="39">
        <v>295001</v>
      </c>
      <c r="UDR77" s="138" t="s">
        <v>116</v>
      </c>
      <c r="UDS77" s="39">
        <v>295001</v>
      </c>
      <c r="UDT77" s="138" t="s">
        <v>116</v>
      </c>
      <c r="UDU77" s="39">
        <v>295001</v>
      </c>
      <c r="UDV77" s="138" t="s">
        <v>116</v>
      </c>
      <c r="UDW77" s="39">
        <v>295001</v>
      </c>
      <c r="UDX77" s="138" t="s">
        <v>116</v>
      </c>
      <c r="UDY77" s="39">
        <v>295001</v>
      </c>
      <c r="UDZ77" s="138" t="s">
        <v>116</v>
      </c>
      <c r="UEA77" s="39">
        <v>295001</v>
      </c>
      <c r="UEB77" s="138" t="s">
        <v>116</v>
      </c>
      <c r="UEC77" s="39">
        <v>295001</v>
      </c>
      <c r="UED77" s="138" t="s">
        <v>116</v>
      </c>
      <c r="UEE77" s="39">
        <v>295001</v>
      </c>
      <c r="UEF77" s="138" t="s">
        <v>116</v>
      </c>
      <c r="UEG77" s="39">
        <v>295001</v>
      </c>
      <c r="UEH77" s="138" t="s">
        <v>116</v>
      </c>
      <c r="UEI77" s="39">
        <v>295001</v>
      </c>
      <c r="UEJ77" s="138" t="s">
        <v>116</v>
      </c>
      <c r="UEK77" s="39">
        <v>295001</v>
      </c>
      <c r="UEL77" s="138" t="s">
        <v>116</v>
      </c>
      <c r="UEM77" s="39">
        <v>295001</v>
      </c>
      <c r="UEN77" s="138" t="s">
        <v>116</v>
      </c>
      <c r="UEO77" s="39">
        <v>295001</v>
      </c>
      <c r="UEP77" s="138" t="s">
        <v>116</v>
      </c>
      <c r="UEQ77" s="39">
        <v>295001</v>
      </c>
      <c r="UER77" s="138" t="s">
        <v>116</v>
      </c>
      <c r="UES77" s="39">
        <v>295001</v>
      </c>
      <c r="UET77" s="138" t="s">
        <v>116</v>
      </c>
      <c r="UEU77" s="39">
        <v>295001</v>
      </c>
      <c r="UEV77" s="138" t="s">
        <v>116</v>
      </c>
      <c r="UEW77" s="39">
        <v>295001</v>
      </c>
      <c r="UEX77" s="138" t="s">
        <v>116</v>
      </c>
      <c r="UEY77" s="39">
        <v>295001</v>
      </c>
      <c r="UEZ77" s="138" t="s">
        <v>116</v>
      </c>
      <c r="UFA77" s="39">
        <v>295001</v>
      </c>
      <c r="UFB77" s="138" t="s">
        <v>116</v>
      </c>
      <c r="UFC77" s="39">
        <v>295001</v>
      </c>
      <c r="UFD77" s="138" t="s">
        <v>116</v>
      </c>
      <c r="UFE77" s="39">
        <v>295001</v>
      </c>
      <c r="UFF77" s="138" t="s">
        <v>116</v>
      </c>
      <c r="UFG77" s="39">
        <v>295001</v>
      </c>
      <c r="UFH77" s="138" t="s">
        <v>116</v>
      </c>
      <c r="UFI77" s="39">
        <v>295001</v>
      </c>
      <c r="UFJ77" s="138" t="s">
        <v>116</v>
      </c>
      <c r="UFK77" s="39">
        <v>295001</v>
      </c>
      <c r="UFL77" s="138" t="s">
        <v>116</v>
      </c>
      <c r="UFM77" s="39">
        <v>295001</v>
      </c>
      <c r="UFN77" s="138" t="s">
        <v>116</v>
      </c>
      <c r="UFO77" s="39">
        <v>295001</v>
      </c>
      <c r="UFP77" s="138" t="s">
        <v>116</v>
      </c>
      <c r="UFQ77" s="39">
        <v>295001</v>
      </c>
      <c r="UFR77" s="138" t="s">
        <v>116</v>
      </c>
      <c r="UFS77" s="39">
        <v>295001</v>
      </c>
      <c r="UFT77" s="138" t="s">
        <v>116</v>
      </c>
      <c r="UFU77" s="39">
        <v>295001</v>
      </c>
      <c r="UFV77" s="138" t="s">
        <v>116</v>
      </c>
      <c r="UFW77" s="39">
        <v>295001</v>
      </c>
      <c r="UFX77" s="138" t="s">
        <v>116</v>
      </c>
      <c r="UFY77" s="39">
        <v>295001</v>
      </c>
      <c r="UFZ77" s="138" t="s">
        <v>116</v>
      </c>
      <c r="UGA77" s="39">
        <v>295001</v>
      </c>
      <c r="UGB77" s="138" t="s">
        <v>116</v>
      </c>
      <c r="UGC77" s="39">
        <v>295001</v>
      </c>
      <c r="UGD77" s="138" t="s">
        <v>116</v>
      </c>
      <c r="UGE77" s="39">
        <v>295001</v>
      </c>
      <c r="UGF77" s="138" t="s">
        <v>116</v>
      </c>
      <c r="UGG77" s="39">
        <v>295001</v>
      </c>
      <c r="UGH77" s="138" t="s">
        <v>116</v>
      </c>
      <c r="UGI77" s="39">
        <v>295001</v>
      </c>
      <c r="UGJ77" s="138" t="s">
        <v>116</v>
      </c>
      <c r="UGK77" s="39">
        <v>295001</v>
      </c>
      <c r="UGL77" s="138" t="s">
        <v>116</v>
      </c>
      <c r="UGM77" s="39">
        <v>295001</v>
      </c>
      <c r="UGN77" s="138" t="s">
        <v>116</v>
      </c>
      <c r="UGO77" s="39">
        <v>295001</v>
      </c>
      <c r="UGP77" s="138" t="s">
        <v>116</v>
      </c>
      <c r="UGQ77" s="39">
        <v>295001</v>
      </c>
      <c r="UGR77" s="138" t="s">
        <v>116</v>
      </c>
      <c r="UGS77" s="39">
        <v>295001</v>
      </c>
      <c r="UGT77" s="138" t="s">
        <v>116</v>
      </c>
      <c r="UGU77" s="39">
        <v>295001</v>
      </c>
      <c r="UGV77" s="138" t="s">
        <v>116</v>
      </c>
      <c r="UGW77" s="39">
        <v>295001</v>
      </c>
      <c r="UGX77" s="138" t="s">
        <v>116</v>
      </c>
      <c r="UGY77" s="39">
        <v>295001</v>
      </c>
      <c r="UGZ77" s="138" t="s">
        <v>116</v>
      </c>
      <c r="UHA77" s="39">
        <v>295001</v>
      </c>
      <c r="UHB77" s="138" t="s">
        <v>116</v>
      </c>
      <c r="UHC77" s="39">
        <v>295001</v>
      </c>
      <c r="UHD77" s="138" t="s">
        <v>116</v>
      </c>
      <c r="UHE77" s="39">
        <v>295001</v>
      </c>
      <c r="UHF77" s="138" t="s">
        <v>116</v>
      </c>
      <c r="UHG77" s="39">
        <v>295001</v>
      </c>
      <c r="UHH77" s="138" t="s">
        <v>116</v>
      </c>
      <c r="UHI77" s="39">
        <v>295001</v>
      </c>
      <c r="UHJ77" s="138" t="s">
        <v>116</v>
      </c>
      <c r="UHK77" s="39">
        <v>295001</v>
      </c>
      <c r="UHL77" s="138" t="s">
        <v>116</v>
      </c>
      <c r="UHM77" s="39">
        <v>295001</v>
      </c>
      <c r="UHN77" s="138" t="s">
        <v>116</v>
      </c>
      <c r="UHO77" s="39">
        <v>295001</v>
      </c>
      <c r="UHP77" s="138" t="s">
        <v>116</v>
      </c>
      <c r="UHQ77" s="39">
        <v>295001</v>
      </c>
      <c r="UHR77" s="138" t="s">
        <v>116</v>
      </c>
      <c r="UHS77" s="39">
        <v>295001</v>
      </c>
      <c r="UHT77" s="138" t="s">
        <v>116</v>
      </c>
      <c r="UHU77" s="39">
        <v>295001</v>
      </c>
      <c r="UHV77" s="138" t="s">
        <v>116</v>
      </c>
      <c r="UHW77" s="39">
        <v>295001</v>
      </c>
      <c r="UHX77" s="138" t="s">
        <v>116</v>
      </c>
      <c r="UHY77" s="39">
        <v>295001</v>
      </c>
      <c r="UHZ77" s="138" t="s">
        <v>116</v>
      </c>
      <c r="UIA77" s="39">
        <v>295001</v>
      </c>
      <c r="UIB77" s="138" t="s">
        <v>116</v>
      </c>
      <c r="UIC77" s="39">
        <v>295001</v>
      </c>
      <c r="UID77" s="138" t="s">
        <v>116</v>
      </c>
      <c r="UIE77" s="39">
        <v>295001</v>
      </c>
      <c r="UIF77" s="138" t="s">
        <v>116</v>
      </c>
      <c r="UIG77" s="39">
        <v>295001</v>
      </c>
      <c r="UIH77" s="138" t="s">
        <v>116</v>
      </c>
      <c r="UII77" s="39">
        <v>295001</v>
      </c>
      <c r="UIJ77" s="138" t="s">
        <v>116</v>
      </c>
      <c r="UIK77" s="39">
        <v>295001</v>
      </c>
      <c r="UIL77" s="138" t="s">
        <v>116</v>
      </c>
      <c r="UIM77" s="39">
        <v>295001</v>
      </c>
      <c r="UIN77" s="138" t="s">
        <v>116</v>
      </c>
      <c r="UIO77" s="39">
        <v>295001</v>
      </c>
      <c r="UIP77" s="138" t="s">
        <v>116</v>
      </c>
      <c r="UIQ77" s="39">
        <v>295001</v>
      </c>
      <c r="UIR77" s="138" t="s">
        <v>116</v>
      </c>
      <c r="UIS77" s="39">
        <v>295001</v>
      </c>
      <c r="UIT77" s="138" t="s">
        <v>116</v>
      </c>
      <c r="UIU77" s="39">
        <v>295001</v>
      </c>
      <c r="UIV77" s="138" t="s">
        <v>116</v>
      </c>
      <c r="UIW77" s="39">
        <v>295001</v>
      </c>
      <c r="UIX77" s="138" t="s">
        <v>116</v>
      </c>
      <c r="UIY77" s="39">
        <v>295001</v>
      </c>
      <c r="UIZ77" s="138" t="s">
        <v>116</v>
      </c>
      <c r="UJA77" s="39">
        <v>295001</v>
      </c>
      <c r="UJB77" s="138" t="s">
        <v>116</v>
      </c>
      <c r="UJC77" s="39">
        <v>295001</v>
      </c>
      <c r="UJD77" s="138" t="s">
        <v>116</v>
      </c>
      <c r="UJE77" s="39">
        <v>295001</v>
      </c>
      <c r="UJF77" s="138" t="s">
        <v>116</v>
      </c>
      <c r="UJG77" s="39">
        <v>295001</v>
      </c>
      <c r="UJH77" s="138" t="s">
        <v>116</v>
      </c>
      <c r="UJI77" s="39">
        <v>295001</v>
      </c>
      <c r="UJJ77" s="138" t="s">
        <v>116</v>
      </c>
      <c r="UJK77" s="39">
        <v>295001</v>
      </c>
      <c r="UJL77" s="138" t="s">
        <v>116</v>
      </c>
      <c r="UJM77" s="39">
        <v>295001</v>
      </c>
      <c r="UJN77" s="138" t="s">
        <v>116</v>
      </c>
      <c r="UJO77" s="39">
        <v>295001</v>
      </c>
      <c r="UJP77" s="138" t="s">
        <v>116</v>
      </c>
      <c r="UJQ77" s="39">
        <v>295001</v>
      </c>
      <c r="UJR77" s="138" t="s">
        <v>116</v>
      </c>
      <c r="UJS77" s="39">
        <v>295001</v>
      </c>
      <c r="UJT77" s="138" t="s">
        <v>116</v>
      </c>
      <c r="UJU77" s="39">
        <v>295001</v>
      </c>
      <c r="UJV77" s="138" t="s">
        <v>116</v>
      </c>
      <c r="UJW77" s="39">
        <v>295001</v>
      </c>
      <c r="UJX77" s="138" t="s">
        <v>116</v>
      </c>
      <c r="UJY77" s="39">
        <v>295001</v>
      </c>
      <c r="UJZ77" s="138" t="s">
        <v>116</v>
      </c>
      <c r="UKA77" s="39">
        <v>295001</v>
      </c>
      <c r="UKB77" s="138" t="s">
        <v>116</v>
      </c>
      <c r="UKC77" s="39">
        <v>295001</v>
      </c>
      <c r="UKD77" s="138" t="s">
        <v>116</v>
      </c>
      <c r="UKE77" s="39">
        <v>295001</v>
      </c>
      <c r="UKF77" s="138" t="s">
        <v>116</v>
      </c>
      <c r="UKG77" s="39">
        <v>295001</v>
      </c>
      <c r="UKH77" s="138" t="s">
        <v>116</v>
      </c>
      <c r="UKI77" s="39">
        <v>295001</v>
      </c>
      <c r="UKJ77" s="138" t="s">
        <v>116</v>
      </c>
      <c r="UKK77" s="39">
        <v>295001</v>
      </c>
      <c r="UKL77" s="138" t="s">
        <v>116</v>
      </c>
      <c r="UKM77" s="39">
        <v>295001</v>
      </c>
      <c r="UKN77" s="138" t="s">
        <v>116</v>
      </c>
      <c r="UKO77" s="39">
        <v>295001</v>
      </c>
      <c r="UKP77" s="138" t="s">
        <v>116</v>
      </c>
      <c r="UKQ77" s="39">
        <v>295001</v>
      </c>
      <c r="UKR77" s="138" t="s">
        <v>116</v>
      </c>
      <c r="UKS77" s="39">
        <v>295001</v>
      </c>
      <c r="UKT77" s="138" t="s">
        <v>116</v>
      </c>
      <c r="UKU77" s="39">
        <v>295001</v>
      </c>
      <c r="UKV77" s="138" t="s">
        <v>116</v>
      </c>
      <c r="UKW77" s="39">
        <v>295001</v>
      </c>
      <c r="UKX77" s="138" t="s">
        <v>116</v>
      </c>
      <c r="UKY77" s="39">
        <v>295001</v>
      </c>
      <c r="UKZ77" s="138" t="s">
        <v>116</v>
      </c>
      <c r="ULA77" s="39">
        <v>295001</v>
      </c>
      <c r="ULB77" s="138" t="s">
        <v>116</v>
      </c>
      <c r="ULC77" s="39">
        <v>295001</v>
      </c>
      <c r="ULD77" s="138" t="s">
        <v>116</v>
      </c>
      <c r="ULE77" s="39">
        <v>295001</v>
      </c>
      <c r="ULF77" s="138" t="s">
        <v>116</v>
      </c>
      <c r="ULG77" s="39">
        <v>295001</v>
      </c>
      <c r="ULH77" s="138" t="s">
        <v>116</v>
      </c>
      <c r="ULI77" s="39">
        <v>295001</v>
      </c>
      <c r="ULJ77" s="138" t="s">
        <v>116</v>
      </c>
      <c r="ULK77" s="39">
        <v>295001</v>
      </c>
      <c r="ULL77" s="138" t="s">
        <v>116</v>
      </c>
      <c r="ULM77" s="39">
        <v>295001</v>
      </c>
      <c r="ULN77" s="138" t="s">
        <v>116</v>
      </c>
      <c r="ULO77" s="39">
        <v>295001</v>
      </c>
      <c r="ULP77" s="138" t="s">
        <v>116</v>
      </c>
      <c r="ULQ77" s="39">
        <v>295001</v>
      </c>
      <c r="ULR77" s="138" t="s">
        <v>116</v>
      </c>
      <c r="ULS77" s="39">
        <v>295001</v>
      </c>
      <c r="ULT77" s="138" t="s">
        <v>116</v>
      </c>
      <c r="ULU77" s="39">
        <v>295001</v>
      </c>
      <c r="ULV77" s="138" t="s">
        <v>116</v>
      </c>
      <c r="ULW77" s="39">
        <v>295001</v>
      </c>
      <c r="ULX77" s="138" t="s">
        <v>116</v>
      </c>
      <c r="ULY77" s="39">
        <v>295001</v>
      </c>
      <c r="ULZ77" s="138" t="s">
        <v>116</v>
      </c>
      <c r="UMA77" s="39">
        <v>295001</v>
      </c>
      <c r="UMB77" s="138" t="s">
        <v>116</v>
      </c>
      <c r="UMC77" s="39">
        <v>295001</v>
      </c>
      <c r="UMD77" s="138" t="s">
        <v>116</v>
      </c>
      <c r="UME77" s="39">
        <v>295001</v>
      </c>
      <c r="UMF77" s="138" t="s">
        <v>116</v>
      </c>
      <c r="UMG77" s="39">
        <v>295001</v>
      </c>
      <c r="UMH77" s="138" t="s">
        <v>116</v>
      </c>
      <c r="UMI77" s="39">
        <v>295001</v>
      </c>
      <c r="UMJ77" s="138" t="s">
        <v>116</v>
      </c>
      <c r="UMK77" s="39">
        <v>295001</v>
      </c>
      <c r="UML77" s="138" t="s">
        <v>116</v>
      </c>
      <c r="UMM77" s="39">
        <v>295001</v>
      </c>
      <c r="UMN77" s="138" t="s">
        <v>116</v>
      </c>
      <c r="UMO77" s="39">
        <v>295001</v>
      </c>
      <c r="UMP77" s="138" t="s">
        <v>116</v>
      </c>
      <c r="UMQ77" s="39">
        <v>295001</v>
      </c>
      <c r="UMR77" s="138" t="s">
        <v>116</v>
      </c>
      <c r="UMS77" s="39">
        <v>295001</v>
      </c>
      <c r="UMT77" s="138" t="s">
        <v>116</v>
      </c>
      <c r="UMU77" s="39">
        <v>295001</v>
      </c>
      <c r="UMV77" s="138" t="s">
        <v>116</v>
      </c>
      <c r="UMW77" s="39">
        <v>295001</v>
      </c>
      <c r="UMX77" s="138" t="s">
        <v>116</v>
      </c>
      <c r="UMY77" s="39">
        <v>295001</v>
      </c>
      <c r="UMZ77" s="138" t="s">
        <v>116</v>
      </c>
      <c r="UNA77" s="39">
        <v>295001</v>
      </c>
      <c r="UNB77" s="138" t="s">
        <v>116</v>
      </c>
      <c r="UNC77" s="39">
        <v>295001</v>
      </c>
      <c r="UND77" s="138" t="s">
        <v>116</v>
      </c>
      <c r="UNE77" s="39">
        <v>295001</v>
      </c>
      <c r="UNF77" s="138" t="s">
        <v>116</v>
      </c>
      <c r="UNG77" s="39">
        <v>295001</v>
      </c>
      <c r="UNH77" s="138" t="s">
        <v>116</v>
      </c>
      <c r="UNI77" s="39">
        <v>295001</v>
      </c>
      <c r="UNJ77" s="138" t="s">
        <v>116</v>
      </c>
      <c r="UNK77" s="39">
        <v>295001</v>
      </c>
      <c r="UNL77" s="138" t="s">
        <v>116</v>
      </c>
      <c r="UNM77" s="39">
        <v>295001</v>
      </c>
      <c r="UNN77" s="138" t="s">
        <v>116</v>
      </c>
      <c r="UNO77" s="39">
        <v>295001</v>
      </c>
      <c r="UNP77" s="138" t="s">
        <v>116</v>
      </c>
      <c r="UNQ77" s="39">
        <v>295001</v>
      </c>
      <c r="UNR77" s="138" t="s">
        <v>116</v>
      </c>
      <c r="UNS77" s="39">
        <v>295001</v>
      </c>
      <c r="UNT77" s="138" t="s">
        <v>116</v>
      </c>
      <c r="UNU77" s="39">
        <v>295001</v>
      </c>
      <c r="UNV77" s="138" t="s">
        <v>116</v>
      </c>
      <c r="UNW77" s="39">
        <v>295001</v>
      </c>
      <c r="UNX77" s="138" t="s">
        <v>116</v>
      </c>
      <c r="UNY77" s="39">
        <v>295001</v>
      </c>
      <c r="UNZ77" s="138" t="s">
        <v>116</v>
      </c>
      <c r="UOA77" s="39">
        <v>295001</v>
      </c>
      <c r="UOB77" s="138" t="s">
        <v>116</v>
      </c>
      <c r="UOC77" s="39">
        <v>295001</v>
      </c>
      <c r="UOD77" s="138" t="s">
        <v>116</v>
      </c>
      <c r="UOE77" s="39">
        <v>295001</v>
      </c>
      <c r="UOF77" s="138" t="s">
        <v>116</v>
      </c>
      <c r="UOG77" s="39">
        <v>295001</v>
      </c>
      <c r="UOH77" s="138" t="s">
        <v>116</v>
      </c>
      <c r="UOI77" s="39">
        <v>295001</v>
      </c>
      <c r="UOJ77" s="138" t="s">
        <v>116</v>
      </c>
      <c r="UOK77" s="39">
        <v>295001</v>
      </c>
      <c r="UOL77" s="138" t="s">
        <v>116</v>
      </c>
      <c r="UOM77" s="39">
        <v>295001</v>
      </c>
      <c r="UON77" s="138" t="s">
        <v>116</v>
      </c>
      <c r="UOO77" s="39">
        <v>295001</v>
      </c>
      <c r="UOP77" s="138" t="s">
        <v>116</v>
      </c>
      <c r="UOQ77" s="39">
        <v>295001</v>
      </c>
      <c r="UOR77" s="138" t="s">
        <v>116</v>
      </c>
      <c r="UOS77" s="39">
        <v>295001</v>
      </c>
      <c r="UOT77" s="138" t="s">
        <v>116</v>
      </c>
      <c r="UOU77" s="39">
        <v>295001</v>
      </c>
      <c r="UOV77" s="138" t="s">
        <v>116</v>
      </c>
      <c r="UOW77" s="39">
        <v>295001</v>
      </c>
      <c r="UOX77" s="138" t="s">
        <v>116</v>
      </c>
      <c r="UOY77" s="39">
        <v>295001</v>
      </c>
      <c r="UOZ77" s="138" t="s">
        <v>116</v>
      </c>
      <c r="UPA77" s="39">
        <v>295001</v>
      </c>
      <c r="UPB77" s="138" t="s">
        <v>116</v>
      </c>
      <c r="UPC77" s="39">
        <v>295001</v>
      </c>
      <c r="UPD77" s="138" t="s">
        <v>116</v>
      </c>
      <c r="UPE77" s="39">
        <v>295001</v>
      </c>
      <c r="UPF77" s="138" t="s">
        <v>116</v>
      </c>
      <c r="UPG77" s="39">
        <v>295001</v>
      </c>
      <c r="UPH77" s="138" t="s">
        <v>116</v>
      </c>
      <c r="UPI77" s="39">
        <v>295001</v>
      </c>
      <c r="UPJ77" s="138" t="s">
        <v>116</v>
      </c>
      <c r="UPK77" s="39">
        <v>295001</v>
      </c>
      <c r="UPL77" s="138" t="s">
        <v>116</v>
      </c>
      <c r="UPM77" s="39">
        <v>295001</v>
      </c>
      <c r="UPN77" s="138" t="s">
        <v>116</v>
      </c>
      <c r="UPO77" s="39">
        <v>295001</v>
      </c>
      <c r="UPP77" s="138" t="s">
        <v>116</v>
      </c>
      <c r="UPQ77" s="39">
        <v>295001</v>
      </c>
      <c r="UPR77" s="138" t="s">
        <v>116</v>
      </c>
      <c r="UPS77" s="39">
        <v>295001</v>
      </c>
      <c r="UPT77" s="138" t="s">
        <v>116</v>
      </c>
      <c r="UPU77" s="39">
        <v>295001</v>
      </c>
      <c r="UPV77" s="138" t="s">
        <v>116</v>
      </c>
      <c r="UPW77" s="39">
        <v>295001</v>
      </c>
      <c r="UPX77" s="138" t="s">
        <v>116</v>
      </c>
      <c r="UPY77" s="39">
        <v>295001</v>
      </c>
      <c r="UPZ77" s="138" t="s">
        <v>116</v>
      </c>
      <c r="UQA77" s="39">
        <v>295001</v>
      </c>
      <c r="UQB77" s="138" t="s">
        <v>116</v>
      </c>
      <c r="UQC77" s="39">
        <v>295001</v>
      </c>
      <c r="UQD77" s="138" t="s">
        <v>116</v>
      </c>
      <c r="UQE77" s="39">
        <v>295001</v>
      </c>
      <c r="UQF77" s="138" t="s">
        <v>116</v>
      </c>
      <c r="UQG77" s="39">
        <v>295001</v>
      </c>
      <c r="UQH77" s="138" t="s">
        <v>116</v>
      </c>
      <c r="UQI77" s="39">
        <v>295001</v>
      </c>
      <c r="UQJ77" s="138" t="s">
        <v>116</v>
      </c>
      <c r="UQK77" s="39">
        <v>295001</v>
      </c>
      <c r="UQL77" s="138" t="s">
        <v>116</v>
      </c>
      <c r="UQM77" s="39">
        <v>295001</v>
      </c>
      <c r="UQN77" s="138" t="s">
        <v>116</v>
      </c>
      <c r="UQO77" s="39">
        <v>295001</v>
      </c>
      <c r="UQP77" s="138" t="s">
        <v>116</v>
      </c>
      <c r="UQQ77" s="39">
        <v>295001</v>
      </c>
      <c r="UQR77" s="138" t="s">
        <v>116</v>
      </c>
      <c r="UQS77" s="39">
        <v>295001</v>
      </c>
      <c r="UQT77" s="138" t="s">
        <v>116</v>
      </c>
      <c r="UQU77" s="39">
        <v>295001</v>
      </c>
      <c r="UQV77" s="138" t="s">
        <v>116</v>
      </c>
      <c r="UQW77" s="39">
        <v>295001</v>
      </c>
      <c r="UQX77" s="138" t="s">
        <v>116</v>
      </c>
      <c r="UQY77" s="39">
        <v>295001</v>
      </c>
      <c r="UQZ77" s="138" t="s">
        <v>116</v>
      </c>
      <c r="URA77" s="39">
        <v>295001</v>
      </c>
      <c r="URB77" s="138" t="s">
        <v>116</v>
      </c>
      <c r="URC77" s="39">
        <v>295001</v>
      </c>
      <c r="URD77" s="138" t="s">
        <v>116</v>
      </c>
      <c r="URE77" s="39">
        <v>295001</v>
      </c>
      <c r="URF77" s="138" t="s">
        <v>116</v>
      </c>
      <c r="URG77" s="39">
        <v>295001</v>
      </c>
      <c r="URH77" s="138" t="s">
        <v>116</v>
      </c>
      <c r="URI77" s="39">
        <v>295001</v>
      </c>
      <c r="URJ77" s="138" t="s">
        <v>116</v>
      </c>
      <c r="URK77" s="39">
        <v>295001</v>
      </c>
      <c r="URL77" s="138" t="s">
        <v>116</v>
      </c>
      <c r="URM77" s="39">
        <v>295001</v>
      </c>
      <c r="URN77" s="138" t="s">
        <v>116</v>
      </c>
      <c r="URO77" s="39">
        <v>295001</v>
      </c>
      <c r="URP77" s="138" t="s">
        <v>116</v>
      </c>
      <c r="URQ77" s="39">
        <v>295001</v>
      </c>
      <c r="URR77" s="138" t="s">
        <v>116</v>
      </c>
      <c r="URS77" s="39">
        <v>295001</v>
      </c>
      <c r="URT77" s="138" t="s">
        <v>116</v>
      </c>
      <c r="URU77" s="39">
        <v>295001</v>
      </c>
      <c r="URV77" s="138" t="s">
        <v>116</v>
      </c>
      <c r="URW77" s="39">
        <v>295001</v>
      </c>
      <c r="URX77" s="138" t="s">
        <v>116</v>
      </c>
      <c r="URY77" s="39">
        <v>295001</v>
      </c>
      <c r="URZ77" s="138" t="s">
        <v>116</v>
      </c>
      <c r="USA77" s="39">
        <v>295001</v>
      </c>
      <c r="USB77" s="138" t="s">
        <v>116</v>
      </c>
      <c r="USC77" s="39">
        <v>295001</v>
      </c>
      <c r="USD77" s="138" t="s">
        <v>116</v>
      </c>
      <c r="USE77" s="39">
        <v>295001</v>
      </c>
      <c r="USF77" s="138" t="s">
        <v>116</v>
      </c>
      <c r="USG77" s="39">
        <v>295001</v>
      </c>
      <c r="USH77" s="138" t="s">
        <v>116</v>
      </c>
      <c r="USI77" s="39">
        <v>295001</v>
      </c>
      <c r="USJ77" s="138" t="s">
        <v>116</v>
      </c>
      <c r="USK77" s="39">
        <v>295001</v>
      </c>
      <c r="USL77" s="138" t="s">
        <v>116</v>
      </c>
      <c r="USM77" s="39">
        <v>295001</v>
      </c>
      <c r="USN77" s="138" t="s">
        <v>116</v>
      </c>
      <c r="USO77" s="39">
        <v>295001</v>
      </c>
      <c r="USP77" s="138" t="s">
        <v>116</v>
      </c>
      <c r="USQ77" s="39">
        <v>295001</v>
      </c>
      <c r="USR77" s="138" t="s">
        <v>116</v>
      </c>
      <c r="USS77" s="39">
        <v>295001</v>
      </c>
      <c r="UST77" s="138" t="s">
        <v>116</v>
      </c>
      <c r="USU77" s="39">
        <v>295001</v>
      </c>
      <c r="USV77" s="138" t="s">
        <v>116</v>
      </c>
      <c r="USW77" s="39">
        <v>295001</v>
      </c>
      <c r="USX77" s="138" t="s">
        <v>116</v>
      </c>
      <c r="USY77" s="39">
        <v>295001</v>
      </c>
      <c r="USZ77" s="138" t="s">
        <v>116</v>
      </c>
      <c r="UTA77" s="39">
        <v>295001</v>
      </c>
      <c r="UTB77" s="138" t="s">
        <v>116</v>
      </c>
      <c r="UTC77" s="39">
        <v>295001</v>
      </c>
      <c r="UTD77" s="138" t="s">
        <v>116</v>
      </c>
      <c r="UTE77" s="39">
        <v>295001</v>
      </c>
      <c r="UTF77" s="138" t="s">
        <v>116</v>
      </c>
      <c r="UTG77" s="39">
        <v>295001</v>
      </c>
      <c r="UTH77" s="138" t="s">
        <v>116</v>
      </c>
      <c r="UTI77" s="39">
        <v>295001</v>
      </c>
      <c r="UTJ77" s="138" t="s">
        <v>116</v>
      </c>
      <c r="UTK77" s="39">
        <v>295001</v>
      </c>
      <c r="UTL77" s="138" t="s">
        <v>116</v>
      </c>
      <c r="UTM77" s="39">
        <v>295001</v>
      </c>
      <c r="UTN77" s="138" t="s">
        <v>116</v>
      </c>
      <c r="UTO77" s="39">
        <v>295001</v>
      </c>
      <c r="UTP77" s="138" t="s">
        <v>116</v>
      </c>
      <c r="UTQ77" s="39">
        <v>295001</v>
      </c>
      <c r="UTR77" s="138" t="s">
        <v>116</v>
      </c>
      <c r="UTS77" s="39">
        <v>295001</v>
      </c>
      <c r="UTT77" s="138" t="s">
        <v>116</v>
      </c>
      <c r="UTU77" s="39">
        <v>295001</v>
      </c>
      <c r="UTV77" s="138" t="s">
        <v>116</v>
      </c>
      <c r="UTW77" s="39">
        <v>295001</v>
      </c>
      <c r="UTX77" s="138" t="s">
        <v>116</v>
      </c>
      <c r="UTY77" s="39">
        <v>295001</v>
      </c>
      <c r="UTZ77" s="138" t="s">
        <v>116</v>
      </c>
      <c r="UUA77" s="39">
        <v>295001</v>
      </c>
      <c r="UUB77" s="138" t="s">
        <v>116</v>
      </c>
      <c r="UUC77" s="39">
        <v>295001</v>
      </c>
      <c r="UUD77" s="138" t="s">
        <v>116</v>
      </c>
      <c r="UUE77" s="39">
        <v>295001</v>
      </c>
      <c r="UUF77" s="138" t="s">
        <v>116</v>
      </c>
      <c r="UUG77" s="39">
        <v>295001</v>
      </c>
      <c r="UUH77" s="138" t="s">
        <v>116</v>
      </c>
      <c r="UUI77" s="39">
        <v>295001</v>
      </c>
      <c r="UUJ77" s="138" t="s">
        <v>116</v>
      </c>
      <c r="UUK77" s="39">
        <v>295001</v>
      </c>
      <c r="UUL77" s="138" t="s">
        <v>116</v>
      </c>
      <c r="UUM77" s="39">
        <v>295001</v>
      </c>
      <c r="UUN77" s="138" t="s">
        <v>116</v>
      </c>
      <c r="UUO77" s="39">
        <v>295001</v>
      </c>
      <c r="UUP77" s="138" t="s">
        <v>116</v>
      </c>
      <c r="UUQ77" s="39">
        <v>295001</v>
      </c>
      <c r="UUR77" s="138" t="s">
        <v>116</v>
      </c>
      <c r="UUS77" s="39">
        <v>295001</v>
      </c>
      <c r="UUT77" s="138" t="s">
        <v>116</v>
      </c>
      <c r="UUU77" s="39">
        <v>295001</v>
      </c>
      <c r="UUV77" s="138" t="s">
        <v>116</v>
      </c>
      <c r="UUW77" s="39">
        <v>295001</v>
      </c>
      <c r="UUX77" s="138" t="s">
        <v>116</v>
      </c>
      <c r="UUY77" s="39">
        <v>295001</v>
      </c>
      <c r="UUZ77" s="138" t="s">
        <v>116</v>
      </c>
      <c r="UVA77" s="39">
        <v>295001</v>
      </c>
      <c r="UVB77" s="138" t="s">
        <v>116</v>
      </c>
      <c r="UVC77" s="39">
        <v>295001</v>
      </c>
      <c r="UVD77" s="138" t="s">
        <v>116</v>
      </c>
      <c r="UVE77" s="39">
        <v>295001</v>
      </c>
      <c r="UVF77" s="138" t="s">
        <v>116</v>
      </c>
      <c r="UVG77" s="39">
        <v>295001</v>
      </c>
      <c r="UVH77" s="138" t="s">
        <v>116</v>
      </c>
      <c r="UVI77" s="39">
        <v>295001</v>
      </c>
      <c r="UVJ77" s="138" t="s">
        <v>116</v>
      </c>
      <c r="UVK77" s="39">
        <v>295001</v>
      </c>
      <c r="UVL77" s="138" t="s">
        <v>116</v>
      </c>
      <c r="UVM77" s="39">
        <v>295001</v>
      </c>
      <c r="UVN77" s="138" t="s">
        <v>116</v>
      </c>
      <c r="UVO77" s="39">
        <v>295001</v>
      </c>
      <c r="UVP77" s="138" t="s">
        <v>116</v>
      </c>
      <c r="UVQ77" s="39">
        <v>295001</v>
      </c>
      <c r="UVR77" s="138" t="s">
        <v>116</v>
      </c>
      <c r="UVS77" s="39">
        <v>295001</v>
      </c>
      <c r="UVT77" s="138" t="s">
        <v>116</v>
      </c>
      <c r="UVU77" s="39">
        <v>295001</v>
      </c>
      <c r="UVV77" s="138" t="s">
        <v>116</v>
      </c>
      <c r="UVW77" s="39">
        <v>295001</v>
      </c>
      <c r="UVX77" s="138" t="s">
        <v>116</v>
      </c>
      <c r="UVY77" s="39">
        <v>295001</v>
      </c>
      <c r="UVZ77" s="138" t="s">
        <v>116</v>
      </c>
      <c r="UWA77" s="39">
        <v>295001</v>
      </c>
      <c r="UWB77" s="138" t="s">
        <v>116</v>
      </c>
      <c r="UWC77" s="39">
        <v>295001</v>
      </c>
      <c r="UWD77" s="138" t="s">
        <v>116</v>
      </c>
      <c r="UWE77" s="39">
        <v>295001</v>
      </c>
      <c r="UWF77" s="138" t="s">
        <v>116</v>
      </c>
      <c r="UWG77" s="39">
        <v>295001</v>
      </c>
      <c r="UWH77" s="138" t="s">
        <v>116</v>
      </c>
      <c r="UWI77" s="39">
        <v>295001</v>
      </c>
      <c r="UWJ77" s="138" t="s">
        <v>116</v>
      </c>
      <c r="UWK77" s="39">
        <v>295001</v>
      </c>
      <c r="UWL77" s="138" t="s">
        <v>116</v>
      </c>
      <c r="UWM77" s="39">
        <v>295001</v>
      </c>
      <c r="UWN77" s="138" t="s">
        <v>116</v>
      </c>
      <c r="UWO77" s="39">
        <v>295001</v>
      </c>
      <c r="UWP77" s="138" t="s">
        <v>116</v>
      </c>
      <c r="UWQ77" s="39">
        <v>295001</v>
      </c>
      <c r="UWR77" s="138" t="s">
        <v>116</v>
      </c>
      <c r="UWS77" s="39">
        <v>295001</v>
      </c>
      <c r="UWT77" s="138" t="s">
        <v>116</v>
      </c>
      <c r="UWU77" s="39">
        <v>295001</v>
      </c>
      <c r="UWV77" s="138" t="s">
        <v>116</v>
      </c>
      <c r="UWW77" s="39">
        <v>295001</v>
      </c>
      <c r="UWX77" s="138" t="s">
        <v>116</v>
      </c>
      <c r="UWY77" s="39">
        <v>295001</v>
      </c>
      <c r="UWZ77" s="138" t="s">
        <v>116</v>
      </c>
      <c r="UXA77" s="39">
        <v>295001</v>
      </c>
      <c r="UXB77" s="138" t="s">
        <v>116</v>
      </c>
      <c r="UXC77" s="39">
        <v>295001</v>
      </c>
      <c r="UXD77" s="138" t="s">
        <v>116</v>
      </c>
      <c r="UXE77" s="39">
        <v>295001</v>
      </c>
      <c r="UXF77" s="138" t="s">
        <v>116</v>
      </c>
      <c r="UXG77" s="39">
        <v>295001</v>
      </c>
      <c r="UXH77" s="138" t="s">
        <v>116</v>
      </c>
      <c r="UXI77" s="39">
        <v>295001</v>
      </c>
      <c r="UXJ77" s="138" t="s">
        <v>116</v>
      </c>
      <c r="UXK77" s="39">
        <v>295001</v>
      </c>
      <c r="UXL77" s="138" t="s">
        <v>116</v>
      </c>
      <c r="UXM77" s="39">
        <v>295001</v>
      </c>
      <c r="UXN77" s="138" t="s">
        <v>116</v>
      </c>
      <c r="UXO77" s="39">
        <v>295001</v>
      </c>
      <c r="UXP77" s="138" t="s">
        <v>116</v>
      </c>
      <c r="UXQ77" s="39">
        <v>295001</v>
      </c>
      <c r="UXR77" s="138" t="s">
        <v>116</v>
      </c>
      <c r="UXS77" s="39">
        <v>295001</v>
      </c>
      <c r="UXT77" s="138" t="s">
        <v>116</v>
      </c>
      <c r="UXU77" s="39">
        <v>295001</v>
      </c>
      <c r="UXV77" s="138" t="s">
        <v>116</v>
      </c>
      <c r="UXW77" s="39">
        <v>295001</v>
      </c>
      <c r="UXX77" s="138" t="s">
        <v>116</v>
      </c>
      <c r="UXY77" s="39">
        <v>295001</v>
      </c>
      <c r="UXZ77" s="138" t="s">
        <v>116</v>
      </c>
      <c r="UYA77" s="39">
        <v>295001</v>
      </c>
      <c r="UYB77" s="138" t="s">
        <v>116</v>
      </c>
      <c r="UYC77" s="39">
        <v>295001</v>
      </c>
      <c r="UYD77" s="138" t="s">
        <v>116</v>
      </c>
      <c r="UYE77" s="39">
        <v>295001</v>
      </c>
      <c r="UYF77" s="138" t="s">
        <v>116</v>
      </c>
      <c r="UYG77" s="39">
        <v>295001</v>
      </c>
      <c r="UYH77" s="138" t="s">
        <v>116</v>
      </c>
      <c r="UYI77" s="39">
        <v>295001</v>
      </c>
      <c r="UYJ77" s="138" t="s">
        <v>116</v>
      </c>
      <c r="UYK77" s="39">
        <v>295001</v>
      </c>
      <c r="UYL77" s="138" t="s">
        <v>116</v>
      </c>
      <c r="UYM77" s="39">
        <v>295001</v>
      </c>
      <c r="UYN77" s="138" t="s">
        <v>116</v>
      </c>
      <c r="UYO77" s="39">
        <v>295001</v>
      </c>
      <c r="UYP77" s="138" t="s">
        <v>116</v>
      </c>
      <c r="UYQ77" s="39">
        <v>295001</v>
      </c>
      <c r="UYR77" s="138" t="s">
        <v>116</v>
      </c>
      <c r="UYS77" s="39">
        <v>295001</v>
      </c>
      <c r="UYT77" s="138" t="s">
        <v>116</v>
      </c>
      <c r="UYU77" s="39">
        <v>295001</v>
      </c>
      <c r="UYV77" s="138" t="s">
        <v>116</v>
      </c>
      <c r="UYW77" s="39">
        <v>295001</v>
      </c>
      <c r="UYX77" s="138" t="s">
        <v>116</v>
      </c>
      <c r="UYY77" s="39">
        <v>295001</v>
      </c>
      <c r="UYZ77" s="138" t="s">
        <v>116</v>
      </c>
      <c r="UZA77" s="39">
        <v>295001</v>
      </c>
      <c r="UZB77" s="138" t="s">
        <v>116</v>
      </c>
      <c r="UZC77" s="39">
        <v>295001</v>
      </c>
      <c r="UZD77" s="138" t="s">
        <v>116</v>
      </c>
      <c r="UZE77" s="39">
        <v>295001</v>
      </c>
      <c r="UZF77" s="138" t="s">
        <v>116</v>
      </c>
      <c r="UZG77" s="39">
        <v>295001</v>
      </c>
      <c r="UZH77" s="138" t="s">
        <v>116</v>
      </c>
      <c r="UZI77" s="39">
        <v>295001</v>
      </c>
      <c r="UZJ77" s="138" t="s">
        <v>116</v>
      </c>
      <c r="UZK77" s="39">
        <v>295001</v>
      </c>
      <c r="UZL77" s="138" t="s">
        <v>116</v>
      </c>
      <c r="UZM77" s="39">
        <v>295001</v>
      </c>
      <c r="UZN77" s="138" t="s">
        <v>116</v>
      </c>
      <c r="UZO77" s="39">
        <v>295001</v>
      </c>
      <c r="UZP77" s="138" t="s">
        <v>116</v>
      </c>
      <c r="UZQ77" s="39">
        <v>295001</v>
      </c>
      <c r="UZR77" s="138" t="s">
        <v>116</v>
      </c>
      <c r="UZS77" s="39">
        <v>295001</v>
      </c>
      <c r="UZT77" s="138" t="s">
        <v>116</v>
      </c>
      <c r="UZU77" s="39">
        <v>295001</v>
      </c>
      <c r="UZV77" s="138" t="s">
        <v>116</v>
      </c>
      <c r="UZW77" s="39">
        <v>295001</v>
      </c>
      <c r="UZX77" s="138" t="s">
        <v>116</v>
      </c>
      <c r="UZY77" s="39">
        <v>295001</v>
      </c>
      <c r="UZZ77" s="138" t="s">
        <v>116</v>
      </c>
      <c r="VAA77" s="39">
        <v>295001</v>
      </c>
      <c r="VAB77" s="138" t="s">
        <v>116</v>
      </c>
      <c r="VAC77" s="39">
        <v>295001</v>
      </c>
      <c r="VAD77" s="138" t="s">
        <v>116</v>
      </c>
      <c r="VAE77" s="39">
        <v>295001</v>
      </c>
      <c r="VAF77" s="138" t="s">
        <v>116</v>
      </c>
      <c r="VAG77" s="39">
        <v>295001</v>
      </c>
      <c r="VAH77" s="138" t="s">
        <v>116</v>
      </c>
      <c r="VAI77" s="39">
        <v>295001</v>
      </c>
      <c r="VAJ77" s="138" t="s">
        <v>116</v>
      </c>
      <c r="VAK77" s="39">
        <v>295001</v>
      </c>
      <c r="VAL77" s="138" t="s">
        <v>116</v>
      </c>
      <c r="VAM77" s="39">
        <v>295001</v>
      </c>
      <c r="VAN77" s="138" t="s">
        <v>116</v>
      </c>
      <c r="VAO77" s="39">
        <v>295001</v>
      </c>
      <c r="VAP77" s="138" t="s">
        <v>116</v>
      </c>
      <c r="VAQ77" s="39">
        <v>295001</v>
      </c>
      <c r="VAR77" s="138" t="s">
        <v>116</v>
      </c>
      <c r="VAS77" s="39">
        <v>295001</v>
      </c>
      <c r="VAT77" s="138" t="s">
        <v>116</v>
      </c>
      <c r="VAU77" s="39">
        <v>295001</v>
      </c>
      <c r="VAV77" s="138" t="s">
        <v>116</v>
      </c>
      <c r="VAW77" s="39">
        <v>295001</v>
      </c>
      <c r="VAX77" s="138" t="s">
        <v>116</v>
      </c>
      <c r="VAY77" s="39">
        <v>295001</v>
      </c>
      <c r="VAZ77" s="138" t="s">
        <v>116</v>
      </c>
      <c r="VBA77" s="39">
        <v>295001</v>
      </c>
      <c r="VBB77" s="138" t="s">
        <v>116</v>
      </c>
      <c r="VBC77" s="39">
        <v>295001</v>
      </c>
      <c r="VBD77" s="138" t="s">
        <v>116</v>
      </c>
      <c r="VBE77" s="39">
        <v>295001</v>
      </c>
      <c r="VBF77" s="138" t="s">
        <v>116</v>
      </c>
      <c r="VBG77" s="39">
        <v>295001</v>
      </c>
      <c r="VBH77" s="138" t="s">
        <v>116</v>
      </c>
      <c r="VBI77" s="39">
        <v>295001</v>
      </c>
      <c r="VBJ77" s="138" t="s">
        <v>116</v>
      </c>
      <c r="VBK77" s="39">
        <v>295001</v>
      </c>
      <c r="VBL77" s="138" t="s">
        <v>116</v>
      </c>
      <c r="VBM77" s="39">
        <v>295001</v>
      </c>
      <c r="VBN77" s="138" t="s">
        <v>116</v>
      </c>
      <c r="VBO77" s="39">
        <v>295001</v>
      </c>
      <c r="VBP77" s="138" t="s">
        <v>116</v>
      </c>
      <c r="VBQ77" s="39">
        <v>295001</v>
      </c>
      <c r="VBR77" s="138" t="s">
        <v>116</v>
      </c>
      <c r="VBS77" s="39">
        <v>295001</v>
      </c>
      <c r="VBT77" s="138" t="s">
        <v>116</v>
      </c>
      <c r="VBU77" s="39">
        <v>295001</v>
      </c>
      <c r="VBV77" s="138" t="s">
        <v>116</v>
      </c>
      <c r="VBW77" s="39">
        <v>295001</v>
      </c>
      <c r="VBX77" s="138" t="s">
        <v>116</v>
      </c>
      <c r="VBY77" s="39">
        <v>295001</v>
      </c>
      <c r="VBZ77" s="138" t="s">
        <v>116</v>
      </c>
      <c r="VCA77" s="39">
        <v>295001</v>
      </c>
      <c r="VCB77" s="138" t="s">
        <v>116</v>
      </c>
      <c r="VCC77" s="39">
        <v>295001</v>
      </c>
      <c r="VCD77" s="138" t="s">
        <v>116</v>
      </c>
      <c r="VCE77" s="39">
        <v>295001</v>
      </c>
      <c r="VCF77" s="138" t="s">
        <v>116</v>
      </c>
      <c r="VCG77" s="39">
        <v>295001</v>
      </c>
      <c r="VCH77" s="138" t="s">
        <v>116</v>
      </c>
      <c r="VCI77" s="39">
        <v>295001</v>
      </c>
      <c r="VCJ77" s="138" t="s">
        <v>116</v>
      </c>
      <c r="VCK77" s="39">
        <v>295001</v>
      </c>
      <c r="VCL77" s="138" t="s">
        <v>116</v>
      </c>
      <c r="VCM77" s="39">
        <v>295001</v>
      </c>
      <c r="VCN77" s="138" t="s">
        <v>116</v>
      </c>
      <c r="VCO77" s="39">
        <v>295001</v>
      </c>
      <c r="VCP77" s="138" t="s">
        <v>116</v>
      </c>
      <c r="VCQ77" s="39">
        <v>295001</v>
      </c>
      <c r="VCR77" s="138" t="s">
        <v>116</v>
      </c>
      <c r="VCS77" s="39">
        <v>295001</v>
      </c>
      <c r="VCT77" s="138" t="s">
        <v>116</v>
      </c>
      <c r="VCU77" s="39">
        <v>295001</v>
      </c>
      <c r="VCV77" s="138" t="s">
        <v>116</v>
      </c>
      <c r="VCW77" s="39">
        <v>295001</v>
      </c>
      <c r="VCX77" s="138" t="s">
        <v>116</v>
      </c>
      <c r="VCY77" s="39">
        <v>295001</v>
      </c>
      <c r="VCZ77" s="138" t="s">
        <v>116</v>
      </c>
      <c r="VDA77" s="39">
        <v>295001</v>
      </c>
      <c r="VDB77" s="138" t="s">
        <v>116</v>
      </c>
      <c r="VDC77" s="39">
        <v>295001</v>
      </c>
      <c r="VDD77" s="138" t="s">
        <v>116</v>
      </c>
      <c r="VDE77" s="39">
        <v>295001</v>
      </c>
      <c r="VDF77" s="138" t="s">
        <v>116</v>
      </c>
      <c r="VDG77" s="39">
        <v>295001</v>
      </c>
      <c r="VDH77" s="138" t="s">
        <v>116</v>
      </c>
      <c r="VDI77" s="39">
        <v>295001</v>
      </c>
      <c r="VDJ77" s="138" t="s">
        <v>116</v>
      </c>
      <c r="VDK77" s="39">
        <v>295001</v>
      </c>
      <c r="VDL77" s="138" t="s">
        <v>116</v>
      </c>
      <c r="VDM77" s="39">
        <v>295001</v>
      </c>
      <c r="VDN77" s="138" t="s">
        <v>116</v>
      </c>
      <c r="VDO77" s="39">
        <v>295001</v>
      </c>
      <c r="VDP77" s="138" t="s">
        <v>116</v>
      </c>
      <c r="VDQ77" s="39">
        <v>295001</v>
      </c>
      <c r="VDR77" s="138" t="s">
        <v>116</v>
      </c>
      <c r="VDS77" s="39">
        <v>295001</v>
      </c>
      <c r="VDT77" s="138" t="s">
        <v>116</v>
      </c>
      <c r="VDU77" s="39">
        <v>295001</v>
      </c>
      <c r="VDV77" s="138" t="s">
        <v>116</v>
      </c>
      <c r="VDW77" s="39">
        <v>295001</v>
      </c>
      <c r="VDX77" s="138" t="s">
        <v>116</v>
      </c>
      <c r="VDY77" s="39">
        <v>295001</v>
      </c>
      <c r="VDZ77" s="138" t="s">
        <v>116</v>
      </c>
      <c r="VEA77" s="39">
        <v>295001</v>
      </c>
      <c r="VEB77" s="138" t="s">
        <v>116</v>
      </c>
      <c r="VEC77" s="39">
        <v>295001</v>
      </c>
      <c r="VED77" s="138" t="s">
        <v>116</v>
      </c>
      <c r="VEE77" s="39">
        <v>295001</v>
      </c>
      <c r="VEF77" s="138" t="s">
        <v>116</v>
      </c>
      <c r="VEG77" s="39">
        <v>295001</v>
      </c>
      <c r="VEH77" s="138" t="s">
        <v>116</v>
      </c>
      <c r="VEI77" s="39">
        <v>295001</v>
      </c>
      <c r="VEJ77" s="138" t="s">
        <v>116</v>
      </c>
      <c r="VEK77" s="39">
        <v>295001</v>
      </c>
      <c r="VEL77" s="138" t="s">
        <v>116</v>
      </c>
      <c r="VEM77" s="39">
        <v>295001</v>
      </c>
      <c r="VEN77" s="138" t="s">
        <v>116</v>
      </c>
      <c r="VEO77" s="39">
        <v>295001</v>
      </c>
      <c r="VEP77" s="138" t="s">
        <v>116</v>
      </c>
      <c r="VEQ77" s="39">
        <v>295001</v>
      </c>
      <c r="VER77" s="138" t="s">
        <v>116</v>
      </c>
      <c r="VES77" s="39">
        <v>295001</v>
      </c>
      <c r="VET77" s="138" t="s">
        <v>116</v>
      </c>
      <c r="VEU77" s="39">
        <v>295001</v>
      </c>
      <c r="VEV77" s="138" t="s">
        <v>116</v>
      </c>
      <c r="VEW77" s="39">
        <v>295001</v>
      </c>
      <c r="VEX77" s="138" t="s">
        <v>116</v>
      </c>
      <c r="VEY77" s="39">
        <v>295001</v>
      </c>
      <c r="VEZ77" s="138" t="s">
        <v>116</v>
      </c>
      <c r="VFA77" s="39">
        <v>295001</v>
      </c>
      <c r="VFB77" s="138" t="s">
        <v>116</v>
      </c>
      <c r="VFC77" s="39">
        <v>295001</v>
      </c>
      <c r="VFD77" s="138" t="s">
        <v>116</v>
      </c>
      <c r="VFE77" s="39">
        <v>295001</v>
      </c>
      <c r="VFF77" s="138" t="s">
        <v>116</v>
      </c>
      <c r="VFG77" s="39">
        <v>295001</v>
      </c>
      <c r="VFH77" s="138" t="s">
        <v>116</v>
      </c>
      <c r="VFI77" s="39">
        <v>295001</v>
      </c>
      <c r="VFJ77" s="138" t="s">
        <v>116</v>
      </c>
      <c r="VFK77" s="39">
        <v>295001</v>
      </c>
      <c r="VFL77" s="138" t="s">
        <v>116</v>
      </c>
      <c r="VFM77" s="39">
        <v>295001</v>
      </c>
      <c r="VFN77" s="138" t="s">
        <v>116</v>
      </c>
      <c r="VFO77" s="39">
        <v>295001</v>
      </c>
      <c r="VFP77" s="138" t="s">
        <v>116</v>
      </c>
      <c r="VFQ77" s="39">
        <v>295001</v>
      </c>
      <c r="VFR77" s="138" t="s">
        <v>116</v>
      </c>
      <c r="VFS77" s="39">
        <v>295001</v>
      </c>
      <c r="VFT77" s="138" t="s">
        <v>116</v>
      </c>
      <c r="VFU77" s="39">
        <v>295001</v>
      </c>
      <c r="VFV77" s="138" t="s">
        <v>116</v>
      </c>
      <c r="VFW77" s="39">
        <v>295001</v>
      </c>
      <c r="VFX77" s="138" t="s">
        <v>116</v>
      </c>
      <c r="VFY77" s="39">
        <v>295001</v>
      </c>
      <c r="VFZ77" s="138" t="s">
        <v>116</v>
      </c>
      <c r="VGA77" s="39">
        <v>295001</v>
      </c>
      <c r="VGB77" s="138" t="s">
        <v>116</v>
      </c>
      <c r="VGC77" s="39">
        <v>295001</v>
      </c>
      <c r="VGD77" s="138" t="s">
        <v>116</v>
      </c>
      <c r="VGE77" s="39">
        <v>295001</v>
      </c>
      <c r="VGF77" s="138" t="s">
        <v>116</v>
      </c>
      <c r="VGG77" s="39">
        <v>295001</v>
      </c>
      <c r="VGH77" s="138" t="s">
        <v>116</v>
      </c>
      <c r="VGI77" s="39">
        <v>295001</v>
      </c>
      <c r="VGJ77" s="138" t="s">
        <v>116</v>
      </c>
      <c r="VGK77" s="39">
        <v>295001</v>
      </c>
      <c r="VGL77" s="138" t="s">
        <v>116</v>
      </c>
      <c r="VGM77" s="39">
        <v>295001</v>
      </c>
      <c r="VGN77" s="138" t="s">
        <v>116</v>
      </c>
      <c r="VGO77" s="39">
        <v>295001</v>
      </c>
      <c r="VGP77" s="138" t="s">
        <v>116</v>
      </c>
      <c r="VGQ77" s="39">
        <v>295001</v>
      </c>
      <c r="VGR77" s="138" t="s">
        <v>116</v>
      </c>
      <c r="VGS77" s="39">
        <v>295001</v>
      </c>
      <c r="VGT77" s="138" t="s">
        <v>116</v>
      </c>
      <c r="VGU77" s="39">
        <v>295001</v>
      </c>
      <c r="VGV77" s="138" t="s">
        <v>116</v>
      </c>
      <c r="VGW77" s="39">
        <v>295001</v>
      </c>
      <c r="VGX77" s="138" t="s">
        <v>116</v>
      </c>
      <c r="VGY77" s="39">
        <v>295001</v>
      </c>
      <c r="VGZ77" s="138" t="s">
        <v>116</v>
      </c>
      <c r="VHA77" s="39">
        <v>295001</v>
      </c>
      <c r="VHB77" s="138" t="s">
        <v>116</v>
      </c>
      <c r="VHC77" s="39">
        <v>295001</v>
      </c>
      <c r="VHD77" s="138" t="s">
        <v>116</v>
      </c>
      <c r="VHE77" s="39">
        <v>295001</v>
      </c>
      <c r="VHF77" s="138" t="s">
        <v>116</v>
      </c>
      <c r="VHG77" s="39">
        <v>295001</v>
      </c>
      <c r="VHH77" s="138" t="s">
        <v>116</v>
      </c>
      <c r="VHI77" s="39">
        <v>295001</v>
      </c>
      <c r="VHJ77" s="138" t="s">
        <v>116</v>
      </c>
      <c r="VHK77" s="39">
        <v>295001</v>
      </c>
      <c r="VHL77" s="138" t="s">
        <v>116</v>
      </c>
      <c r="VHM77" s="39">
        <v>295001</v>
      </c>
      <c r="VHN77" s="138" t="s">
        <v>116</v>
      </c>
      <c r="VHO77" s="39">
        <v>295001</v>
      </c>
      <c r="VHP77" s="138" t="s">
        <v>116</v>
      </c>
      <c r="VHQ77" s="39">
        <v>295001</v>
      </c>
      <c r="VHR77" s="138" t="s">
        <v>116</v>
      </c>
      <c r="VHS77" s="39">
        <v>295001</v>
      </c>
      <c r="VHT77" s="138" t="s">
        <v>116</v>
      </c>
      <c r="VHU77" s="39">
        <v>295001</v>
      </c>
      <c r="VHV77" s="138" t="s">
        <v>116</v>
      </c>
      <c r="VHW77" s="39">
        <v>295001</v>
      </c>
      <c r="VHX77" s="138" t="s">
        <v>116</v>
      </c>
      <c r="VHY77" s="39">
        <v>295001</v>
      </c>
      <c r="VHZ77" s="138" t="s">
        <v>116</v>
      </c>
      <c r="VIA77" s="39">
        <v>295001</v>
      </c>
      <c r="VIB77" s="138" t="s">
        <v>116</v>
      </c>
      <c r="VIC77" s="39">
        <v>295001</v>
      </c>
      <c r="VID77" s="138" t="s">
        <v>116</v>
      </c>
      <c r="VIE77" s="39">
        <v>295001</v>
      </c>
      <c r="VIF77" s="138" t="s">
        <v>116</v>
      </c>
      <c r="VIG77" s="39">
        <v>295001</v>
      </c>
      <c r="VIH77" s="138" t="s">
        <v>116</v>
      </c>
      <c r="VII77" s="39">
        <v>295001</v>
      </c>
      <c r="VIJ77" s="138" t="s">
        <v>116</v>
      </c>
      <c r="VIK77" s="39">
        <v>295001</v>
      </c>
      <c r="VIL77" s="138" t="s">
        <v>116</v>
      </c>
      <c r="VIM77" s="39">
        <v>295001</v>
      </c>
      <c r="VIN77" s="138" t="s">
        <v>116</v>
      </c>
      <c r="VIO77" s="39">
        <v>295001</v>
      </c>
      <c r="VIP77" s="138" t="s">
        <v>116</v>
      </c>
      <c r="VIQ77" s="39">
        <v>295001</v>
      </c>
      <c r="VIR77" s="138" t="s">
        <v>116</v>
      </c>
      <c r="VIS77" s="39">
        <v>295001</v>
      </c>
      <c r="VIT77" s="138" t="s">
        <v>116</v>
      </c>
      <c r="VIU77" s="39">
        <v>295001</v>
      </c>
      <c r="VIV77" s="138" t="s">
        <v>116</v>
      </c>
      <c r="VIW77" s="39">
        <v>295001</v>
      </c>
      <c r="VIX77" s="138" t="s">
        <v>116</v>
      </c>
      <c r="VIY77" s="39">
        <v>295001</v>
      </c>
      <c r="VIZ77" s="138" t="s">
        <v>116</v>
      </c>
      <c r="VJA77" s="39">
        <v>295001</v>
      </c>
      <c r="VJB77" s="138" t="s">
        <v>116</v>
      </c>
      <c r="VJC77" s="39">
        <v>295001</v>
      </c>
      <c r="VJD77" s="138" t="s">
        <v>116</v>
      </c>
      <c r="VJE77" s="39">
        <v>295001</v>
      </c>
      <c r="VJF77" s="138" t="s">
        <v>116</v>
      </c>
      <c r="VJG77" s="39">
        <v>295001</v>
      </c>
      <c r="VJH77" s="138" t="s">
        <v>116</v>
      </c>
      <c r="VJI77" s="39">
        <v>295001</v>
      </c>
      <c r="VJJ77" s="138" t="s">
        <v>116</v>
      </c>
      <c r="VJK77" s="39">
        <v>295001</v>
      </c>
      <c r="VJL77" s="138" t="s">
        <v>116</v>
      </c>
      <c r="VJM77" s="39">
        <v>295001</v>
      </c>
      <c r="VJN77" s="138" t="s">
        <v>116</v>
      </c>
      <c r="VJO77" s="39">
        <v>295001</v>
      </c>
      <c r="VJP77" s="138" t="s">
        <v>116</v>
      </c>
      <c r="VJQ77" s="39">
        <v>295001</v>
      </c>
      <c r="VJR77" s="138" t="s">
        <v>116</v>
      </c>
      <c r="VJS77" s="39">
        <v>295001</v>
      </c>
      <c r="VJT77" s="138" t="s">
        <v>116</v>
      </c>
      <c r="VJU77" s="39">
        <v>295001</v>
      </c>
      <c r="VJV77" s="138" t="s">
        <v>116</v>
      </c>
      <c r="VJW77" s="39">
        <v>295001</v>
      </c>
      <c r="VJX77" s="138" t="s">
        <v>116</v>
      </c>
      <c r="VJY77" s="39">
        <v>295001</v>
      </c>
      <c r="VJZ77" s="138" t="s">
        <v>116</v>
      </c>
      <c r="VKA77" s="39">
        <v>295001</v>
      </c>
      <c r="VKB77" s="138" t="s">
        <v>116</v>
      </c>
      <c r="VKC77" s="39">
        <v>295001</v>
      </c>
      <c r="VKD77" s="138" t="s">
        <v>116</v>
      </c>
      <c r="VKE77" s="39">
        <v>295001</v>
      </c>
      <c r="VKF77" s="138" t="s">
        <v>116</v>
      </c>
      <c r="VKG77" s="39">
        <v>295001</v>
      </c>
      <c r="VKH77" s="138" t="s">
        <v>116</v>
      </c>
      <c r="VKI77" s="39">
        <v>295001</v>
      </c>
      <c r="VKJ77" s="138" t="s">
        <v>116</v>
      </c>
      <c r="VKK77" s="39">
        <v>295001</v>
      </c>
      <c r="VKL77" s="138" t="s">
        <v>116</v>
      </c>
      <c r="VKM77" s="39">
        <v>295001</v>
      </c>
      <c r="VKN77" s="138" t="s">
        <v>116</v>
      </c>
      <c r="VKO77" s="39">
        <v>295001</v>
      </c>
      <c r="VKP77" s="138" t="s">
        <v>116</v>
      </c>
      <c r="VKQ77" s="39">
        <v>295001</v>
      </c>
      <c r="VKR77" s="138" t="s">
        <v>116</v>
      </c>
      <c r="VKS77" s="39">
        <v>295001</v>
      </c>
      <c r="VKT77" s="138" t="s">
        <v>116</v>
      </c>
      <c r="VKU77" s="39">
        <v>295001</v>
      </c>
      <c r="VKV77" s="138" t="s">
        <v>116</v>
      </c>
      <c r="VKW77" s="39">
        <v>295001</v>
      </c>
      <c r="VKX77" s="138" t="s">
        <v>116</v>
      </c>
      <c r="VKY77" s="39">
        <v>295001</v>
      </c>
      <c r="VKZ77" s="138" t="s">
        <v>116</v>
      </c>
      <c r="VLA77" s="39">
        <v>295001</v>
      </c>
      <c r="VLB77" s="138" t="s">
        <v>116</v>
      </c>
      <c r="VLC77" s="39">
        <v>295001</v>
      </c>
      <c r="VLD77" s="138" t="s">
        <v>116</v>
      </c>
      <c r="VLE77" s="39">
        <v>295001</v>
      </c>
      <c r="VLF77" s="138" t="s">
        <v>116</v>
      </c>
      <c r="VLG77" s="39">
        <v>295001</v>
      </c>
      <c r="VLH77" s="138" t="s">
        <v>116</v>
      </c>
      <c r="VLI77" s="39">
        <v>295001</v>
      </c>
      <c r="VLJ77" s="138" t="s">
        <v>116</v>
      </c>
      <c r="VLK77" s="39">
        <v>295001</v>
      </c>
      <c r="VLL77" s="138" t="s">
        <v>116</v>
      </c>
      <c r="VLM77" s="39">
        <v>295001</v>
      </c>
      <c r="VLN77" s="138" t="s">
        <v>116</v>
      </c>
      <c r="VLO77" s="39">
        <v>295001</v>
      </c>
      <c r="VLP77" s="138" t="s">
        <v>116</v>
      </c>
      <c r="VLQ77" s="39">
        <v>295001</v>
      </c>
      <c r="VLR77" s="138" t="s">
        <v>116</v>
      </c>
      <c r="VLS77" s="39">
        <v>295001</v>
      </c>
      <c r="VLT77" s="138" t="s">
        <v>116</v>
      </c>
      <c r="VLU77" s="39">
        <v>295001</v>
      </c>
      <c r="VLV77" s="138" t="s">
        <v>116</v>
      </c>
      <c r="VLW77" s="39">
        <v>295001</v>
      </c>
      <c r="VLX77" s="138" t="s">
        <v>116</v>
      </c>
      <c r="VLY77" s="39">
        <v>295001</v>
      </c>
      <c r="VLZ77" s="138" t="s">
        <v>116</v>
      </c>
      <c r="VMA77" s="39">
        <v>295001</v>
      </c>
      <c r="VMB77" s="138" t="s">
        <v>116</v>
      </c>
      <c r="VMC77" s="39">
        <v>295001</v>
      </c>
      <c r="VMD77" s="138" t="s">
        <v>116</v>
      </c>
      <c r="VME77" s="39">
        <v>295001</v>
      </c>
      <c r="VMF77" s="138" t="s">
        <v>116</v>
      </c>
      <c r="VMG77" s="39">
        <v>295001</v>
      </c>
      <c r="VMH77" s="138" t="s">
        <v>116</v>
      </c>
      <c r="VMI77" s="39">
        <v>295001</v>
      </c>
      <c r="VMJ77" s="138" t="s">
        <v>116</v>
      </c>
      <c r="VMK77" s="39">
        <v>295001</v>
      </c>
      <c r="VML77" s="138" t="s">
        <v>116</v>
      </c>
      <c r="VMM77" s="39">
        <v>295001</v>
      </c>
      <c r="VMN77" s="138" t="s">
        <v>116</v>
      </c>
      <c r="VMO77" s="39">
        <v>295001</v>
      </c>
      <c r="VMP77" s="138" t="s">
        <v>116</v>
      </c>
      <c r="VMQ77" s="39">
        <v>295001</v>
      </c>
      <c r="VMR77" s="138" t="s">
        <v>116</v>
      </c>
      <c r="VMS77" s="39">
        <v>295001</v>
      </c>
      <c r="VMT77" s="138" t="s">
        <v>116</v>
      </c>
      <c r="VMU77" s="39">
        <v>295001</v>
      </c>
      <c r="VMV77" s="138" t="s">
        <v>116</v>
      </c>
      <c r="VMW77" s="39">
        <v>295001</v>
      </c>
      <c r="VMX77" s="138" t="s">
        <v>116</v>
      </c>
      <c r="VMY77" s="39">
        <v>295001</v>
      </c>
      <c r="VMZ77" s="138" t="s">
        <v>116</v>
      </c>
      <c r="VNA77" s="39">
        <v>295001</v>
      </c>
      <c r="VNB77" s="138" t="s">
        <v>116</v>
      </c>
      <c r="VNC77" s="39">
        <v>295001</v>
      </c>
      <c r="VND77" s="138" t="s">
        <v>116</v>
      </c>
      <c r="VNE77" s="39">
        <v>295001</v>
      </c>
      <c r="VNF77" s="138" t="s">
        <v>116</v>
      </c>
      <c r="VNG77" s="39">
        <v>295001</v>
      </c>
      <c r="VNH77" s="138" t="s">
        <v>116</v>
      </c>
      <c r="VNI77" s="39">
        <v>295001</v>
      </c>
      <c r="VNJ77" s="138" t="s">
        <v>116</v>
      </c>
      <c r="VNK77" s="39">
        <v>295001</v>
      </c>
      <c r="VNL77" s="138" t="s">
        <v>116</v>
      </c>
      <c r="VNM77" s="39">
        <v>295001</v>
      </c>
      <c r="VNN77" s="138" t="s">
        <v>116</v>
      </c>
      <c r="VNO77" s="39">
        <v>295001</v>
      </c>
      <c r="VNP77" s="138" t="s">
        <v>116</v>
      </c>
      <c r="VNQ77" s="39">
        <v>295001</v>
      </c>
      <c r="VNR77" s="138" t="s">
        <v>116</v>
      </c>
      <c r="VNS77" s="39">
        <v>295001</v>
      </c>
      <c r="VNT77" s="138" t="s">
        <v>116</v>
      </c>
      <c r="VNU77" s="39">
        <v>295001</v>
      </c>
      <c r="VNV77" s="138" t="s">
        <v>116</v>
      </c>
      <c r="VNW77" s="39">
        <v>295001</v>
      </c>
      <c r="VNX77" s="138" t="s">
        <v>116</v>
      </c>
      <c r="VNY77" s="39">
        <v>295001</v>
      </c>
      <c r="VNZ77" s="138" t="s">
        <v>116</v>
      </c>
      <c r="VOA77" s="39">
        <v>295001</v>
      </c>
      <c r="VOB77" s="138" t="s">
        <v>116</v>
      </c>
      <c r="VOC77" s="39">
        <v>295001</v>
      </c>
      <c r="VOD77" s="138" t="s">
        <v>116</v>
      </c>
      <c r="VOE77" s="39">
        <v>295001</v>
      </c>
      <c r="VOF77" s="138" t="s">
        <v>116</v>
      </c>
      <c r="VOG77" s="39">
        <v>295001</v>
      </c>
      <c r="VOH77" s="138" t="s">
        <v>116</v>
      </c>
      <c r="VOI77" s="39">
        <v>295001</v>
      </c>
      <c r="VOJ77" s="138" t="s">
        <v>116</v>
      </c>
      <c r="VOK77" s="39">
        <v>295001</v>
      </c>
      <c r="VOL77" s="138" t="s">
        <v>116</v>
      </c>
      <c r="VOM77" s="39">
        <v>295001</v>
      </c>
      <c r="VON77" s="138" t="s">
        <v>116</v>
      </c>
      <c r="VOO77" s="39">
        <v>295001</v>
      </c>
      <c r="VOP77" s="138" t="s">
        <v>116</v>
      </c>
      <c r="VOQ77" s="39">
        <v>295001</v>
      </c>
      <c r="VOR77" s="138" t="s">
        <v>116</v>
      </c>
      <c r="VOS77" s="39">
        <v>295001</v>
      </c>
      <c r="VOT77" s="138" t="s">
        <v>116</v>
      </c>
      <c r="VOU77" s="39">
        <v>295001</v>
      </c>
      <c r="VOV77" s="138" t="s">
        <v>116</v>
      </c>
      <c r="VOW77" s="39">
        <v>295001</v>
      </c>
      <c r="VOX77" s="138" t="s">
        <v>116</v>
      </c>
      <c r="VOY77" s="39">
        <v>295001</v>
      </c>
      <c r="VOZ77" s="138" t="s">
        <v>116</v>
      </c>
      <c r="VPA77" s="39">
        <v>295001</v>
      </c>
      <c r="VPB77" s="138" t="s">
        <v>116</v>
      </c>
      <c r="VPC77" s="39">
        <v>295001</v>
      </c>
      <c r="VPD77" s="138" t="s">
        <v>116</v>
      </c>
      <c r="VPE77" s="39">
        <v>295001</v>
      </c>
      <c r="VPF77" s="138" t="s">
        <v>116</v>
      </c>
      <c r="VPG77" s="39">
        <v>295001</v>
      </c>
      <c r="VPH77" s="138" t="s">
        <v>116</v>
      </c>
      <c r="VPI77" s="39">
        <v>295001</v>
      </c>
      <c r="VPJ77" s="138" t="s">
        <v>116</v>
      </c>
      <c r="VPK77" s="39">
        <v>295001</v>
      </c>
      <c r="VPL77" s="138" t="s">
        <v>116</v>
      </c>
      <c r="VPM77" s="39">
        <v>295001</v>
      </c>
      <c r="VPN77" s="138" t="s">
        <v>116</v>
      </c>
      <c r="VPO77" s="39">
        <v>295001</v>
      </c>
      <c r="VPP77" s="138" t="s">
        <v>116</v>
      </c>
      <c r="VPQ77" s="39">
        <v>295001</v>
      </c>
      <c r="VPR77" s="138" t="s">
        <v>116</v>
      </c>
      <c r="VPS77" s="39">
        <v>295001</v>
      </c>
      <c r="VPT77" s="138" t="s">
        <v>116</v>
      </c>
      <c r="VPU77" s="39">
        <v>295001</v>
      </c>
      <c r="VPV77" s="138" t="s">
        <v>116</v>
      </c>
      <c r="VPW77" s="39">
        <v>295001</v>
      </c>
      <c r="VPX77" s="138" t="s">
        <v>116</v>
      </c>
      <c r="VPY77" s="39">
        <v>295001</v>
      </c>
      <c r="VPZ77" s="138" t="s">
        <v>116</v>
      </c>
      <c r="VQA77" s="39">
        <v>295001</v>
      </c>
      <c r="VQB77" s="138" t="s">
        <v>116</v>
      </c>
      <c r="VQC77" s="39">
        <v>295001</v>
      </c>
      <c r="VQD77" s="138" t="s">
        <v>116</v>
      </c>
      <c r="VQE77" s="39">
        <v>295001</v>
      </c>
      <c r="VQF77" s="138" t="s">
        <v>116</v>
      </c>
      <c r="VQG77" s="39">
        <v>295001</v>
      </c>
      <c r="VQH77" s="138" t="s">
        <v>116</v>
      </c>
      <c r="VQI77" s="39">
        <v>295001</v>
      </c>
      <c r="VQJ77" s="138" t="s">
        <v>116</v>
      </c>
      <c r="VQK77" s="39">
        <v>295001</v>
      </c>
      <c r="VQL77" s="138" t="s">
        <v>116</v>
      </c>
      <c r="VQM77" s="39">
        <v>295001</v>
      </c>
      <c r="VQN77" s="138" t="s">
        <v>116</v>
      </c>
      <c r="VQO77" s="39">
        <v>295001</v>
      </c>
      <c r="VQP77" s="138" t="s">
        <v>116</v>
      </c>
      <c r="VQQ77" s="39">
        <v>295001</v>
      </c>
      <c r="VQR77" s="138" t="s">
        <v>116</v>
      </c>
      <c r="VQS77" s="39">
        <v>295001</v>
      </c>
      <c r="VQT77" s="138" t="s">
        <v>116</v>
      </c>
      <c r="VQU77" s="39">
        <v>295001</v>
      </c>
      <c r="VQV77" s="138" t="s">
        <v>116</v>
      </c>
      <c r="VQW77" s="39">
        <v>295001</v>
      </c>
      <c r="VQX77" s="138" t="s">
        <v>116</v>
      </c>
      <c r="VQY77" s="39">
        <v>295001</v>
      </c>
      <c r="VQZ77" s="138" t="s">
        <v>116</v>
      </c>
      <c r="VRA77" s="39">
        <v>295001</v>
      </c>
      <c r="VRB77" s="138" t="s">
        <v>116</v>
      </c>
      <c r="VRC77" s="39">
        <v>295001</v>
      </c>
      <c r="VRD77" s="138" t="s">
        <v>116</v>
      </c>
      <c r="VRE77" s="39">
        <v>295001</v>
      </c>
      <c r="VRF77" s="138" t="s">
        <v>116</v>
      </c>
      <c r="VRG77" s="39">
        <v>295001</v>
      </c>
      <c r="VRH77" s="138" t="s">
        <v>116</v>
      </c>
      <c r="VRI77" s="39">
        <v>295001</v>
      </c>
      <c r="VRJ77" s="138" t="s">
        <v>116</v>
      </c>
      <c r="VRK77" s="39">
        <v>295001</v>
      </c>
      <c r="VRL77" s="138" t="s">
        <v>116</v>
      </c>
      <c r="VRM77" s="39">
        <v>295001</v>
      </c>
      <c r="VRN77" s="138" t="s">
        <v>116</v>
      </c>
      <c r="VRO77" s="39">
        <v>295001</v>
      </c>
      <c r="VRP77" s="138" t="s">
        <v>116</v>
      </c>
      <c r="VRQ77" s="39">
        <v>295001</v>
      </c>
      <c r="VRR77" s="138" t="s">
        <v>116</v>
      </c>
      <c r="VRS77" s="39">
        <v>295001</v>
      </c>
      <c r="VRT77" s="138" t="s">
        <v>116</v>
      </c>
      <c r="VRU77" s="39">
        <v>295001</v>
      </c>
      <c r="VRV77" s="138" t="s">
        <v>116</v>
      </c>
      <c r="VRW77" s="39">
        <v>295001</v>
      </c>
      <c r="VRX77" s="138" t="s">
        <v>116</v>
      </c>
      <c r="VRY77" s="39">
        <v>295001</v>
      </c>
      <c r="VRZ77" s="138" t="s">
        <v>116</v>
      </c>
      <c r="VSA77" s="39">
        <v>295001</v>
      </c>
      <c r="VSB77" s="138" t="s">
        <v>116</v>
      </c>
      <c r="VSC77" s="39">
        <v>295001</v>
      </c>
      <c r="VSD77" s="138" t="s">
        <v>116</v>
      </c>
      <c r="VSE77" s="39">
        <v>295001</v>
      </c>
      <c r="VSF77" s="138" t="s">
        <v>116</v>
      </c>
      <c r="VSG77" s="39">
        <v>295001</v>
      </c>
      <c r="VSH77" s="138" t="s">
        <v>116</v>
      </c>
      <c r="VSI77" s="39">
        <v>295001</v>
      </c>
      <c r="VSJ77" s="138" t="s">
        <v>116</v>
      </c>
      <c r="VSK77" s="39">
        <v>295001</v>
      </c>
      <c r="VSL77" s="138" t="s">
        <v>116</v>
      </c>
      <c r="VSM77" s="39">
        <v>295001</v>
      </c>
      <c r="VSN77" s="138" t="s">
        <v>116</v>
      </c>
      <c r="VSO77" s="39">
        <v>295001</v>
      </c>
      <c r="VSP77" s="138" t="s">
        <v>116</v>
      </c>
      <c r="VSQ77" s="39">
        <v>295001</v>
      </c>
      <c r="VSR77" s="138" t="s">
        <v>116</v>
      </c>
      <c r="VSS77" s="39">
        <v>295001</v>
      </c>
      <c r="VST77" s="138" t="s">
        <v>116</v>
      </c>
      <c r="VSU77" s="39">
        <v>295001</v>
      </c>
      <c r="VSV77" s="138" t="s">
        <v>116</v>
      </c>
      <c r="VSW77" s="39">
        <v>295001</v>
      </c>
      <c r="VSX77" s="138" t="s">
        <v>116</v>
      </c>
      <c r="VSY77" s="39">
        <v>295001</v>
      </c>
      <c r="VSZ77" s="138" t="s">
        <v>116</v>
      </c>
      <c r="VTA77" s="39">
        <v>295001</v>
      </c>
      <c r="VTB77" s="138" t="s">
        <v>116</v>
      </c>
      <c r="VTC77" s="39">
        <v>295001</v>
      </c>
      <c r="VTD77" s="138" t="s">
        <v>116</v>
      </c>
      <c r="VTE77" s="39">
        <v>295001</v>
      </c>
      <c r="VTF77" s="138" t="s">
        <v>116</v>
      </c>
      <c r="VTG77" s="39">
        <v>295001</v>
      </c>
      <c r="VTH77" s="138" t="s">
        <v>116</v>
      </c>
      <c r="VTI77" s="39">
        <v>295001</v>
      </c>
      <c r="VTJ77" s="138" t="s">
        <v>116</v>
      </c>
      <c r="VTK77" s="39">
        <v>295001</v>
      </c>
      <c r="VTL77" s="138" t="s">
        <v>116</v>
      </c>
      <c r="VTM77" s="39">
        <v>295001</v>
      </c>
      <c r="VTN77" s="138" t="s">
        <v>116</v>
      </c>
      <c r="VTO77" s="39">
        <v>295001</v>
      </c>
      <c r="VTP77" s="138" t="s">
        <v>116</v>
      </c>
      <c r="VTQ77" s="39">
        <v>295001</v>
      </c>
      <c r="VTR77" s="138" t="s">
        <v>116</v>
      </c>
      <c r="VTS77" s="39">
        <v>295001</v>
      </c>
      <c r="VTT77" s="138" t="s">
        <v>116</v>
      </c>
      <c r="VTU77" s="39">
        <v>295001</v>
      </c>
      <c r="VTV77" s="138" t="s">
        <v>116</v>
      </c>
      <c r="VTW77" s="39">
        <v>295001</v>
      </c>
      <c r="VTX77" s="138" t="s">
        <v>116</v>
      </c>
      <c r="VTY77" s="39">
        <v>295001</v>
      </c>
      <c r="VTZ77" s="138" t="s">
        <v>116</v>
      </c>
      <c r="VUA77" s="39">
        <v>295001</v>
      </c>
      <c r="VUB77" s="138" t="s">
        <v>116</v>
      </c>
      <c r="VUC77" s="39">
        <v>295001</v>
      </c>
      <c r="VUD77" s="138" t="s">
        <v>116</v>
      </c>
      <c r="VUE77" s="39">
        <v>295001</v>
      </c>
      <c r="VUF77" s="138" t="s">
        <v>116</v>
      </c>
      <c r="VUG77" s="39">
        <v>295001</v>
      </c>
      <c r="VUH77" s="138" t="s">
        <v>116</v>
      </c>
      <c r="VUI77" s="39">
        <v>295001</v>
      </c>
      <c r="VUJ77" s="138" t="s">
        <v>116</v>
      </c>
      <c r="VUK77" s="39">
        <v>295001</v>
      </c>
      <c r="VUL77" s="138" t="s">
        <v>116</v>
      </c>
      <c r="VUM77" s="39">
        <v>295001</v>
      </c>
      <c r="VUN77" s="138" t="s">
        <v>116</v>
      </c>
      <c r="VUO77" s="39">
        <v>295001</v>
      </c>
      <c r="VUP77" s="138" t="s">
        <v>116</v>
      </c>
      <c r="VUQ77" s="39">
        <v>295001</v>
      </c>
      <c r="VUR77" s="138" t="s">
        <v>116</v>
      </c>
      <c r="VUS77" s="39">
        <v>295001</v>
      </c>
      <c r="VUT77" s="138" t="s">
        <v>116</v>
      </c>
      <c r="VUU77" s="39">
        <v>295001</v>
      </c>
      <c r="VUV77" s="138" t="s">
        <v>116</v>
      </c>
      <c r="VUW77" s="39">
        <v>295001</v>
      </c>
      <c r="VUX77" s="138" t="s">
        <v>116</v>
      </c>
      <c r="VUY77" s="39">
        <v>295001</v>
      </c>
      <c r="VUZ77" s="138" t="s">
        <v>116</v>
      </c>
      <c r="VVA77" s="39">
        <v>295001</v>
      </c>
      <c r="VVB77" s="138" t="s">
        <v>116</v>
      </c>
      <c r="VVC77" s="39">
        <v>295001</v>
      </c>
      <c r="VVD77" s="138" t="s">
        <v>116</v>
      </c>
      <c r="VVE77" s="39">
        <v>295001</v>
      </c>
      <c r="VVF77" s="138" t="s">
        <v>116</v>
      </c>
      <c r="VVG77" s="39">
        <v>295001</v>
      </c>
      <c r="VVH77" s="138" t="s">
        <v>116</v>
      </c>
      <c r="VVI77" s="39">
        <v>295001</v>
      </c>
      <c r="VVJ77" s="138" t="s">
        <v>116</v>
      </c>
      <c r="VVK77" s="39">
        <v>295001</v>
      </c>
      <c r="VVL77" s="138" t="s">
        <v>116</v>
      </c>
      <c r="VVM77" s="39">
        <v>295001</v>
      </c>
      <c r="VVN77" s="138" t="s">
        <v>116</v>
      </c>
      <c r="VVO77" s="39">
        <v>295001</v>
      </c>
      <c r="VVP77" s="138" t="s">
        <v>116</v>
      </c>
      <c r="VVQ77" s="39">
        <v>295001</v>
      </c>
      <c r="VVR77" s="138" t="s">
        <v>116</v>
      </c>
      <c r="VVS77" s="39">
        <v>295001</v>
      </c>
      <c r="VVT77" s="138" t="s">
        <v>116</v>
      </c>
      <c r="VVU77" s="39">
        <v>295001</v>
      </c>
      <c r="VVV77" s="138" t="s">
        <v>116</v>
      </c>
      <c r="VVW77" s="39">
        <v>295001</v>
      </c>
      <c r="VVX77" s="138" t="s">
        <v>116</v>
      </c>
      <c r="VVY77" s="39">
        <v>295001</v>
      </c>
      <c r="VVZ77" s="138" t="s">
        <v>116</v>
      </c>
      <c r="VWA77" s="39">
        <v>295001</v>
      </c>
      <c r="VWB77" s="138" t="s">
        <v>116</v>
      </c>
      <c r="VWC77" s="39">
        <v>295001</v>
      </c>
      <c r="VWD77" s="138" t="s">
        <v>116</v>
      </c>
      <c r="VWE77" s="39">
        <v>295001</v>
      </c>
      <c r="VWF77" s="138" t="s">
        <v>116</v>
      </c>
      <c r="VWG77" s="39">
        <v>295001</v>
      </c>
      <c r="VWH77" s="138" t="s">
        <v>116</v>
      </c>
      <c r="VWI77" s="39">
        <v>295001</v>
      </c>
      <c r="VWJ77" s="138" t="s">
        <v>116</v>
      </c>
      <c r="VWK77" s="39">
        <v>295001</v>
      </c>
      <c r="VWL77" s="138" t="s">
        <v>116</v>
      </c>
      <c r="VWM77" s="39">
        <v>295001</v>
      </c>
      <c r="VWN77" s="138" t="s">
        <v>116</v>
      </c>
      <c r="VWO77" s="39">
        <v>295001</v>
      </c>
      <c r="VWP77" s="138" t="s">
        <v>116</v>
      </c>
      <c r="VWQ77" s="39">
        <v>295001</v>
      </c>
      <c r="VWR77" s="138" t="s">
        <v>116</v>
      </c>
      <c r="VWS77" s="39">
        <v>295001</v>
      </c>
      <c r="VWT77" s="138" t="s">
        <v>116</v>
      </c>
      <c r="VWU77" s="39">
        <v>295001</v>
      </c>
      <c r="VWV77" s="138" t="s">
        <v>116</v>
      </c>
      <c r="VWW77" s="39">
        <v>295001</v>
      </c>
      <c r="VWX77" s="138" t="s">
        <v>116</v>
      </c>
      <c r="VWY77" s="39">
        <v>295001</v>
      </c>
      <c r="VWZ77" s="138" t="s">
        <v>116</v>
      </c>
      <c r="VXA77" s="39">
        <v>295001</v>
      </c>
      <c r="VXB77" s="138" t="s">
        <v>116</v>
      </c>
      <c r="VXC77" s="39">
        <v>295001</v>
      </c>
      <c r="VXD77" s="138" t="s">
        <v>116</v>
      </c>
      <c r="VXE77" s="39">
        <v>295001</v>
      </c>
      <c r="VXF77" s="138" t="s">
        <v>116</v>
      </c>
      <c r="VXG77" s="39">
        <v>295001</v>
      </c>
      <c r="VXH77" s="138" t="s">
        <v>116</v>
      </c>
      <c r="VXI77" s="39">
        <v>295001</v>
      </c>
      <c r="VXJ77" s="138" t="s">
        <v>116</v>
      </c>
      <c r="VXK77" s="39">
        <v>295001</v>
      </c>
      <c r="VXL77" s="138" t="s">
        <v>116</v>
      </c>
      <c r="VXM77" s="39">
        <v>295001</v>
      </c>
      <c r="VXN77" s="138" t="s">
        <v>116</v>
      </c>
      <c r="VXO77" s="39">
        <v>295001</v>
      </c>
      <c r="VXP77" s="138" t="s">
        <v>116</v>
      </c>
      <c r="VXQ77" s="39">
        <v>295001</v>
      </c>
      <c r="VXR77" s="138" t="s">
        <v>116</v>
      </c>
      <c r="VXS77" s="39">
        <v>295001</v>
      </c>
      <c r="VXT77" s="138" t="s">
        <v>116</v>
      </c>
      <c r="VXU77" s="39">
        <v>295001</v>
      </c>
      <c r="VXV77" s="138" t="s">
        <v>116</v>
      </c>
      <c r="VXW77" s="39">
        <v>295001</v>
      </c>
      <c r="VXX77" s="138" t="s">
        <v>116</v>
      </c>
      <c r="VXY77" s="39">
        <v>295001</v>
      </c>
      <c r="VXZ77" s="138" t="s">
        <v>116</v>
      </c>
      <c r="VYA77" s="39">
        <v>295001</v>
      </c>
      <c r="VYB77" s="138" t="s">
        <v>116</v>
      </c>
      <c r="VYC77" s="39">
        <v>295001</v>
      </c>
      <c r="VYD77" s="138" t="s">
        <v>116</v>
      </c>
      <c r="VYE77" s="39">
        <v>295001</v>
      </c>
      <c r="VYF77" s="138" t="s">
        <v>116</v>
      </c>
      <c r="VYG77" s="39">
        <v>295001</v>
      </c>
      <c r="VYH77" s="138" t="s">
        <v>116</v>
      </c>
      <c r="VYI77" s="39">
        <v>295001</v>
      </c>
      <c r="VYJ77" s="138" t="s">
        <v>116</v>
      </c>
      <c r="VYK77" s="39">
        <v>295001</v>
      </c>
      <c r="VYL77" s="138" t="s">
        <v>116</v>
      </c>
      <c r="VYM77" s="39">
        <v>295001</v>
      </c>
      <c r="VYN77" s="138" t="s">
        <v>116</v>
      </c>
      <c r="VYO77" s="39">
        <v>295001</v>
      </c>
      <c r="VYP77" s="138" t="s">
        <v>116</v>
      </c>
      <c r="VYQ77" s="39">
        <v>295001</v>
      </c>
      <c r="VYR77" s="138" t="s">
        <v>116</v>
      </c>
      <c r="VYS77" s="39">
        <v>295001</v>
      </c>
      <c r="VYT77" s="138" t="s">
        <v>116</v>
      </c>
      <c r="VYU77" s="39">
        <v>295001</v>
      </c>
      <c r="VYV77" s="138" t="s">
        <v>116</v>
      </c>
      <c r="VYW77" s="39">
        <v>295001</v>
      </c>
      <c r="VYX77" s="138" t="s">
        <v>116</v>
      </c>
      <c r="VYY77" s="39">
        <v>295001</v>
      </c>
      <c r="VYZ77" s="138" t="s">
        <v>116</v>
      </c>
      <c r="VZA77" s="39">
        <v>295001</v>
      </c>
      <c r="VZB77" s="138" t="s">
        <v>116</v>
      </c>
      <c r="VZC77" s="39">
        <v>295001</v>
      </c>
      <c r="VZD77" s="138" t="s">
        <v>116</v>
      </c>
      <c r="VZE77" s="39">
        <v>295001</v>
      </c>
      <c r="VZF77" s="138" t="s">
        <v>116</v>
      </c>
      <c r="VZG77" s="39">
        <v>295001</v>
      </c>
      <c r="VZH77" s="138" t="s">
        <v>116</v>
      </c>
      <c r="VZI77" s="39">
        <v>295001</v>
      </c>
      <c r="VZJ77" s="138" t="s">
        <v>116</v>
      </c>
      <c r="VZK77" s="39">
        <v>295001</v>
      </c>
      <c r="VZL77" s="138" t="s">
        <v>116</v>
      </c>
      <c r="VZM77" s="39">
        <v>295001</v>
      </c>
      <c r="VZN77" s="138" t="s">
        <v>116</v>
      </c>
      <c r="VZO77" s="39">
        <v>295001</v>
      </c>
      <c r="VZP77" s="138" t="s">
        <v>116</v>
      </c>
      <c r="VZQ77" s="39">
        <v>295001</v>
      </c>
      <c r="VZR77" s="138" t="s">
        <v>116</v>
      </c>
      <c r="VZS77" s="39">
        <v>295001</v>
      </c>
      <c r="VZT77" s="138" t="s">
        <v>116</v>
      </c>
      <c r="VZU77" s="39">
        <v>295001</v>
      </c>
      <c r="VZV77" s="138" t="s">
        <v>116</v>
      </c>
      <c r="VZW77" s="39">
        <v>295001</v>
      </c>
      <c r="VZX77" s="138" t="s">
        <v>116</v>
      </c>
      <c r="VZY77" s="39">
        <v>295001</v>
      </c>
      <c r="VZZ77" s="138" t="s">
        <v>116</v>
      </c>
      <c r="WAA77" s="39">
        <v>295001</v>
      </c>
      <c r="WAB77" s="138" t="s">
        <v>116</v>
      </c>
      <c r="WAC77" s="39">
        <v>295001</v>
      </c>
      <c r="WAD77" s="138" t="s">
        <v>116</v>
      </c>
      <c r="WAE77" s="39">
        <v>295001</v>
      </c>
      <c r="WAF77" s="138" t="s">
        <v>116</v>
      </c>
      <c r="WAG77" s="39">
        <v>295001</v>
      </c>
      <c r="WAH77" s="138" t="s">
        <v>116</v>
      </c>
      <c r="WAI77" s="39">
        <v>295001</v>
      </c>
      <c r="WAJ77" s="138" t="s">
        <v>116</v>
      </c>
      <c r="WAK77" s="39">
        <v>295001</v>
      </c>
      <c r="WAL77" s="138" t="s">
        <v>116</v>
      </c>
      <c r="WAM77" s="39">
        <v>295001</v>
      </c>
      <c r="WAN77" s="138" t="s">
        <v>116</v>
      </c>
      <c r="WAO77" s="39">
        <v>295001</v>
      </c>
      <c r="WAP77" s="138" t="s">
        <v>116</v>
      </c>
      <c r="WAQ77" s="39">
        <v>295001</v>
      </c>
      <c r="WAR77" s="138" t="s">
        <v>116</v>
      </c>
      <c r="WAS77" s="39">
        <v>295001</v>
      </c>
      <c r="WAT77" s="138" t="s">
        <v>116</v>
      </c>
      <c r="WAU77" s="39">
        <v>295001</v>
      </c>
      <c r="WAV77" s="138" t="s">
        <v>116</v>
      </c>
      <c r="WAW77" s="39">
        <v>295001</v>
      </c>
      <c r="WAX77" s="138" t="s">
        <v>116</v>
      </c>
      <c r="WAY77" s="39">
        <v>295001</v>
      </c>
      <c r="WAZ77" s="138" t="s">
        <v>116</v>
      </c>
      <c r="WBA77" s="39">
        <v>295001</v>
      </c>
      <c r="WBB77" s="138" t="s">
        <v>116</v>
      </c>
      <c r="WBC77" s="39">
        <v>295001</v>
      </c>
      <c r="WBD77" s="138" t="s">
        <v>116</v>
      </c>
      <c r="WBE77" s="39">
        <v>295001</v>
      </c>
      <c r="WBF77" s="138" t="s">
        <v>116</v>
      </c>
      <c r="WBG77" s="39">
        <v>295001</v>
      </c>
      <c r="WBH77" s="138" t="s">
        <v>116</v>
      </c>
      <c r="WBI77" s="39">
        <v>295001</v>
      </c>
      <c r="WBJ77" s="138" t="s">
        <v>116</v>
      </c>
      <c r="WBK77" s="39">
        <v>295001</v>
      </c>
      <c r="WBL77" s="138" t="s">
        <v>116</v>
      </c>
      <c r="WBM77" s="39">
        <v>295001</v>
      </c>
      <c r="WBN77" s="138" t="s">
        <v>116</v>
      </c>
      <c r="WBO77" s="39">
        <v>295001</v>
      </c>
      <c r="WBP77" s="138" t="s">
        <v>116</v>
      </c>
      <c r="WBQ77" s="39">
        <v>295001</v>
      </c>
      <c r="WBR77" s="138" t="s">
        <v>116</v>
      </c>
      <c r="WBS77" s="39">
        <v>295001</v>
      </c>
      <c r="WBT77" s="138" t="s">
        <v>116</v>
      </c>
      <c r="WBU77" s="39">
        <v>295001</v>
      </c>
      <c r="WBV77" s="138" t="s">
        <v>116</v>
      </c>
      <c r="WBW77" s="39">
        <v>295001</v>
      </c>
      <c r="WBX77" s="138" t="s">
        <v>116</v>
      </c>
      <c r="WBY77" s="39">
        <v>295001</v>
      </c>
      <c r="WBZ77" s="138" t="s">
        <v>116</v>
      </c>
      <c r="WCA77" s="39">
        <v>295001</v>
      </c>
      <c r="WCB77" s="138" t="s">
        <v>116</v>
      </c>
      <c r="WCC77" s="39">
        <v>295001</v>
      </c>
      <c r="WCD77" s="138" t="s">
        <v>116</v>
      </c>
      <c r="WCE77" s="39">
        <v>295001</v>
      </c>
      <c r="WCF77" s="138" t="s">
        <v>116</v>
      </c>
      <c r="WCG77" s="39">
        <v>295001</v>
      </c>
      <c r="WCH77" s="138" t="s">
        <v>116</v>
      </c>
      <c r="WCI77" s="39">
        <v>295001</v>
      </c>
      <c r="WCJ77" s="138" t="s">
        <v>116</v>
      </c>
      <c r="WCK77" s="39">
        <v>295001</v>
      </c>
      <c r="WCL77" s="138" t="s">
        <v>116</v>
      </c>
      <c r="WCM77" s="39">
        <v>295001</v>
      </c>
      <c r="WCN77" s="138" t="s">
        <v>116</v>
      </c>
      <c r="WCO77" s="39">
        <v>295001</v>
      </c>
      <c r="WCP77" s="138" t="s">
        <v>116</v>
      </c>
      <c r="WCQ77" s="39">
        <v>295001</v>
      </c>
      <c r="WCR77" s="138" t="s">
        <v>116</v>
      </c>
      <c r="WCS77" s="39">
        <v>295001</v>
      </c>
      <c r="WCT77" s="138" t="s">
        <v>116</v>
      </c>
      <c r="WCU77" s="39">
        <v>295001</v>
      </c>
      <c r="WCV77" s="138" t="s">
        <v>116</v>
      </c>
      <c r="WCW77" s="39">
        <v>295001</v>
      </c>
      <c r="WCX77" s="138" t="s">
        <v>116</v>
      </c>
      <c r="WCY77" s="39">
        <v>295001</v>
      </c>
      <c r="WCZ77" s="138" t="s">
        <v>116</v>
      </c>
      <c r="WDA77" s="39">
        <v>295001</v>
      </c>
      <c r="WDB77" s="138" t="s">
        <v>116</v>
      </c>
      <c r="WDC77" s="39">
        <v>295001</v>
      </c>
      <c r="WDD77" s="138" t="s">
        <v>116</v>
      </c>
      <c r="WDE77" s="39">
        <v>295001</v>
      </c>
      <c r="WDF77" s="138" t="s">
        <v>116</v>
      </c>
      <c r="WDG77" s="39">
        <v>295001</v>
      </c>
      <c r="WDH77" s="138" t="s">
        <v>116</v>
      </c>
      <c r="WDI77" s="39">
        <v>295001</v>
      </c>
      <c r="WDJ77" s="138" t="s">
        <v>116</v>
      </c>
      <c r="WDK77" s="39">
        <v>295001</v>
      </c>
      <c r="WDL77" s="138" t="s">
        <v>116</v>
      </c>
      <c r="WDM77" s="39">
        <v>295001</v>
      </c>
      <c r="WDN77" s="138" t="s">
        <v>116</v>
      </c>
      <c r="WDO77" s="39">
        <v>295001</v>
      </c>
      <c r="WDP77" s="138" t="s">
        <v>116</v>
      </c>
      <c r="WDQ77" s="39">
        <v>295001</v>
      </c>
      <c r="WDR77" s="138" t="s">
        <v>116</v>
      </c>
      <c r="WDS77" s="39">
        <v>295001</v>
      </c>
      <c r="WDT77" s="138" t="s">
        <v>116</v>
      </c>
      <c r="WDU77" s="39">
        <v>295001</v>
      </c>
      <c r="WDV77" s="138" t="s">
        <v>116</v>
      </c>
      <c r="WDW77" s="39">
        <v>295001</v>
      </c>
      <c r="WDX77" s="138" t="s">
        <v>116</v>
      </c>
      <c r="WDY77" s="39">
        <v>295001</v>
      </c>
      <c r="WDZ77" s="138" t="s">
        <v>116</v>
      </c>
      <c r="WEA77" s="39">
        <v>295001</v>
      </c>
      <c r="WEB77" s="138" t="s">
        <v>116</v>
      </c>
      <c r="WEC77" s="39">
        <v>295001</v>
      </c>
      <c r="WED77" s="138" t="s">
        <v>116</v>
      </c>
      <c r="WEE77" s="39">
        <v>295001</v>
      </c>
      <c r="WEF77" s="138" t="s">
        <v>116</v>
      </c>
      <c r="WEG77" s="39">
        <v>295001</v>
      </c>
      <c r="WEH77" s="138" t="s">
        <v>116</v>
      </c>
      <c r="WEI77" s="39">
        <v>295001</v>
      </c>
      <c r="WEJ77" s="138" t="s">
        <v>116</v>
      </c>
      <c r="WEK77" s="39">
        <v>295001</v>
      </c>
      <c r="WEL77" s="138" t="s">
        <v>116</v>
      </c>
      <c r="WEM77" s="39">
        <v>295001</v>
      </c>
      <c r="WEN77" s="138" t="s">
        <v>116</v>
      </c>
      <c r="WEO77" s="39">
        <v>295001</v>
      </c>
      <c r="WEP77" s="138" t="s">
        <v>116</v>
      </c>
      <c r="WEQ77" s="39">
        <v>295001</v>
      </c>
      <c r="WER77" s="138" t="s">
        <v>116</v>
      </c>
      <c r="WES77" s="39">
        <v>295001</v>
      </c>
      <c r="WET77" s="138" t="s">
        <v>116</v>
      </c>
      <c r="WEU77" s="39">
        <v>295001</v>
      </c>
      <c r="WEV77" s="138" t="s">
        <v>116</v>
      </c>
      <c r="WEW77" s="39">
        <v>295001</v>
      </c>
      <c r="WEX77" s="138" t="s">
        <v>116</v>
      </c>
      <c r="WEY77" s="39">
        <v>295001</v>
      </c>
      <c r="WEZ77" s="138" t="s">
        <v>116</v>
      </c>
      <c r="WFA77" s="39">
        <v>295001</v>
      </c>
      <c r="WFB77" s="138" t="s">
        <v>116</v>
      </c>
      <c r="WFC77" s="39">
        <v>295001</v>
      </c>
      <c r="WFD77" s="138" t="s">
        <v>116</v>
      </c>
      <c r="WFE77" s="39">
        <v>295001</v>
      </c>
      <c r="WFF77" s="138" t="s">
        <v>116</v>
      </c>
      <c r="WFG77" s="39">
        <v>295001</v>
      </c>
      <c r="WFH77" s="138" t="s">
        <v>116</v>
      </c>
      <c r="WFI77" s="39">
        <v>295001</v>
      </c>
      <c r="WFJ77" s="138" t="s">
        <v>116</v>
      </c>
      <c r="WFK77" s="39">
        <v>295001</v>
      </c>
      <c r="WFL77" s="138" t="s">
        <v>116</v>
      </c>
      <c r="WFM77" s="39">
        <v>295001</v>
      </c>
      <c r="WFN77" s="138" t="s">
        <v>116</v>
      </c>
      <c r="WFO77" s="39">
        <v>295001</v>
      </c>
      <c r="WFP77" s="138" t="s">
        <v>116</v>
      </c>
      <c r="WFQ77" s="39">
        <v>295001</v>
      </c>
      <c r="WFR77" s="138" t="s">
        <v>116</v>
      </c>
      <c r="WFS77" s="39">
        <v>295001</v>
      </c>
      <c r="WFT77" s="138" t="s">
        <v>116</v>
      </c>
      <c r="WFU77" s="39">
        <v>295001</v>
      </c>
      <c r="WFV77" s="138" t="s">
        <v>116</v>
      </c>
      <c r="WFW77" s="39">
        <v>295001</v>
      </c>
      <c r="WFX77" s="138" t="s">
        <v>116</v>
      </c>
      <c r="WFY77" s="39">
        <v>295001</v>
      </c>
      <c r="WFZ77" s="138" t="s">
        <v>116</v>
      </c>
      <c r="WGA77" s="39">
        <v>295001</v>
      </c>
      <c r="WGB77" s="138" t="s">
        <v>116</v>
      </c>
      <c r="WGC77" s="39">
        <v>295001</v>
      </c>
      <c r="WGD77" s="138" t="s">
        <v>116</v>
      </c>
      <c r="WGE77" s="39">
        <v>295001</v>
      </c>
      <c r="WGF77" s="138" t="s">
        <v>116</v>
      </c>
      <c r="WGG77" s="39">
        <v>295001</v>
      </c>
      <c r="WGH77" s="138" t="s">
        <v>116</v>
      </c>
      <c r="WGI77" s="39">
        <v>295001</v>
      </c>
      <c r="WGJ77" s="138" t="s">
        <v>116</v>
      </c>
      <c r="WGK77" s="39">
        <v>295001</v>
      </c>
      <c r="WGL77" s="138" t="s">
        <v>116</v>
      </c>
      <c r="WGM77" s="39">
        <v>295001</v>
      </c>
      <c r="WGN77" s="138" t="s">
        <v>116</v>
      </c>
      <c r="WGO77" s="39">
        <v>295001</v>
      </c>
      <c r="WGP77" s="138" t="s">
        <v>116</v>
      </c>
      <c r="WGQ77" s="39">
        <v>295001</v>
      </c>
      <c r="WGR77" s="138" t="s">
        <v>116</v>
      </c>
      <c r="WGS77" s="39">
        <v>295001</v>
      </c>
      <c r="WGT77" s="138" t="s">
        <v>116</v>
      </c>
      <c r="WGU77" s="39">
        <v>295001</v>
      </c>
      <c r="WGV77" s="138" t="s">
        <v>116</v>
      </c>
      <c r="WGW77" s="39">
        <v>295001</v>
      </c>
      <c r="WGX77" s="138" t="s">
        <v>116</v>
      </c>
      <c r="WGY77" s="39">
        <v>295001</v>
      </c>
      <c r="WGZ77" s="138" t="s">
        <v>116</v>
      </c>
      <c r="WHA77" s="39">
        <v>295001</v>
      </c>
      <c r="WHB77" s="138" t="s">
        <v>116</v>
      </c>
      <c r="WHC77" s="39">
        <v>295001</v>
      </c>
      <c r="WHD77" s="138" t="s">
        <v>116</v>
      </c>
      <c r="WHE77" s="39">
        <v>295001</v>
      </c>
      <c r="WHF77" s="138" t="s">
        <v>116</v>
      </c>
      <c r="WHG77" s="39">
        <v>295001</v>
      </c>
      <c r="WHH77" s="138" t="s">
        <v>116</v>
      </c>
      <c r="WHI77" s="39">
        <v>295001</v>
      </c>
      <c r="WHJ77" s="138" t="s">
        <v>116</v>
      </c>
      <c r="WHK77" s="39">
        <v>295001</v>
      </c>
      <c r="WHL77" s="138" t="s">
        <v>116</v>
      </c>
      <c r="WHM77" s="39">
        <v>295001</v>
      </c>
      <c r="WHN77" s="138" t="s">
        <v>116</v>
      </c>
      <c r="WHO77" s="39">
        <v>295001</v>
      </c>
      <c r="WHP77" s="138" t="s">
        <v>116</v>
      </c>
      <c r="WHQ77" s="39">
        <v>295001</v>
      </c>
      <c r="WHR77" s="138" t="s">
        <v>116</v>
      </c>
      <c r="WHS77" s="39">
        <v>295001</v>
      </c>
      <c r="WHT77" s="138" t="s">
        <v>116</v>
      </c>
      <c r="WHU77" s="39">
        <v>295001</v>
      </c>
      <c r="WHV77" s="138" t="s">
        <v>116</v>
      </c>
      <c r="WHW77" s="39">
        <v>295001</v>
      </c>
      <c r="WHX77" s="138" t="s">
        <v>116</v>
      </c>
      <c r="WHY77" s="39">
        <v>295001</v>
      </c>
      <c r="WHZ77" s="138" t="s">
        <v>116</v>
      </c>
      <c r="WIA77" s="39">
        <v>295001</v>
      </c>
      <c r="WIB77" s="138" t="s">
        <v>116</v>
      </c>
      <c r="WIC77" s="39">
        <v>295001</v>
      </c>
      <c r="WID77" s="138" t="s">
        <v>116</v>
      </c>
      <c r="WIE77" s="39">
        <v>295001</v>
      </c>
      <c r="WIF77" s="138" t="s">
        <v>116</v>
      </c>
      <c r="WIG77" s="39">
        <v>295001</v>
      </c>
      <c r="WIH77" s="138" t="s">
        <v>116</v>
      </c>
      <c r="WII77" s="39">
        <v>295001</v>
      </c>
      <c r="WIJ77" s="138" t="s">
        <v>116</v>
      </c>
      <c r="WIK77" s="39">
        <v>295001</v>
      </c>
      <c r="WIL77" s="138" t="s">
        <v>116</v>
      </c>
      <c r="WIM77" s="39">
        <v>295001</v>
      </c>
      <c r="WIN77" s="138" t="s">
        <v>116</v>
      </c>
      <c r="WIO77" s="39">
        <v>295001</v>
      </c>
      <c r="WIP77" s="138" t="s">
        <v>116</v>
      </c>
      <c r="WIQ77" s="39">
        <v>295001</v>
      </c>
      <c r="WIR77" s="138" t="s">
        <v>116</v>
      </c>
      <c r="WIS77" s="39">
        <v>295001</v>
      </c>
      <c r="WIT77" s="138" t="s">
        <v>116</v>
      </c>
      <c r="WIU77" s="39">
        <v>295001</v>
      </c>
      <c r="WIV77" s="138" t="s">
        <v>116</v>
      </c>
      <c r="WIW77" s="39">
        <v>295001</v>
      </c>
      <c r="WIX77" s="138" t="s">
        <v>116</v>
      </c>
      <c r="WIY77" s="39">
        <v>295001</v>
      </c>
      <c r="WIZ77" s="138" t="s">
        <v>116</v>
      </c>
      <c r="WJA77" s="39">
        <v>295001</v>
      </c>
      <c r="WJB77" s="138" t="s">
        <v>116</v>
      </c>
      <c r="WJC77" s="39">
        <v>295001</v>
      </c>
      <c r="WJD77" s="138" t="s">
        <v>116</v>
      </c>
      <c r="WJE77" s="39">
        <v>295001</v>
      </c>
      <c r="WJF77" s="138" t="s">
        <v>116</v>
      </c>
      <c r="WJG77" s="39">
        <v>295001</v>
      </c>
      <c r="WJH77" s="138" t="s">
        <v>116</v>
      </c>
      <c r="WJI77" s="39">
        <v>295001</v>
      </c>
      <c r="WJJ77" s="138" t="s">
        <v>116</v>
      </c>
      <c r="WJK77" s="39">
        <v>295001</v>
      </c>
      <c r="WJL77" s="138" t="s">
        <v>116</v>
      </c>
      <c r="WJM77" s="39">
        <v>295001</v>
      </c>
      <c r="WJN77" s="138" t="s">
        <v>116</v>
      </c>
      <c r="WJO77" s="39">
        <v>295001</v>
      </c>
      <c r="WJP77" s="138" t="s">
        <v>116</v>
      </c>
      <c r="WJQ77" s="39">
        <v>295001</v>
      </c>
      <c r="WJR77" s="138" t="s">
        <v>116</v>
      </c>
      <c r="WJS77" s="39">
        <v>295001</v>
      </c>
      <c r="WJT77" s="138" t="s">
        <v>116</v>
      </c>
      <c r="WJU77" s="39">
        <v>295001</v>
      </c>
      <c r="WJV77" s="138" t="s">
        <v>116</v>
      </c>
      <c r="WJW77" s="39">
        <v>295001</v>
      </c>
      <c r="WJX77" s="138" t="s">
        <v>116</v>
      </c>
      <c r="WJY77" s="39">
        <v>295001</v>
      </c>
      <c r="WJZ77" s="138" t="s">
        <v>116</v>
      </c>
      <c r="WKA77" s="39">
        <v>295001</v>
      </c>
      <c r="WKB77" s="138" t="s">
        <v>116</v>
      </c>
      <c r="WKC77" s="39">
        <v>295001</v>
      </c>
      <c r="WKD77" s="138" t="s">
        <v>116</v>
      </c>
      <c r="WKE77" s="39">
        <v>295001</v>
      </c>
      <c r="WKF77" s="138" t="s">
        <v>116</v>
      </c>
      <c r="WKG77" s="39">
        <v>295001</v>
      </c>
      <c r="WKH77" s="138" t="s">
        <v>116</v>
      </c>
      <c r="WKI77" s="39">
        <v>295001</v>
      </c>
      <c r="WKJ77" s="138" t="s">
        <v>116</v>
      </c>
      <c r="WKK77" s="39">
        <v>295001</v>
      </c>
      <c r="WKL77" s="138" t="s">
        <v>116</v>
      </c>
      <c r="WKM77" s="39">
        <v>295001</v>
      </c>
      <c r="WKN77" s="138" t="s">
        <v>116</v>
      </c>
      <c r="WKO77" s="39">
        <v>295001</v>
      </c>
      <c r="WKP77" s="138" t="s">
        <v>116</v>
      </c>
      <c r="WKQ77" s="39">
        <v>295001</v>
      </c>
      <c r="WKR77" s="138" t="s">
        <v>116</v>
      </c>
      <c r="WKS77" s="39">
        <v>295001</v>
      </c>
      <c r="WKT77" s="138" t="s">
        <v>116</v>
      </c>
      <c r="WKU77" s="39">
        <v>295001</v>
      </c>
      <c r="WKV77" s="138" t="s">
        <v>116</v>
      </c>
      <c r="WKW77" s="39">
        <v>295001</v>
      </c>
      <c r="WKX77" s="138" t="s">
        <v>116</v>
      </c>
      <c r="WKY77" s="39">
        <v>295001</v>
      </c>
      <c r="WKZ77" s="138" t="s">
        <v>116</v>
      </c>
      <c r="WLA77" s="39">
        <v>295001</v>
      </c>
      <c r="WLB77" s="138" t="s">
        <v>116</v>
      </c>
      <c r="WLC77" s="39">
        <v>295001</v>
      </c>
      <c r="WLD77" s="138" t="s">
        <v>116</v>
      </c>
      <c r="WLE77" s="39">
        <v>295001</v>
      </c>
      <c r="WLF77" s="138" t="s">
        <v>116</v>
      </c>
      <c r="WLG77" s="39">
        <v>295001</v>
      </c>
      <c r="WLH77" s="138" t="s">
        <v>116</v>
      </c>
      <c r="WLI77" s="39">
        <v>295001</v>
      </c>
      <c r="WLJ77" s="138" t="s">
        <v>116</v>
      </c>
      <c r="WLK77" s="39">
        <v>295001</v>
      </c>
      <c r="WLL77" s="138" t="s">
        <v>116</v>
      </c>
      <c r="WLM77" s="39">
        <v>295001</v>
      </c>
      <c r="WLN77" s="138" t="s">
        <v>116</v>
      </c>
      <c r="WLO77" s="39">
        <v>295001</v>
      </c>
      <c r="WLP77" s="138" t="s">
        <v>116</v>
      </c>
      <c r="WLQ77" s="39">
        <v>295001</v>
      </c>
      <c r="WLR77" s="138" t="s">
        <v>116</v>
      </c>
      <c r="WLS77" s="39">
        <v>295001</v>
      </c>
      <c r="WLT77" s="138" t="s">
        <v>116</v>
      </c>
      <c r="WLU77" s="39">
        <v>295001</v>
      </c>
      <c r="WLV77" s="138" t="s">
        <v>116</v>
      </c>
      <c r="WLW77" s="39">
        <v>295001</v>
      </c>
      <c r="WLX77" s="138" t="s">
        <v>116</v>
      </c>
      <c r="WLY77" s="39">
        <v>295001</v>
      </c>
      <c r="WLZ77" s="138" t="s">
        <v>116</v>
      </c>
      <c r="WMA77" s="39">
        <v>295001</v>
      </c>
      <c r="WMB77" s="138" t="s">
        <v>116</v>
      </c>
      <c r="WMC77" s="39">
        <v>295001</v>
      </c>
      <c r="WMD77" s="138" t="s">
        <v>116</v>
      </c>
      <c r="WME77" s="39">
        <v>295001</v>
      </c>
      <c r="WMF77" s="138" t="s">
        <v>116</v>
      </c>
      <c r="WMG77" s="39">
        <v>295001</v>
      </c>
      <c r="WMH77" s="138" t="s">
        <v>116</v>
      </c>
      <c r="WMI77" s="39">
        <v>295001</v>
      </c>
      <c r="WMJ77" s="138" t="s">
        <v>116</v>
      </c>
      <c r="WMK77" s="39">
        <v>295001</v>
      </c>
      <c r="WML77" s="138" t="s">
        <v>116</v>
      </c>
      <c r="WMM77" s="39">
        <v>295001</v>
      </c>
      <c r="WMN77" s="138" t="s">
        <v>116</v>
      </c>
      <c r="WMO77" s="39">
        <v>295001</v>
      </c>
      <c r="WMP77" s="138" t="s">
        <v>116</v>
      </c>
      <c r="WMQ77" s="39">
        <v>295001</v>
      </c>
      <c r="WMR77" s="138" t="s">
        <v>116</v>
      </c>
      <c r="WMS77" s="39">
        <v>295001</v>
      </c>
      <c r="WMT77" s="138" t="s">
        <v>116</v>
      </c>
      <c r="WMU77" s="39">
        <v>295001</v>
      </c>
      <c r="WMV77" s="138" t="s">
        <v>116</v>
      </c>
      <c r="WMW77" s="39">
        <v>295001</v>
      </c>
      <c r="WMX77" s="138" t="s">
        <v>116</v>
      </c>
      <c r="WMY77" s="39">
        <v>295001</v>
      </c>
      <c r="WMZ77" s="138" t="s">
        <v>116</v>
      </c>
      <c r="WNA77" s="39">
        <v>295001</v>
      </c>
      <c r="WNB77" s="138" t="s">
        <v>116</v>
      </c>
      <c r="WNC77" s="39">
        <v>295001</v>
      </c>
      <c r="WND77" s="138" t="s">
        <v>116</v>
      </c>
      <c r="WNE77" s="39">
        <v>295001</v>
      </c>
      <c r="WNF77" s="138" t="s">
        <v>116</v>
      </c>
      <c r="WNG77" s="39">
        <v>295001</v>
      </c>
      <c r="WNH77" s="138" t="s">
        <v>116</v>
      </c>
      <c r="WNI77" s="39">
        <v>295001</v>
      </c>
      <c r="WNJ77" s="138" t="s">
        <v>116</v>
      </c>
      <c r="WNK77" s="39">
        <v>295001</v>
      </c>
      <c r="WNL77" s="138" t="s">
        <v>116</v>
      </c>
      <c r="WNM77" s="39">
        <v>295001</v>
      </c>
      <c r="WNN77" s="138" t="s">
        <v>116</v>
      </c>
      <c r="WNO77" s="39">
        <v>295001</v>
      </c>
      <c r="WNP77" s="138" t="s">
        <v>116</v>
      </c>
      <c r="WNQ77" s="39">
        <v>295001</v>
      </c>
      <c r="WNR77" s="138" t="s">
        <v>116</v>
      </c>
      <c r="WNS77" s="39">
        <v>295001</v>
      </c>
      <c r="WNT77" s="138" t="s">
        <v>116</v>
      </c>
      <c r="WNU77" s="39">
        <v>295001</v>
      </c>
      <c r="WNV77" s="138" t="s">
        <v>116</v>
      </c>
      <c r="WNW77" s="39">
        <v>295001</v>
      </c>
      <c r="WNX77" s="138" t="s">
        <v>116</v>
      </c>
      <c r="WNY77" s="39">
        <v>295001</v>
      </c>
      <c r="WNZ77" s="138" t="s">
        <v>116</v>
      </c>
      <c r="WOA77" s="39">
        <v>295001</v>
      </c>
      <c r="WOB77" s="138" t="s">
        <v>116</v>
      </c>
      <c r="WOC77" s="39">
        <v>295001</v>
      </c>
      <c r="WOD77" s="138" t="s">
        <v>116</v>
      </c>
      <c r="WOE77" s="39">
        <v>295001</v>
      </c>
      <c r="WOF77" s="138" t="s">
        <v>116</v>
      </c>
      <c r="WOG77" s="39">
        <v>295001</v>
      </c>
      <c r="WOH77" s="138" t="s">
        <v>116</v>
      </c>
      <c r="WOI77" s="39">
        <v>295001</v>
      </c>
      <c r="WOJ77" s="138" t="s">
        <v>116</v>
      </c>
      <c r="WOK77" s="39">
        <v>295001</v>
      </c>
      <c r="WOL77" s="138" t="s">
        <v>116</v>
      </c>
      <c r="WOM77" s="39">
        <v>295001</v>
      </c>
      <c r="WON77" s="138" t="s">
        <v>116</v>
      </c>
      <c r="WOO77" s="39">
        <v>295001</v>
      </c>
      <c r="WOP77" s="138" t="s">
        <v>116</v>
      </c>
      <c r="WOQ77" s="39">
        <v>295001</v>
      </c>
      <c r="WOR77" s="138" t="s">
        <v>116</v>
      </c>
      <c r="WOS77" s="39">
        <v>295001</v>
      </c>
      <c r="WOT77" s="138" t="s">
        <v>116</v>
      </c>
      <c r="WOU77" s="39">
        <v>295001</v>
      </c>
      <c r="WOV77" s="138" t="s">
        <v>116</v>
      </c>
      <c r="WOW77" s="39">
        <v>295001</v>
      </c>
      <c r="WOX77" s="138" t="s">
        <v>116</v>
      </c>
      <c r="WOY77" s="39">
        <v>295001</v>
      </c>
      <c r="WOZ77" s="138" t="s">
        <v>116</v>
      </c>
      <c r="WPA77" s="39">
        <v>295001</v>
      </c>
      <c r="WPB77" s="138" t="s">
        <v>116</v>
      </c>
      <c r="WPC77" s="39">
        <v>295001</v>
      </c>
      <c r="WPD77" s="138" t="s">
        <v>116</v>
      </c>
      <c r="WPE77" s="39">
        <v>295001</v>
      </c>
      <c r="WPF77" s="138" t="s">
        <v>116</v>
      </c>
      <c r="WPG77" s="39">
        <v>295001</v>
      </c>
      <c r="WPH77" s="138" t="s">
        <v>116</v>
      </c>
      <c r="WPI77" s="39">
        <v>295001</v>
      </c>
      <c r="WPJ77" s="138" t="s">
        <v>116</v>
      </c>
      <c r="WPK77" s="39">
        <v>295001</v>
      </c>
      <c r="WPL77" s="138" t="s">
        <v>116</v>
      </c>
      <c r="WPM77" s="39">
        <v>295001</v>
      </c>
      <c r="WPN77" s="138" t="s">
        <v>116</v>
      </c>
      <c r="WPO77" s="39">
        <v>295001</v>
      </c>
      <c r="WPP77" s="138" t="s">
        <v>116</v>
      </c>
      <c r="WPQ77" s="39">
        <v>295001</v>
      </c>
      <c r="WPR77" s="138" t="s">
        <v>116</v>
      </c>
      <c r="WPS77" s="39">
        <v>295001</v>
      </c>
      <c r="WPT77" s="138" t="s">
        <v>116</v>
      </c>
      <c r="WPU77" s="39">
        <v>295001</v>
      </c>
      <c r="WPV77" s="138" t="s">
        <v>116</v>
      </c>
      <c r="WPW77" s="39">
        <v>295001</v>
      </c>
      <c r="WPX77" s="138" t="s">
        <v>116</v>
      </c>
      <c r="WPY77" s="39">
        <v>295001</v>
      </c>
      <c r="WPZ77" s="138" t="s">
        <v>116</v>
      </c>
      <c r="WQA77" s="39">
        <v>295001</v>
      </c>
      <c r="WQB77" s="138" t="s">
        <v>116</v>
      </c>
      <c r="WQC77" s="39">
        <v>295001</v>
      </c>
      <c r="WQD77" s="138" t="s">
        <v>116</v>
      </c>
      <c r="WQE77" s="39">
        <v>295001</v>
      </c>
      <c r="WQF77" s="138" t="s">
        <v>116</v>
      </c>
      <c r="WQG77" s="39">
        <v>295001</v>
      </c>
      <c r="WQH77" s="138" t="s">
        <v>116</v>
      </c>
      <c r="WQI77" s="39">
        <v>295001</v>
      </c>
      <c r="WQJ77" s="138" t="s">
        <v>116</v>
      </c>
      <c r="WQK77" s="39">
        <v>295001</v>
      </c>
      <c r="WQL77" s="138" t="s">
        <v>116</v>
      </c>
      <c r="WQM77" s="39">
        <v>295001</v>
      </c>
      <c r="WQN77" s="138" t="s">
        <v>116</v>
      </c>
      <c r="WQO77" s="39">
        <v>295001</v>
      </c>
      <c r="WQP77" s="138" t="s">
        <v>116</v>
      </c>
      <c r="WQQ77" s="39">
        <v>295001</v>
      </c>
      <c r="WQR77" s="138" t="s">
        <v>116</v>
      </c>
      <c r="WQS77" s="39">
        <v>295001</v>
      </c>
      <c r="WQT77" s="138" t="s">
        <v>116</v>
      </c>
      <c r="WQU77" s="39">
        <v>295001</v>
      </c>
      <c r="WQV77" s="138" t="s">
        <v>116</v>
      </c>
      <c r="WQW77" s="39">
        <v>295001</v>
      </c>
      <c r="WQX77" s="138" t="s">
        <v>116</v>
      </c>
      <c r="WQY77" s="39">
        <v>295001</v>
      </c>
      <c r="WQZ77" s="138" t="s">
        <v>116</v>
      </c>
      <c r="WRA77" s="39">
        <v>295001</v>
      </c>
      <c r="WRB77" s="138" t="s">
        <v>116</v>
      </c>
      <c r="WRC77" s="39">
        <v>295001</v>
      </c>
      <c r="WRD77" s="138" t="s">
        <v>116</v>
      </c>
      <c r="WRE77" s="39">
        <v>295001</v>
      </c>
      <c r="WRF77" s="138" t="s">
        <v>116</v>
      </c>
      <c r="WRG77" s="39">
        <v>295001</v>
      </c>
      <c r="WRH77" s="138" t="s">
        <v>116</v>
      </c>
      <c r="WRI77" s="39">
        <v>295001</v>
      </c>
      <c r="WRJ77" s="138" t="s">
        <v>116</v>
      </c>
      <c r="WRK77" s="39">
        <v>295001</v>
      </c>
      <c r="WRL77" s="138" t="s">
        <v>116</v>
      </c>
      <c r="WRM77" s="39">
        <v>295001</v>
      </c>
      <c r="WRN77" s="138" t="s">
        <v>116</v>
      </c>
      <c r="WRO77" s="39">
        <v>295001</v>
      </c>
      <c r="WRP77" s="138" t="s">
        <v>116</v>
      </c>
      <c r="WRQ77" s="39">
        <v>295001</v>
      </c>
      <c r="WRR77" s="138" t="s">
        <v>116</v>
      </c>
      <c r="WRS77" s="39">
        <v>295001</v>
      </c>
      <c r="WRT77" s="138" t="s">
        <v>116</v>
      </c>
      <c r="WRU77" s="39">
        <v>295001</v>
      </c>
      <c r="WRV77" s="138" t="s">
        <v>116</v>
      </c>
      <c r="WRW77" s="39">
        <v>295001</v>
      </c>
      <c r="WRX77" s="138" t="s">
        <v>116</v>
      </c>
      <c r="WRY77" s="39">
        <v>295001</v>
      </c>
      <c r="WRZ77" s="138" t="s">
        <v>116</v>
      </c>
      <c r="WSA77" s="39">
        <v>295001</v>
      </c>
      <c r="WSB77" s="138" t="s">
        <v>116</v>
      </c>
      <c r="WSC77" s="39">
        <v>295001</v>
      </c>
      <c r="WSD77" s="138" t="s">
        <v>116</v>
      </c>
      <c r="WSE77" s="39">
        <v>295001</v>
      </c>
      <c r="WSF77" s="138" t="s">
        <v>116</v>
      </c>
      <c r="WSG77" s="39">
        <v>295001</v>
      </c>
      <c r="WSH77" s="138" t="s">
        <v>116</v>
      </c>
      <c r="WSI77" s="39">
        <v>295001</v>
      </c>
      <c r="WSJ77" s="138" t="s">
        <v>116</v>
      </c>
      <c r="WSK77" s="39">
        <v>295001</v>
      </c>
      <c r="WSL77" s="138" t="s">
        <v>116</v>
      </c>
      <c r="WSM77" s="39">
        <v>295001</v>
      </c>
      <c r="WSN77" s="138" t="s">
        <v>116</v>
      </c>
      <c r="WSO77" s="39">
        <v>295001</v>
      </c>
      <c r="WSP77" s="138" t="s">
        <v>116</v>
      </c>
      <c r="WSQ77" s="39">
        <v>295001</v>
      </c>
      <c r="WSR77" s="138" t="s">
        <v>116</v>
      </c>
      <c r="WSS77" s="39">
        <v>295001</v>
      </c>
      <c r="WST77" s="138" t="s">
        <v>116</v>
      </c>
      <c r="WSU77" s="39">
        <v>295001</v>
      </c>
      <c r="WSV77" s="138" t="s">
        <v>116</v>
      </c>
      <c r="WSW77" s="39">
        <v>295001</v>
      </c>
      <c r="WSX77" s="138" t="s">
        <v>116</v>
      </c>
      <c r="WSY77" s="39">
        <v>295001</v>
      </c>
      <c r="WSZ77" s="138" t="s">
        <v>116</v>
      </c>
      <c r="WTA77" s="39">
        <v>295001</v>
      </c>
      <c r="WTB77" s="138" t="s">
        <v>116</v>
      </c>
      <c r="WTC77" s="39">
        <v>295001</v>
      </c>
      <c r="WTD77" s="138" t="s">
        <v>116</v>
      </c>
      <c r="WTE77" s="39">
        <v>295001</v>
      </c>
      <c r="WTF77" s="138" t="s">
        <v>116</v>
      </c>
      <c r="WTG77" s="39">
        <v>295001</v>
      </c>
      <c r="WTH77" s="138" t="s">
        <v>116</v>
      </c>
      <c r="WTI77" s="39">
        <v>295001</v>
      </c>
      <c r="WTJ77" s="138" t="s">
        <v>116</v>
      </c>
      <c r="WTK77" s="39">
        <v>295001</v>
      </c>
      <c r="WTL77" s="138" t="s">
        <v>116</v>
      </c>
      <c r="WTM77" s="39">
        <v>295001</v>
      </c>
      <c r="WTN77" s="138" t="s">
        <v>116</v>
      </c>
      <c r="WTO77" s="39">
        <v>295001</v>
      </c>
      <c r="WTP77" s="138" t="s">
        <v>116</v>
      </c>
      <c r="WTQ77" s="39">
        <v>295001</v>
      </c>
      <c r="WTR77" s="138" t="s">
        <v>116</v>
      </c>
      <c r="WTS77" s="39">
        <v>295001</v>
      </c>
      <c r="WTT77" s="138" t="s">
        <v>116</v>
      </c>
      <c r="WTU77" s="39">
        <v>295001</v>
      </c>
      <c r="WTV77" s="138" t="s">
        <v>116</v>
      </c>
      <c r="WTW77" s="39">
        <v>295001</v>
      </c>
      <c r="WTX77" s="138" t="s">
        <v>116</v>
      </c>
      <c r="WTY77" s="39">
        <v>295001</v>
      </c>
      <c r="WTZ77" s="138" t="s">
        <v>116</v>
      </c>
      <c r="WUA77" s="39">
        <v>295001</v>
      </c>
      <c r="WUB77" s="138" t="s">
        <v>116</v>
      </c>
      <c r="WUC77" s="39">
        <v>295001</v>
      </c>
      <c r="WUD77" s="138" t="s">
        <v>116</v>
      </c>
      <c r="WUE77" s="39">
        <v>295001</v>
      </c>
      <c r="WUF77" s="138" t="s">
        <v>116</v>
      </c>
      <c r="WUG77" s="39">
        <v>295001</v>
      </c>
      <c r="WUH77" s="138" t="s">
        <v>116</v>
      </c>
      <c r="WUI77" s="39">
        <v>295001</v>
      </c>
      <c r="WUJ77" s="138" t="s">
        <v>116</v>
      </c>
      <c r="WUK77" s="39">
        <v>295001</v>
      </c>
      <c r="WUL77" s="138" t="s">
        <v>116</v>
      </c>
      <c r="WUM77" s="39">
        <v>295001</v>
      </c>
      <c r="WUN77" s="138" t="s">
        <v>116</v>
      </c>
      <c r="WUO77" s="39">
        <v>295001</v>
      </c>
      <c r="WUP77" s="138" t="s">
        <v>116</v>
      </c>
      <c r="WUQ77" s="39">
        <v>295001</v>
      </c>
      <c r="WUR77" s="138" t="s">
        <v>116</v>
      </c>
      <c r="WUS77" s="39">
        <v>295001</v>
      </c>
      <c r="WUT77" s="138" t="s">
        <v>116</v>
      </c>
      <c r="WUU77" s="39">
        <v>295001</v>
      </c>
      <c r="WUV77" s="138" t="s">
        <v>116</v>
      </c>
      <c r="WUW77" s="39">
        <v>295001</v>
      </c>
      <c r="WUX77" s="138" t="s">
        <v>116</v>
      </c>
      <c r="WUY77" s="39">
        <v>295001</v>
      </c>
      <c r="WUZ77" s="138" t="s">
        <v>116</v>
      </c>
      <c r="WVA77" s="39">
        <v>295001</v>
      </c>
      <c r="WVB77" s="138" t="s">
        <v>116</v>
      </c>
      <c r="WVC77" s="39">
        <v>295001</v>
      </c>
      <c r="WVD77" s="138" t="s">
        <v>116</v>
      </c>
      <c r="WVE77" s="39">
        <v>295001</v>
      </c>
      <c r="WVF77" s="138" t="s">
        <v>116</v>
      </c>
      <c r="WVG77" s="39">
        <v>295001</v>
      </c>
      <c r="WVH77" s="138" t="s">
        <v>116</v>
      </c>
      <c r="WVI77" s="39">
        <v>295001</v>
      </c>
      <c r="WVJ77" s="138" t="s">
        <v>116</v>
      </c>
      <c r="WVK77" s="39">
        <v>295001</v>
      </c>
      <c r="WVL77" s="138" t="s">
        <v>116</v>
      </c>
      <c r="WVM77" s="39">
        <v>295001</v>
      </c>
      <c r="WVN77" s="138" t="s">
        <v>116</v>
      </c>
      <c r="WVO77" s="39">
        <v>295001</v>
      </c>
      <c r="WVP77" s="138" t="s">
        <v>116</v>
      </c>
      <c r="WVQ77" s="39">
        <v>295001</v>
      </c>
      <c r="WVR77" s="138" t="s">
        <v>116</v>
      </c>
      <c r="WVS77" s="39">
        <v>295001</v>
      </c>
      <c r="WVT77" s="138" t="s">
        <v>116</v>
      </c>
      <c r="WVU77" s="39">
        <v>295001</v>
      </c>
      <c r="WVV77" s="138" t="s">
        <v>116</v>
      </c>
      <c r="WVW77" s="39">
        <v>295001</v>
      </c>
      <c r="WVX77" s="138" t="s">
        <v>116</v>
      </c>
      <c r="WVY77" s="39">
        <v>295001</v>
      </c>
      <c r="WVZ77" s="138" t="s">
        <v>116</v>
      </c>
      <c r="WWA77" s="39">
        <v>295001</v>
      </c>
      <c r="WWB77" s="138" t="s">
        <v>116</v>
      </c>
      <c r="WWC77" s="39">
        <v>295001</v>
      </c>
      <c r="WWD77" s="138" t="s">
        <v>116</v>
      </c>
      <c r="WWE77" s="39">
        <v>295001</v>
      </c>
      <c r="WWF77" s="138" t="s">
        <v>116</v>
      </c>
      <c r="WWG77" s="39">
        <v>295001</v>
      </c>
      <c r="WWH77" s="138" t="s">
        <v>116</v>
      </c>
      <c r="WWI77" s="39">
        <v>295001</v>
      </c>
      <c r="WWJ77" s="138" t="s">
        <v>116</v>
      </c>
      <c r="WWK77" s="39">
        <v>295001</v>
      </c>
      <c r="WWL77" s="138" t="s">
        <v>116</v>
      </c>
      <c r="WWM77" s="39">
        <v>295001</v>
      </c>
      <c r="WWN77" s="138" t="s">
        <v>116</v>
      </c>
      <c r="WWO77" s="39">
        <v>295001</v>
      </c>
      <c r="WWP77" s="138" t="s">
        <v>116</v>
      </c>
      <c r="WWQ77" s="39">
        <v>295001</v>
      </c>
      <c r="WWR77" s="138" t="s">
        <v>116</v>
      </c>
      <c r="WWS77" s="39">
        <v>295001</v>
      </c>
      <c r="WWT77" s="138" t="s">
        <v>116</v>
      </c>
      <c r="WWU77" s="39">
        <v>295001</v>
      </c>
      <c r="WWV77" s="138" t="s">
        <v>116</v>
      </c>
      <c r="WWW77" s="39">
        <v>295001</v>
      </c>
      <c r="WWX77" s="138" t="s">
        <v>116</v>
      </c>
      <c r="WWY77" s="39">
        <v>295001</v>
      </c>
      <c r="WWZ77" s="138" t="s">
        <v>116</v>
      </c>
      <c r="WXA77" s="39">
        <v>295001</v>
      </c>
      <c r="WXB77" s="138" t="s">
        <v>116</v>
      </c>
      <c r="WXC77" s="39">
        <v>295001</v>
      </c>
      <c r="WXD77" s="138" t="s">
        <v>116</v>
      </c>
      <c r="WXE77" s="39">
        <v>295001</v>
      </c>
      <c r="WXF77" s="138" t="s">
        <v>116</v>
      </c>
      <c r="WXG77" s="39">
        <v>295001</v>
      </c>
      <c r="WXH77" s="138" t="s">
        <v>116</v>
      </c>
      <c r="WXI77" s="39">
        <v>295001</v>
      </c>
      <c r="WXJ77" s="138" t="s">
        <v>116</v>
      </c>
      <c r="WXK77" s="39">
        <v>295001</v>
      </c>
      <c r="WXL77" s="138" t="s">
        <v>116</v>
      </c>
      <c r="WXM77" s="39">
        <v>295001</v>
      </c>
      <c r="WXN77" s="138" t="s">
        <v>116</v>
      </c>
      <c r="WXO77" s="39">
        <v>295001</v>
      </c>
      <c r="WXP77" s="138" t="s">
        <v>116</v>
      </c>
      <c r="WXQ77" s="39">
        <v>295001</v>
      </c>
      <c r="WXR77" s="138" t="s">
        <v>116</v>
      </c>
      <c r="WXS77" s="39">
        <v>295001</v>
      </c>
      <c r="WXT77" s="138" t="s">
        <v>116</v>
      </c>
      <c r="WXU77" s="39">
        <v>295001</v>
      </c>
      <c r="WXV77" s="138" t="s">
        <v>116</v>
      </c>
      <c r="WXW77" s="39">
        <v>295001</v>
      </c>
      <c r="WXX77" s="138" t="s">
        <v>116</v>
      </c>
      <c r="WXY77" s="39">
        <v>295001</v>
      </c>
      <c r="WXZ77" s="138" t="s">
        <v>116</v>
      </c>
      <c r="WYA77" s="39">
        <v>295001</v>
      </c>
      <c r="WYB77" s="138" t="s">
        <v>116</v>
      </c>
      <c r="WYC77" s="39">
        <v>295001</v>
      </c>
      <c r="WYD77" s="138" t="s">
        <v>116</v>
      </c>
      <c r="WYE77" s="39">
        <v>295001</v>
      </c>
      <c r="WYF77" s="138" t="s">
        <v>116</v>
      </c>
      <c r="WYG77" s="39">
        <v>295001</v>
      </c>
      <c r="WYH77" s="138" t="s">
        <v>116</v>
      </c>
      <c r="WYI77" s="39">
        <v>295001</v>
      </c>
      <c r="WYJ77" s="138" t="s">
        <v>116</v>
      </c>
      <c r="WYK77" s="39">
        <v>295001</v>
      </c>
      <c r="WYL77" s="138" t="s">
        <v>116</v>
      </c>
      <c r="WYM77" s="39">
        <v>295001</v>
      </c>
      <c r="WYN77" s="138" t="s">
        <v>116</v>
      </c>
      <c r="WYO77" s="39">
        <v>295001</v>
      </c>
      <c r="WYP77" s="138" t="s">
        <v>116</v>
      </c>
      <c r="WYQ77" s="39">
        <v>295001</v>
      </c>
      <c r="WYR77" s="138" t="s">
        <v>116</v>
      </c>
      <c r="WYS77" s="39">
        <v>295001</v>
      </c>
      <c r="WYT77" s="138" t="s">
        <v>116</v>
      </c>
      <c r="WYU77" s="39">
        <v>295001</v>
      </c>
      <c r="WYV77" s="138" t="s">
        <v>116</v>
      </c>
      <c r="WYW77" s="39">
        <v>295001</v>
      </c>
      <c r="WYX77" s="138" t="s">
        <v>116</v>
      </c>
      <c r="WYY77" s="39">
        <v>295001</v>
      </c>
      <c r="WYZ77" s="138" t="s">
        <v>116</v>
      </c>
      <c r="WZA77" s="39">
        <v>295001</v>
      </c>
      <c r="WZB77" s="138" t="s">
        <v>116</v>
      </c>
      <c r="WZC77" s="39">
        <v>295001</v>
      </c>
      <c r="WZD77" s="138" t="s">
        <v>116</v>
      </c>
      <c r="WZE77" s="39">
        <v>295001</v>
      </c>
      <c r="WZF77" s="138" t="s">
        <v>116</v>
      </c>
      <c r="WZG77" s="39">
        <v>295001</v>
      </c>
      <c r="WZH77" s="138" t="s">
        <v>116</v>
      </c>
      <c r="WZI77" s="39">
        <v>295001</v>
      </c>
      <c r="WZJ77" s="138" t="s">
        <v>116</v>
      </c>
      <c r="WZK77" s="39">
        <v>295001</v>
      </c>
      <c r="WZL77" s="138" t="s">
        <v>116</v>
      </c>
      <c r="WZM77" s="39">
        <v>295001</v>
      </c>
      <c r="WZN77" s="138" t="s">
        <v>116</v>
      </c>
      <c r="WZO77" s="39">
        <v>295001</v>
      </c>
      <c r="WZP77" s="138" t="s">
        <v>116</v>
      </c>
      <c r="WZQ77" s="39">
        <v>295001</v>
      </c>
      <c r="WZR77" s="138" t="s">
        <v>116</v>
      </c>
      <c r="WZS77" s="39">
        <v>295001</v>
      </c>
      <c r="WZT77" s="138" t="s">
        <v>116</v>
      </c>
      <c r="WZU77" s="39">
        <v>295001</v>
      </c>
      <c r="WZV77" s="138" t="s">
        <v>116</v>
      </c>
      <c r="WZW77" s="39">
        <v>295001</v>
      </c>
      <c r="WZX77" s="138" t="s">
        <v>116</v>
      </c>
      <c r="WZY77" s="39">
        <v>295001</v>
      </c>
      <c r="WZZ77" s="138" t="s">
        <v>116</v>
      </c>
      <c r="XAA77" s="39">
        <v>295001</v>
      </c>
      <c r="XAB77" s="138" t="s">
        <v>116</v>
      </c>
      <c r="XAC77" s="39">
        <v>295001</v>
      </c>
      <c r="XAD77" s="138" t="s">
        <v>116</v>
      </c>
      <c r="XAE77" s="39">
        <v>295001</v>
      </c>
      <c r="XAF77" s="138" t="s">
        <v>116</v>
      </c>
      <c r="XAG77" s="39">
        <v>295001</v>
      </c>
      <c r="XAH77" s="138" t="s">
        <v>116</v>
      </c>
      <c r="XAI77" s="39">
        <v>295001</v>
      </c>
      <c r="XAJ77" s="138" t="s">
        <v>116</v>
      </c>
      <c r="XAK77" s="39">
        <v>295001</v>
      </c>
      <c r="XAL77" s="138" t="s">
        <v>116</v>
      </c>
      <c r="XAM77" s="39">
        <v>295001</v>
      </c>
      <c r="XAN77" s="138" t="s">
        <v>116</v>
      </c>
      <c r="XAO77" s="39">
        <v>295001</v>
      </c>
      <c r="XAP77" s="138" t="s">
        <v>116</v>
      </c>
      <c r="XAQ77" s="39">
        <v>295001</v>
      </c>
      <c r="XAR77" s="138" t="s">
        <v>116</v>
      </c>
      <c r="XAS77" s="39">
        <v>295001</v>
      </c>
      <c r="XAT77" s="138" t="s">
        <v>116</v>
      </c>
      <c r="XAU77" s="39">
        <v>295001</v>
      </c>
      <c r="XAV77" s="138" t="s">
        <v>116</v>
      </c>
      <c r="XAW77" s="39">
        <v>295001</v>
      </c>
      <c r="XAX77" s="138" t="s">
        <v>116</v>
      </c>
      <c r="XAY77" s="39">
        <v>295001</v>
      </c>
      <c r="XAZ77" s="138" t="s">
        <v>116</v>
      </c>
      <c r="XBA77" s="39">
        <v>295001</v>
      </c>
      <c r="XBB77" s="138" t="s">
        <v>116</v>
      </c>
      <c r="XBC77" s="39">
        <v>295001</v>
      </c>
      <c r="XBD77" s="138" t="s">
        <v>116</v>
      </c>
      <c r="XBE77" s="39">
        <v>295001</v>
      </c>
      <c r="XBF77" s="138" t="s">
        <v>116</v>
      </c>
      <c r="XBG77" s="39">
        <v>295001</v>
      </c>
      <c r="XBH77" s="138" t="s">
        <v>116</v>
      </c>
      <c r="XBI77" s="39">
        <v>295001</v>
      </c>
      <c r="XBJ77" s="138" t="s">
        <v>116</v>
      </c>
      <c r="XBK77" s="39">
        <v>295001</v>
      </c>
      <c r="XBL77" s="138" t="s">
        <v>116</v>
      </c>
      <c r="XBM77" s="39">
        <v>295001</v>
      </c>
      <c r="XBN77" s="138" t="s">
        <v>116</v>
      </c>
      <c r="XBO77" s="39">
        <v>295001</v>
      </c>
      <c r="XBP77" s="138" t="s">
        <v>116</v>
      </c>
      <c r="XBQ77" s="39">
        <v>295001</v>
      </c>
      <c r="XBR77" s="138" t="s">
        <v>116</v>
      </c>
      <c r="XBS77" s="39">
        <v>295001</v>
      </c>
      <c r="XBT77" s="138" t="s">
        <v>116</v>
      </c>
      <c r="XBU77" s="39">
        <v>295001</v>
      </c>
      <c r="XBV77" s="138" t="s">
        <v>116</v>
      </c>
      <c r="XBW77" s="39">
        <v>295001</v>
      </c>
      <c r="XBX77" s="138" t="s">
        <v>116</v>
      </c>
      <c r="XBY77" s="39">
        <v>295001</v>
      </c>
      <c r="XBZ77" s="138" t="s">
        <v>116</v>
      </c>
      <c r="XCA77" s="39">
        <v>295001</v>
      </c>
      <c r="XCB77" s="138" t="s">
        <v>116</v>
      </c>
      <c r="XCC77" s="39">
        <v>295001</v>
      </c>
      <c r="XCD77" s="138" t="s">
        <v>116</v>
      </c>
      <c r="XCE77" s="39">
        <v>295001</v>
      </c>
      <c r="XCF77" s="138" t="s">
        <v>116</v>
      </c>
      <c r="XCG77" s="39">
        <v>295001</v>
      </c>
      <c r="XCH77" s="138" t="s">
        <v>116</v>
      </c>
      <c r="XCI77" s="39">
        <v>295001</v>
      </c>
      <c r="XCJ77" s="138" t="s">
        <v>116</v>
      </c>
      <c r="XCK77" s="39">
        <v>295001</v>
      </c>
      <c r="XCL77" s="138" t="s">
        <v>116</v>
      </c>
      <c r="XCM77" s="39">
        <v>295001</v>
      </c>
      <c r="XCN77" s="138" t="s">
        <v>116</v>
      </c>
      <c r="XCO77" s="39">
        <v>295001</v>
      </c>
      <c r="XCP77" s="138" t="s">
        <v>116</v>
      </c>
      <c r="XCQ77" s="39">
        <v>295001</v>
      </c>
      <c r="XCR77" s="138" t="s">
        <v>116</v>
      </c>
      <c r="XCS77" s="39">
        <v>295001</v>
      </c>
      <c r="XCT77" s="138" t="s">
        <v>116</v>
      </c>
      <c r="XCU77" s="39">
        <v>295001</v>
      </c>
      <c r="XCV77" s="138" t="s">
        <v>116</v>
      </c>
      <c r="XCW77" s="39">
        <v>295001</v>
      </c>
      <c r="XCX77" s="138" t="s">
        <v>116</v>
      </c>
      <c r="XCY77" s="39">
        <v>295001</v>
      </c>
      <c r="XCZ77" s="138" t="s">
        <v>116</v>
      </c>
      <c r="XDA77" s="39">
        <v>295001</v>
      </c>
      <c r="XDB77" s="138" t="s">
        <v>116</v>
      </c>
      <c r="XDC77" s="39">
        <v>295001</v>
      </c>
      <c r="XDD77" s="138" t="s">
        <v>116</v>
      </c>
      <c r="XDE77" s="39">
        <v>295001</v>
      </c>
      <c r="XDF77" s="138" t="s">
        <v>116</v>
      </c>
      <c r="XDG77" s="39">
        <v>295001</v>
      </c>
      <c r="XDH77" s="138" t="s">
        <v>116</v>
      </c>
      <c r="XDI77" s="39">
        <v>295001</v>
      </c>
      <c r="XDJ77" s="138" t="s">
        <v>116</v>
      </c>
      <c r="XDK77" s="39">
        <v>295001</v>
      </c>
      <c r="XDL77" s="138" t="s">
        <v>116</v>
      </c>
      <c r="XDM77" s="39">
        <v>295001</v>
      </c>
      <c r="XDN77" s="138" t="s">
        <v>116</v>
      </c>
      <c r="XDO77" s="39">
        <v>295001</v>
      </c>
      <c r="XDP77" s="138" t="s">
        <v>116</v>
      </c>
      <c r="XDQ77" s="39">
        <v>295001</v>
      </c>
      <c r="XDR77" s="138" t="s">
        <v>116</v>
      </c>
      <c r="XDS77" s="39">
        <v>295001</v>
      </c>
      <c r="XDT77" s="138" t="s">
        <v>116</v>
      </c>
      <c r="XDU77" s="39">
        <v>295001</v>
      </c>
      <c r="XDV77" s="138" t="s">
        <v>116</v>
      </c>
      <c r="XDW77" s="39">
        <v>295001</v>
      </c>
      <c r="XDX77" s="138" t="s">
        <v>116</v>
      </c>
      <c r="XDY77" s="39">
        <v>295001</v>
      </c>
      <c r="XDZ77" s="138" t="s">
        <v>116</v>
      </c>
      <c r="XEA77" s="39">
        <v>295001</v>
      </c>
      <c r="XEB77" s="138" t="s">
        <v>116</v>
      </c>
      <c r="XEC77" s="39">
        <v>295001</v>
      </c>
      <c r="XED77" s="138" t="s">
        <v>116</v>
      </c>
      <c r="XEE77" s="39">
        <v>295001</v>
      </c>
      <c r="XEF77" s="138" t="s">
        <v>116</v>
      </c>
      <c r="XEG77" s="39">
        <v>295001</v>
      </c>
      <c r="XEH77" s="138" t="s">
        <v>116</v>
      </c>
      <c r="XEI77" s="39">
        <v>295001</v>
      </c>
      <c r="XEJ77" s="138" t="s">
        <v>116</v>
      </c>
      <c r="XEK77" s="39">
        <v>295001</v>
      </c>
      <c r="XEL77" s="138" t="s">
        <v>116</v>
      </c>
      <c r="XEM77" s="39">
        <v>295001</v>
      </c>
      <c r="XEN77" s="138" t="s">
        <v>116</v>
      </c>
      <c r="XEO77" s="39">
        <v>295001</v>
      </c>
      <c r="XEP77" s="138" t="s">
        <v>116</v>
      </c>
      <c r="XEQ77" s="39">
        <v>295001</v>
      </c>
      <c r="XER77" s="138" t="s">
        <v>116</v>
      </c>
      <c r="XES77" s="39">
        <v>295001</v>
      </c>
      <c r="XET77" s="138" t="s">
        <v>116</v>
      </c>
      <c r="XEU77" s="39">
        <v>295001</v>
      </c>
      <c r="XEV77" s="138" t="s">
        <v>116</v>
      </c>
      <c r="XEW77" s="39">
        <v>295001</v>
      </c>
      <c r="XEX77" s="138" t="s">
        <v>116</v>
      </c>
      <c r="XEY77" s="39">
        <v>295001</v>
      </c>
      <c r="XEZ77" s="138" t="s">
        <v>116</v>
      </c>
      <c r="XFA77" s="39">
        <v>295001</v>
      </c>
      <c r="XFB77" s="138" t="s">
        <v>116</v>
      </c>
      <c r="XFC77" s="39">
        <v>295001</v>
      </c>
      <c r="XFD77" s="138" t="s">
        <v>116</v>
      </c>
    </row>
    <row r="78" spans="1:16384" hidden="1">
      <c r="A78" s="121">
        <v>296001</v>
      </c>
      <c r="B78" s="122" t="s">
        <v>117</v>
      </c>
      <c r="C78" s="122" t="s">
        <v>517</v>
      </c>
      <c r="D78" s="122" t="s">
        <v>518</v>
      </c>
      <c r="E78" s="151" t="s">
        <v>561</v>
      </c>
      <c r="F78" s="42">
        <f t="shared" si="1"/>
        <v>14000</v>
      </c>
      <c r="G78" s="139">
        <f>'Consolidado Ppto del Paaas x Pr'!G97</f>
        <v>0</v>
      </c>
      <c r="H78" s="139">
        <f>'Consolidado Ppto del Paaas x Pr'!H97</f>
        <v>0</v>
      </c>
      <c r="I78" s="139">
        <f>'Consolidado Ppto del Paaas x Pr'!I97</f>
        <v>0</v>
      </c>
      <c r="J78" s="139">
        <f>'Consolidado Ppto del Paaas x Pr'!J97</f>
        <v>14000</v>
      </c>
      <c r="K78" s="139">
        <f>'Consolidado Ppto del Paaas x Pr'!K97</f>
        <v>0</v>
      </c>
      <c r="L78" s="139">
        <f>'Consolidado Ppto del Paaas x Pr'!L97</f>
        <v>0</v>
      </c>
      <c r="M78" s="139">
        <f>'Consolidado Ppto del Paaas x Pr'!M97</f>
        <v>0</v>
      </c>
      <c r="N78" s="139">
        <f>'Consolidado Ppto del Paaas x Pr'!N97</f>
        <v>0</v>
      </c>
      <c r="O78" s="139">
        <f>'Consolidado Ppto del Paaas x Pr'!O97</f>
        <v>0</v>
      </c>
      <c r="P78" s="139">
        <f>'Consolidado Ppto del Paaas x Pr'!P97</f>
        <v>0</v>
      </c>
      <c r="Q78" s="139">
        <f>'Consolidado Ppto del Paaas x Pr'!Q97</f>
        <v>0</v>
      </c>
      <c r="R78" s="139">
        <f>'Consolidado Ppto del Paaas x Pr'!R97</f>
        <v>0</v>
      </c>
    </row>
    <row r="79" spans="1:16384" hidden="1">
      <c r="A79" s="121">
        <v>297001</v>
      </c>
      <c r="B79" s="122" t="s">
        <v>118</v>
      </c>
      <c r="C79" s="122" t="s">
        <v>517</v>
      </c>
      <c r="D79" s="122" t="s">
        <v>518</v>
      </c>
      <c r="E79" s="151" t="s">
        <v>561</v>
      </c>
      <c r="F79" s="42">
        <f t="shared" ref="F79:F81" si="2">SUM(G79:R79)</f>
        <v>0</v>
      </c>
      <c r="G79" s="139">
        <f>'Consolidado Ppto del Paaas x Pr'!G98</f>
        <v>0</v>
      </c>
      <c r="H79" s="139">
        <f>'Consolidado Ppto del Paaas x Pr'!H98</f>
        <v>0</v>
      </c>
      <c r="I79" s="139">
        <f>'Consolidado Ppto del Paaas x Pr'!I98</f>
        <v>0</v>
      </c>
      <c r="J79" s="139">
        <f>'Consolidado Ppto del Paaas x Pr'!J98</f>
        <v>0</v>
      </c>
      <c r="K79" s="139">
        <f>'Consolidado Ppto del Paaas x Pr'!K98</f>
        <v>0</v>
      </c>
      <c r="L79" s="139">
        <f>'Consolidado Ppto del Paaas x Pr'!L98</f>
        <v>0</v>
      </c>
      <c r="M79" s="139">
        <f>'Consolidado Ppto del Paaas x Pr'!M98</f>
        <v>0</v>
      </c>
      <c r="N79" s="139">
        <f>'Consolidado Ppto del Paaas x Pr'!N98</f>
        <v>0</v>
      </c>
      <c r="O79" s="139">
        <f>'Consolidado Ppto del Paaas x Pr'!O98</f>
        <v>0</v>
      </c>
      <c r="P79" s="139">
        <f>'Consolidado Ppto del Paaas x Pr'!P98</f>
        <v>0</v>
      </c>
      <c r="Q79" s="139">
        <f>'Consolidado Ppto del Paaas x Pr'!Q98</f>
        <v>0</v>
      </c>
      <c r="R79" s="139">
        <f>'Consolidado Ppto del Paaas x Pr'!R98</f>
        <v>0</v>
      </c>
    </row>
    <row r="80" spans="1:16384" hidden="1">
      <c r="A80" s="149">
        <v>298001</v>
      </c>
      <c r="B80" s="141" t="s">
        <v>119</v>
      </c>
      <c r="C80" s="122" t="s">
        <v>517</v>
      </c>
      <c r="D80" s="122" t="s">
        <v>518</v>
      </c>
      <c r="E80" s="151" t="s">
        <v>561</v>
      </c>
      <c r="F80" s="42">
        <f t="shared" si="2"/>
        <v>400</v>
      </c>
      <c r="G80" s="139">
        <f>'Consolidado Ppto del Paaas x Pr'!G99</f>
        <v>0</v>
      </c>
      <c r="H80" s="139">
        <f>'Consolidado Ppto del Paaas x Pr'!H99</f>
        <v>0</v>
      </c>
      <c r="I80" s="139">
        <f>'Consolidado Ppto del Paaas x Pr'!I99</f>
        <v>0</v>
      </c>
      <c r="J80" s="139">
        <f>'Consolidado Ppto del Paaas x Pr'!J99</f>
        <v>0</v>
      </c>
      <c r="K80" s="139">
        <f>'Consolidado Ppto del Paaas x Pr'!K99</f>
        <v>0</v>
      </c>
      <c r="L80" s="139">
        <f>'Consolidado Ppto del Paaas x Pr'!L99</f>
        <v>0</v>
      </c>
      <c r="M80" s="139">
        <f>'Consolidado Ppto del Paaas x Pr'!M99</f>
        <v>0</v>
      </c>
      <c r="N80" s="139">
        <f>'Consolidado Ppto del Paaas x Pr'!N99</f>
        <v>400</v>
      </c>
      <c r="O80" s="139">
        <f>'Consolidado Ppto del Paaas x Pr'!O99</f>
        <v>0</v>
      </c>
      <c r="P80" s="139">
        <f>'Consolidado Ppto del Paaas x Pr'!P99</f>
        <v>0</v>
      </c>
      <c r="Q80" s="139">
        <f>'Consolidado Ppto del Paaas x Pr'!Q99</f>
        <v>0</v>
      </c>
      <c r="R80" s="139">
        <f>'Consolidado Ppto del Paaas x Pr'!R99</f>
        <v>0</v>
      </c>
    </row>
    <row r="81" spans="1:18">
      <c r="A81" s="149">
        <v>299001</v>
      </c>
      <c r="B81" s="141" t="s">
        <v>120</v>
      </c>
      <c r="C81" s="122" t="s">
        <v>517</v>
      </c>
      <c r="D81" s="122" t="s">
        <v>518</v>
      </c>
      <c r="E81" s="151" t="s">
        <v>561</v>
      </c>
      <c r="F81" s="42">
        <f t="shared" si="2"/>
        <v>0</v>
      </c>
      <c r="G81" s="139">
        <f>'Consolidado Ppto del Paaas x Pr'!G100</f>
        <v>0</v>
      </c>
      <c r="H81" s="139">
        <f>'Consolidado Ppto del Paaas x Pr'!H100</f>
        <v>0</v>
      </c>
      <c r="I81" s="139">
        <f>'Consolidado Ppto del Paaas x Pr'!I100</f>
        <v>0</v>
      </c>
      <c r="J81" s="139">
        <f>'Consolidado Ppto del Paaas x Pr'!J100</f>
        <v>0</v>
      </c>
      <c r="K81" s="139">
        <f>'Consolidado Ppto del Paaas x Pr'!K100</f>
        <v>0</v>
      </c>
      <c r="L81" s="139">
        <f>'Consolidado Ppto del Paaas x Pr'!L100</f>
        <v>0</v>
      </c>
      <c r="M81" s="139">
        <f>'Consolidado Ppto del Paaas x Pr'!M100</f>
        <v>0</v>
      </c>
      <c r="N81" s="139">
        <f>'Consolidado Ppto del Paaas x Pr'!N100</f>
        <v>0</v>
      </c>
      <c r="O81" s="139">
        <f>'Consolidado Ppto del Paaas x Pr'!O100</f>
        <v>0</v>
      </c>
      <c r="P81" s="139">
        <f>'Consolidado Ppto del Paaas x Pr'!P100</f>
        <v>0</v>
      </c>
      <c r="Q81" s="139">
        <f>'Consolidado Ppto del Paaas x Pr'!Q100</f>
        <v>0</v>
      </c>
      <c r="R81" s="139">
        <f>'Consolidado Ppto del Paaas x Pr'!R100</f>
        <v>0</v>
      </c>
    </row>
    <row r="82" spans="1:18">
      <c r="A82" s="123">
        <v>3000</v>
      </c>
      <c r="B82" s="120" t="s">
        <v>121</v>
      </c>
      <c r="C82" s="120"/>
      <c r="D82" s="120"/>
      <c r="E82" s="145"/>
      <c r="F82" s="42">
        <f>SUM(F83:F192)</f>
        <v>10033451</v>
      </c>
      <c r="G82" s="56">
        <f>SUM(G83:G192)</f>
        <v>346909</v>
      </c>
      <c r="H82" s="56">
        <f t="shared" ref="H82:R82" si="3">SUM(H83:H192)</f>
        <v>701878</v>
      </c>
      <c r="I82" s="56">
        <f t="shared" si="3"/>
        <v>971127</v>
      </c>
      <c r="J82" s="56">
        <f t="shared" si="3"/>
        <v>886180</v>
      </c>
      <c r="K82" s="56">
        <f t="shared" si="3"/>
        <v>838334</v>
      </c>
      <c r="L82" s="56">
        <f t="shared" si="3"/>
        <v>589074</v>
      </c>
      <c r="M82" s="56">
        <f t="shared" si="3"/>
        <v>476903.5</v>
      </c>
      <c r="N82" s="56">
        <f t="shared" si="3"/>
        <v>1193045</v>
      </c>
      <c r="O82" s="56">
        <f t="shared" si="3"/>
        <v>1283924.5</v>
      </c>
      <c r="P82" s="56">
        <f t="shared" si="3"/>
        <v>1083793</v>
      </c>
      <c r="Q82" s="56">
        <f t="shared" si="3"/>
        <v>1080207</v>
      </c>
      <c r="R82" s="56">
        <f t="shared" si="3"/>
        <v>582076</v>
      </c>
    </row>
    <row r="83" spans="1:18" s="150" customFormat="1">
      <c r="A83" s="149">
        <v>311001</v>
      </c>
      <c r="B83" s="141" t="s">
        <v>122</v>
      </c>
      <c r="C83" s="141" t="s">
        <v>519</v>
      </c>
      <c r="D83" s="141" t="s">
        <v>519</v>
      </c>
      <c r="E83" s="151" t="s">
        <v>570</v>
      </c>
      <c r="F83" s="118">
        <f>SUM(G83:R83)</f>
        <v>420000</v>
      </c>
      <c r="G83" s="139">
        <f>'Consolidado Ppto del Paaas x Pr'!G102</f>
        <v>35000</v>
      </c>
      <c r="H83" s="139">
        <f>'Consolidado Ppto del Paaas x Pr'!H102</f>
        <v>35000</v>
      </c>
      <c r="I83" s="139">
        <f>'Consolidado Ppto del Paaas x Pr'!I102</f>
        <v>35000</v>
      </c>
      <c r="J83" s="139">
        <f>'Consolidado Ppto del Paaas x Pr'!J102</f>
        <v>35000</v>
      </c>
      <c r="K83" s="139">
        <f>'Consolidado Ppto del Paaas x Pr'!K102</f>
        <v>35000</v>
      </c>
      <c r="L83" s="139">
        <f>'Consolidado Ppto del Paaas x Pr'!L102</f>
        <v>35000</v>
      </c>
      <c r="M83" s="139">
        <f>'Consolidado Ppto del Paaas x Pr'!M102</f>
        <v>35000</v>
      </c>
      <c r="N83" s="139">
        <f>'Consolidado Ppto del Paaas x Pr'!N102</f>
        <v>35000</v>
      </c>
      <c r="O83" s="139">
        <f>'Consolidado Ppto del Paaas x Pr'!O102</f>
        <v>35000</v>
      </c>
      <c r="P83" s="139">
        <f>'Consolidado Ppto del Paaas x Pr'!P102</f>
        <v>35000</v>
      </c>
      <c r="Q83" s="139">
        <f>'Consolidado Ppto del Paaas x Pr'!Q102</f>
        <v>35000</v>
      </c>
      <c r="R83" s="139">
        <f>'Consolidado Ppto del Paaas x Pr'!R102</f>
        <v>35000</v>
      </c>
    </row>
    <row r="84" spans="1:18" s="150" customFormat="1" hidden="1">
      <c r="A84" s="149">
        <v>312001</v>
      </c>
      <c r="B84" s="141" t="s">
        <v>123</v>
      </c>
      <c r="C84" s="141" t="s">
        <v>519</v>
      </c>
      <c r="D84" s="141" t="s">
        <v>519</v>
      </c>
      <c r="E84" s="151" t="s">
        <v>571</v>
      </c>
      <c r="F84" s="118">
        <f t="shared" ref="F84:F147" si="4">SUM(G84:R84)</f>
        <v>3275</v>
      </c>
      <c r="G84" s="139">
        <f>'Consolidado Ppto del Paaas x Pr'!G103</f>
        <v>0</v>
      </c>
      <c r="H84" s="139">
        <f>'Consolidado Ppto del Paaas x Pr'!H103</f>
        <v>0</v>
      </c>
      <c r="I84" s="139">
        <f>'Consolidado Ppto del Paaas x Pr'!I103</f>
        <v>0</v>
      </c>
      <c r="J84" s="139">
        <f>'Consolidado Ppto del Paaas x Pr'!J103</f>
        <v>0</v>
      </c>
      <c r="K84" s="139">
        <f>'Consolidado Ppto del Paaas x Pr'!K103</f>
        <v>0</v>
      </c>
      <c r="L84" s="139">
        <f>'Consolidado Ppto del Paaas x Pr'!L103</f>
        <v>0</v>
      </c>
      <c r="M84" s="139">
        <f>'Consolidado Ppto del Paaas x Pr'!M103</f>
        <v>0</v>
      </c>
      <c r="N84" s="139">
        <f>'Consolidado Ppto del Paaas x Pr'!N103</f>
        <v>0</v>
      </c>
      <c r="O84" s="139">
        <f>'Consolidado Ppto del Paaas x Pr'!O103</f>
        <v>0</v>
      </c>
      <c r="P84" s="139">
        <f>'Consolidado Ppto del Paaas x Pr'!P103</f>
        <v>0</v>
      </c>
      <c r="Q84" s="139">
        <f>'Consolidado Ppto del Paaas x Pr'!Q103</f>
        <v>3275</v>
      </c>
      <c r="R84" s="139">
        <f>'Consolidado Ppto del Paaas x Pr'!R103</f>
        <v>0</v>
      </c>
    </row>
    <row r="85" spans="1:18" s="150" customFormat="1">
      <c r="A85" s="149">
        <v>313001</v>
      </c>
      <c r="B85" s="141" t="s">
        <v>124</v>
      </c>
      <c r="C85" s="141" t="s">
        <v>519</v>
      </c>
      <c r="D85" s="141" t="s">
        <v>519</v>
      </c>
      <c r="E85" s="151" t="s">
        <v>572</v>
      </c>
      <c r="F85" s="118">
        <f t="shared" si="4"/>
        <v>78000</v>
      </c>
      <c r="G85" s="139">
        <f>'Consolidado Ppto del Paaas x Pr'!G104</f>
        <v>6500</v>
      </c>
      <c r="H85" s="139">
        <f>'Consolidado Ppto del Paaas x Pr'!H104</f>
        <v>6500</v>
      </c>
      <c r="I85" s="139">
        <f>'Consolidado Ppto del Paaas x Pr'!I104</f>
        <v>6500</v>
      </c>
      <c r="J85" s="139">
        <f>'Consolidado Ppto del Paaas x Pr'!J104</f>
        <v>6500</v>
      </c>
      <c r="K85" s="139">
        <f>'Consolidado Ppto del Paaas x Pr'!K104</f>
        <v>6500</v>
      </c>
      <c r="L85" s="139">
        <f>'Consolidado Ppto del Paaas x Pr'!L104</f>
        <v>6500</v>
      </c>
      <c r="M85" s="139">
        <f>'Consolidado Ppto del Paaas x Pr'!M104</f>
        <v>6500</v>
      </c>
      <c r="N85" s="139">
        <f>'Consolidado Ppto del Paaas x Pr'!N104</f>
        <v>6500</v>
      </c>
      <c r="O85" s="139">
        <f>'Consolidado Ppto del Paaas x Pr'!O104</f>
        <v>6500</v>
      </c>
      <c r="P85" s="139">
        <f>'Consolidado Ppto del Paaas x Pr'!P104</f>
        <v>6500</v>
      </c>
      <c r="Q85" s="139">
        <f>'Consolidado Ppto del Paaas x Pr'!Q104</f>
        <v>6500</v>
      </c>
      <c r="R85" s="139">
        <f>'Consolidado Ppto del Paaas x Pr'!R104</f>
        <v>6500</v>
      </c>
    </row>
    <row r="86" spans="1:18" s="150" customFormat="1">
      <c r="A86" s="149">
        <v>314001</v>
      </c>
      <c r="B86" s="141" t="s">
        <v>125</v>
      </c>
      <c r="C86" s="141" t="s">
        <v>519</v>
      </c>
      <c r="D86" s="141" t="s">
        <v>519</v>
      </c>
      <c r="E86" s="151" t="s">
        <v>573</v>
      </c>
      <c r="F86" s="118">
        <f t="shared" si="4"/>
        <v>58500</v>
      </c>
      <c r="G86" s="139">
        <f>'Consolidado Ppto del Paaas x Pr'!G105</f>
        <v>4750</v>
      </c>
      <c r="H86" s="139">
        <f>'Consolidado Ppto del Paaas x Pr'!H105</f>
        <v>5000</v>
      </c>
      <c r="I86" s="139">
        <f>'Consolidado Ppto del Paaas x Pr'!I105</f>
        <v>4750</v>
      </c>
      <c r="J86" s="139">
        <f>'Consolidado Ppto del Paaas x Pr'!J105</f>
        <v>5000</v>
      </c>
      <c r="K86" s="139">
        <f>'Consolidado Ppto del Paaas x Pr'!K105</f>
        <v>4750</v>
      </c>
      <c r="L86" s="139">
        <f>'Consolidado Ppto del Paaas x Pr'!L105</f>
        <v>5000</v>
      </c>
      <c r="M86" s="139">
        <f>'Consolidado Ppto del Paaas x Pr'!M105</f>
        <v>4750</v>
      </c>
      <c r="N86" s="139">
        <f>'Consolidado Ppto del Paaas x Pr'!N105</f>
        <v>5000</v>
      </c>
      <c r="O86" s="139">
        <f>'Consolidado Ppto del Paaas x Pr'!O105</f>
        <v>4750</v>
      </c>
      <c r="P86" s="139">
        <f>'Consolidado Ppto del Paaas x Pr'!P105</f>
        <v>5000</v>
      </c>
      <c r="Q86" s="139">
        <f>'Consolidado Ppto del Paaas x Pr'!Q105</f>
        <v>4750</v>
      </c>
      <c r="R86" s="139">
        <f>'Consolidado Ppto del Paaas x Pr'!R105</f>
        <v>5000</v>
      </c>
    </row>
    <row r="87" spans="1:18" s="150" customFormat="1" hidden="1">
      <c r="A87" s="149">
        <v>315001</v>
      </c>
      <c r="B87" s="141" t="s">
        <v>126</v>
      </c>
      <c r="C87" s="141" t="s">
        <v>519</v>
      </c>
      <c r="D87" s="141" t="s">
        <v>519</v>
      </c>
      <c r="E87" s="151" t="s">
        <v>572</v>
      </c>
      <c r="F87" s="118">
        <f t="shared" si="4"/>
        <v>0</v>
      </c>
      <c r="G87" s="139">
        <f>'Consolidado Ppto del Paaas x Pr'!G106</f>
        <v>0</v>
      </c>
      <c r="H87" s="139">
        <f>'Consolidado Ppto del Paaas x Pr'!H106</f>
        <v>0</v>
      </c>
      <c r="I87" s="139">
        <f>'Consolidado Ppto del Paaas x Pr'!I106</f>
        <v>0</v>
      </c>
      <c r="J87" s="139">
        <f>'Consolidado Ppto del Paaas x Pr'!J106</f>
        <v>0</v>
      </c>
      <c r="K87" s="139">
        <f>'Consolidado Ppto del Paaas x Pr'!K106</f>
        <v>0</v>
      </c>
      <c r="L87" s="139">
        <f>'Consolidado Ppto del Paaas x Pr'!L106</f>
        <v>0</v>
      </c>
      <c r="M87" s="139">
        <f>'Consolidado Ppto del Paaas x Pr'!M106</f>
        <v>0</v>
      </c>
      <c r="N87" s="139">
        <f>'Consolidado Ppto del Paaas x Pr'!N106</f>
        <v>0</v>
      </c>
      <c r="O87" s="139">
        <f>'Consolidado Ppto del Paaas x Pr'!O106</f>
        <v>0</v>
      </c>
      <c r="P87" s="139">
        <f>'Consolidado Ppto del Paaas x Pr'!P106</f>
        <v>0</v>
      </c>
      <c r="Q87" s="139">
        <f>'Consolidado Ppto del Paaas x Pr'!Q106</f>
        <v>0</v>
      </c>
      <c r="R87" s="139">
        <f>'Consolidado Ppto del Paaas x Pr'!R106</f>
        <v>0</v>
      </c>
    </row>
    <row r="88" spans="1:18" s="150" customFormat="1" hidden="1">
      <c r="A88" s="149">
        <v>316001</v>
      </c>
      <c r="B88" s="141" t="s">
        <v>127</v>
      </c>
      <c r="C88" s="141" t="s">
        <v>519</v>
      </c>
      <c r="D88" s="141" t="s">
        <v>519</v>
      </c>
      <c r="E88" s="151" t="s">
        <v>572</v>
      </c>
      <c r="F88" s="118">
        <f t="shared" si="4"/>
        <v>0</v>
      </c>
      <c r="G88" s="139">
        <f>'Consolidado Ppto del Paaas x Pr'!G107</f>
        <v>0</v>
      </c>
      <c r="H88" s="139">
        <f>'Consolidado Ppto del Paaas x Pr'!H107</f>
        <v>0</v>
      </c>
      <c r="I88" s="139">
        <f>'Consolidado Ppto del Paaas x Pr'!I107</f>
        <v>0</v>
      </c>
      <c r="J88" s="139">
        <f>'Consolidado Ppto del Paaas x Pr'!J107</f>
        <v>0</v>
      </c>
      <c r="K88" s="139">
        <f>'Consolidado Ppto del Paaas x Pr'!K107</f>
        <v>0</v>
      </c>
      <c r="L88" s="139">
        <f>'Consolidado Ppto del Paaas x Pr'!L107</f>
        <v>0</v>
      </c>
      <c r="M88" s="139">
        <f>'Consolidado Ppto del Paaas x Pr'!M107</f>
        <v>0</v>
      </c>
      <c r="N88" s="139">
        <f>'Consolidado Ppto del Paaas x Pr'!N107</f>
        <v>0</v>
      </c>
      <c r="O88" s="139">
        <f>'Consolidado Ppto del Paaas x Pr'!O107</f>
        <v>0</v>
      </c>
      <c r="P88" s="139">
        <f>'Consolidado Ppto del Paaas x Pr'!P107</f>
        <v>0</v>
      </c>
      <c r="Q88" s="139">
        <f>'Consolidado Ppto del Paaas x Pr'!Q107</f>
        <v>0</v>
      </c>
      <c r="R88" s="139">
        <f>'Consolidado Ppto del Paaas x Pr'!R107</f>
        <v>0</v>
      </c>
    </row>
    <row r="89" spans="1:18" s="150" customFormat="1" hidden="1">
      <c r="A89" s="149">
        <v>316002</v>
      </c>
      <c r="B89" s="141" t="s">
        <v>128</v>
      </c>
      <c r="C89" s="141" t="s">
        <v>519</v>
      </c>
      <c r="D89" s="141" t="s">
        <v>519</v>
      </c>
      <c r="E89" s="151" t="s">
        <v>572</v>
      </c>
      <c r="F89" s="118">
        <f t="shared" si="4"/>
        <v>0</v>
      </c>
      <c r="G89" s="139">
        <f>'Consolidado Ppto del Paaas x Pr'!G108</f>
        <v>0</v>
      </c>
      <c r="H89" s="139">
        <f>'Consolidado Ppto del Paaas x Pr'!H108</f>
        <v>0</v>
      </c>
      <c r="I89" s="139">
        <f>'Consolidado Ppto del Paaas x Pr'!I108</f>
        <v>0</v>
      </c>
      <c r="J89" s="139">
        <f>'Consolidado Ppto del Paaas x Pr'!J108</f>
        <v>0</v>
      </c>
      <c r="K89" s="139">
        <f>'Consolidado Ppto del Paaas x Pr'!K108</f>
        <v>0</v>
      </c>
      <c r="L89" s="139">
        <f>'Consolidado Ppto del Paaas x Pr'!L108</f>
        <v>0</v>
      </c>
      <c r="M89" s="139">
        <f>'Consolidado Ppto del Paaas x Pr'!M108</f>
        <v>0</v>
      </c>
      <c r="N89" s="139">
        <f>'Consolidado Ppto del Paaas x Pr'!N108</f>
        <v>0</v>
      </c>
      <c r="O89" s="139">
        <f>'Consolidado Ppto del Paaas x Pr'!O108</f>
        <v>0</v>
      </c>
      <c r="P89" s="139">
        <f>'Consolidado Ppto del Paaas x Pr'!P108</f>
        <v>0</v>
      </c>
      <c r="Q89" s="139">
        <f>'Consolidado Ppto del Paaas x Pr'!Q108</f>
        <v>0</v>
      </c>
      <c r="R89" s="139">
        <f>'Consolidado Ppto del Paaas x Pr'!R108</f>
        <v>0</v>
      </c>
    </row>
    <row r="90" spans="1:18" s="150" customFormat="1" hidden="1">
      <c r="A90" s="149">
        <v>316003</v>
      </c>
      <c r="B90" s="141" t="s">
        <v>129</v>
      </c>
      <c r="C90" s="141" t="s">
        <v>519</v>
      </c>
      <c r="D90" s="141" t="s">
        <v>519</v>
      </c>
      <c r="E90" s="151" t="s">
        <v>572</v>
      </c>
      <c r="F90" s="118">
        <f t="shared" si="4"/>
        <v>0</v>
      </c>
      <c r="G90" s="139">
        <f>'Consolidado Ppto del Paaas x Pr'!G109</f>
        <v>0</v>
      </c>
      <c r="H90" s="139">
        <f>'Consolidado Ppto del Paaas x Pr'!H109</f>
        <v>0</v>
      </c>
      <c r="I90" s="139">
        <f>'Consolidado Ppto del Paaas x Pr'!I109</f>
        <v>0</v>
      </c>
      <c r="J90" s="139">
        <f>'Consolidado Ppto del Paaas x Pr'!J109</f>
        <v>0</v>
      </c>
      <c r="K90" s="139">
        <f>'Consolidado Ppto del Paaas x Pr'!K109</f>
        <v>0</v>
      </c>
      <c r="L90" s="139">
        <f>'Consolidado Ppto del Paaas x Pr'!L109</f>
        <v>0</v>
      </c>
      <c r="M90" s="139">
        <f>'Consolidado Ppto del Paaas x Pr'!M109</f>
        <v>0</v>
      </c>
      <c r="N90" s="139">
        <f>'Consolidado Ppto del Paaas x Pr'!N109</f>
        <v>0</v>
      </c>
      <c r="O90" s="139">
        <f>'Consolidado Ppto del Paaas x Pr'!O109</f>
        <v>0</v>
      </c>
      <c r="P90" s="139">
        <f>'Consolidado Ppto del Paaas x Pr'!P109</f>
        <v>0</v>
      </c>
      <c r="Q90" s="139">
        <f>'Consolidado Ppto del Paaas x Pr'!Q109</f>
        <v>0</v>
      </c>
      <c r="R90" s="139">
        <f>'Consolidado Ppto del Paaas x Pr'!R109</f>
        <v>0</v>
      </c>
    </row>
    <row r="91" spans="1:18" s="150" customFormat="1">
      <c r="A91" s="149">
        <v>317001</v>
      </c>
      <c r="B91" s="141" t="s">
        <v>130</v>
      </c>
      <c r="C91" s="141" t="s">
        <v>519</v>
      </c>
      <c r="D91" s="141" t="s">
        <v>519</v>
      </c>
      <c r="E91" s="151" t="s">
        <v>574</v>
      </c>
      <c r="F91" s="118">
        <f t="shared" si="4"/>
        <v>493464</v>
      </c>
      <c r="G91" s="139">
        <f>'Consolidado Ppto del Paaas x Pr'!G110</f>
        <v>41122</v>
      </c>
      <c r="H91" s="139">
        <f>'Consolidado Ppto del Paaas x Pr'!H110</f>
        <v>41122</v>
      </c>
      <c r="I91" s="139">
        <f>'Consolidado Ppto del Paaas x Pr'!I110</f>
        <v>41122</v>
      </c>
      <c r="J91" s="139">
        <f>'Consolidado Ppto del Paaas x Pr'!J110</f>
        <v>41122</v>
      </c>
      <c r="K91" s="139">
        <f>'Consolidado Ppto del Paaas x Pr'!K110</f>
        <v>41122</v>
      </c>
      <c r="L91" s="139">
        <f>'Consolidado Ppto del Paaas x Pr'!L110</f>
        <v>41122</v>
      </c>
      <c r="M91" s="139">
        <f>'Consolidado Ppto del Paaas x Pr'!M110</f>
        <v>41122</v>
      </c>
      <c r="N91" s="139">
        <f>'Consolidado Ppto del Paaas x Pr'!N110</f>
        <v>41122</v>
      </c>
      <c r="O91" s="139">
        <f>'Consolidado Ppto del Paaas x Pr'!O110</f>
        <v>41122</v>
      </c>
      <c r="P91" s="139">
        <f>'Consolidado Ppto del Paaas x Pr'!P110</f>
        <v>41122</v>
      </c>
      <c r="Q91" s="139">
        <f>'Consolidado Ppto del Paaas x Pr'!Q110</f>
        <v>41122</v>
      </c>
      <c r="R91" s="139">
        <f>'Consolidado Ppto del Paaas x Pr'!R110</f>
        <v>41122</v>
      </c>
    </row>
    <row r="92" spans="1:18" s="150" customFormat="1">
      <c r="A92" s="149">
        <v>318001</v>
      </c>
      <c r="B92" s="141" t="s">
        <v>131</v>
      </c>
      <c r="C92" s="141" t="s">
        <v>519</v>
      </c>
      <c r="D92" s="141" t="s">
        <v>519</v>
      </c>
      <c r="E92" s="151" t="s">
        <v>575</v>
      </c>
      <c r="F92" s="118">
        <f t="shared" si="4"/>
        <v>1600</v>
      </c>
      <c r="G92" s="139">
        <f>'Consolidado Ppto del Paaas x Pr'!G111</f>
        <v>0</v>
      </c>
      <c r="H92" s="139">
        <f>'Consolidado Ppto del Paaas x Pr'!H111</f>
        <v>500</v>
      </c>
      <c r="I92" s="139">
        <f>'Consolidado Ppto del Paaas x Pr'!I111</f>
        <v>250</v>
      </c>
      <c r="J92" s="139">
        <f>'Consolidado Ppto del Paaas x Pr'!J111</f>
        <v>250</v>
      </c>
      <c r="K92" s="139">
        <f>'Consolidado Ppto del Paaas x Pr'!K111</f>
        <v>250</v>
      </c>
      <c r="L92" s="139">
        <f>'Consolidado Ppto del Paaas x Pr'!L111</f>
        <v>250</v>
      </c>
      <c r="M92" s="139">
        <f>'Consolidado Ppto del Paaas x Pr'!M111</f>
        <v>0</v>
      </c>
      <c r="N92" s="139">
        <f>'Consolidado Ppto del Paaas x Pr'!N111</f>
        <v>0</v>
      </c>
      <c r="O92" s="139">
        <f>'Consolidado Ppto del Paaas x Pr'!O111</f>
        <v>0</v>
      </c>
      <c r="P92" s="139">
        <f>'Consolidado Ppto del Paaas x Pr'!P111</f>
        <v>100</v>
      </c>
      <c r="Q92" s="139">
        <f>'Consolidado Ppto del Paaas x Pr'!Q111</f>
        <v>0</v>
      </c>
      <c r="R92" s="139">
        <f>'Consolidado Ppto del Paaas x Pr'!R111</f>
        <v>0</v>
      </c>
    </row>
    <row r="93" spans="1:18" s="150" customFormat="1" hidden="1">
      <c r="A93" s="149">
        <v>318002</v>
      </c>
      <c r="B93" s="141" t="s">
        <v>132</v>
      </c>
      <c r="C93" s="141" t="s">
        <v>519</v>
      </c>
      <c r="D93" s="141" t="s">
        <v>519</v>
      </c>
      <c r="E93" s="151"/>
      <c r="F93" s="118">
        <f t="shared" si="4"/>
        <v>0</v>
      </c>
      <c r="G93" s="139">
        <f>'Consolidado Ppto del Paaas x Pr'!G112</f>
        <v>0</v>
      </c>
      <c r="H93" s="139">
        <f>'Consolidado Ppto del Paaas x Pr'!H112</f>
        <v>0</v>
      </c>
      <c r="I93" s="139">
        <f>'Consolidado Ppto del Paaas x Pr'!I112</f>
        <v>0</v>
      </c>
      <c r="J93" s="139">
        <f>'Consolidado Ppto del Paaas x Pr'!J112</f>
        <v>0</v>
      </c>
      <c r="K93" s="139">
        <f>'Consolidado Ppto del Paaas x Pr'!K112</f>
        <v>0</v>
      </c>
      <c r="L93" s="139">
        <f>'Consolidado Ppto del Paaas x Pr'!L112</f>
        <v>0</v>
      </c>
      <c r="M93" s="139">
        <f>'Consolidado Ppto del Paaas x Pr'!M112</f>
        <v>0</v>
      </c>
      <c r="N93" s="139">
        <f>'Consolidado Ppto del Paaas x Pr'!N112</f>
        <v>0</v>
      </c>
      <c r="O93" s="139">
        <f>'Consolidado Ppto del Paaas x Pr'!O112</f>
        <v>0</v>
      </c>
      <c r="P93" s="139">
        <f>'Consolidado Ppto del Paaas x Pr'!P112</f>
        <v>0</v>
      </c>
      <c r="Q93" s="139">
        <f>'Consolidado Ppto del Paaas x Pr'!Q112</f>
        <v>0</v>
      </c>
      <c r="R93" s="139">
        <f>'Consolidado Ppto del Paaas x Pr'!R112</f>
        <v>0</v>
      </c>
    </row>
    <row r="94" spans="1:18" s="150" customFormat="1" hidden="1">
      <c r="A94" s="149">
        <v>319001</v>
      </c>
      <c r="B94" s="141" t="s">
        <v>133</v>
      </c>
      <c r="C94" s="141" t="s">
        <v>519</v>
      </c>
      <c r="D94" s="141" t="s">
        <v>519</v>
      </c>
      <c r="E94" s="151" t="s">
        <v>628</v>
      </c>
      <c r="F94" s="118">
        <f t="shared" si="4"/>
        <v>0</v>
      </c>
      <c r="G94" s="139">
        <f>'Consolidado Ppto del Paaas x Pr'!G113</f>
        <v>0</v>
      </c>
      <c r="H94" s="139">
        <f>'Consolidado Ppto del Paaas x Pr'!H113</f>
        <v>0</v>
      </c>
      <c r="I94" s="139">
        <f>'Consolidado Ppto del Paaas x Pr'!I113</f>
        <v>0</v>
      </c>
      <c r="J94" s="139">
        <f>'Consolidado Ppto del Paaas x Pr'!J113</f>
        <v>0</v>
      </c>
      <c r="K94" s="139">
        <f>'Consolidado Ppto del Paaas x Pr'!K113</f>
        <v>0</v>
      </c>
      <c r="L94" s="139">
        <f>'Consolidado Ppto del Paaas x Pr'!L113</f>
        <v>0</v>
      </c>
      <c r="M94" s="139">
        <f>'Consolidado Ppto del Paaas x Pr'!M113</f>
        <v>0</v>
      </c>
      <c r="N94" s="139">
        <f>'Consolidado Ppto del Paaas x Pr'!N113</f>
        <v>0</v>
      </c>
      <c r="O94" s="139">
        <f>'Consolidado Ppto del Paaas x Pr'!O113</f>
        <v>0</v>
      </c>
      <c r="P94" s="139">
        <f>'Consolidado Ppto del Paaas x Pr'!P113</f>
        <v>0</v>
      </c>
      <c r="Q94" s="139">
        <f>'Consolidado Ppto del Paaas x Pr'!Q113</f>
        <v>0</v>
      </c>
      <c r="R94" s="139">
        <f>'Consolidado Ppto del Paaas x Pr'!R113</f>
        <v>0</v>
      </c>
    </row>
    <row r="95" spans="1:18" s="150" customFormat="1" hidden="1">
      <c r="A95" s="149">
        <v>319004</v>
      </c>
      <c r="B95" s="141" t="s">
        <v>134</v>
      </c>
      <c r="C95" s="141" t="s">
        <v>519</v>
      </c>
      <c r="D95" s="141" t="s">
        <v>519</v>
      </c>
      <c r="E95" s="151"/>
      <c r="F95" s="118">
        <f t="shared" si="4"/>
        <v>0</v>
      </c>
      <c r="G95" s="139">
        <f>'Consolidado Ppto del Paaas x Pr'!G114</f>
        <v>0</v>
      </c>
      <c r="H95" s="139">
        <f>'Consolidado Ppto del Paaas x Pr'!H114</f>
        <v>0</v>
      </c>
      <c r="I95" s="139">
        <f>'Consolidado Ppto del Paaas x Pr'!I114</f>
        <v>0</v>
      </c>
      <c r="J95" s="139">
        <f>'Consolidado Ppto del Paaas x Pr'!J114</f>
        <v>0</v>
      </c>
      <c r="K95" s="139">
        <f>'Consolidado Ppto del Paaas x Pr'!K114</f>
        <v>0</v>
      </c>
      <c r="L95" s="139">
        <f>'Consolidado Ppto del Paaas x Pr'!L114</f>
        <v>0</v>
      </c>
      <c r="M95" s="139">
        <f>'Consolidado Ppto del Paaas x Pr'!M114</f>
        <v>0</v>
      </c>
      <c r="N95" s="139">
        <f>'Consolidado Ppto del Paaas x Pr'!N114</f>
        <v>0</v>
      </c>
      <c r="O95" s="139">
        <f>'Consolidado Ppto del Paaas x Pr'!O114</f>
        <v>0</v>
      </c>
      <c r="P95" s="139">
        <f>'Consolidado Ppto del Paaas x Pr'!P114</f>
        <v>0</v>
      </c>
      <c r="Q95" s="139">
        <f>'Consolidado Ppto del Paaas x Pr'!Q114</f>
        <v>0</v>
      </c>
      <c r="R95" s="139">
        <f>'Consolidado Ppto del Paaas x Pr'!R114</f>
        <v>0</v>
      </c>
    </row>
    <row r="96" spans="1:18" s="150" customFormat="1" hidden="1">
      <c r="A96" s="149">
        <v>321001</v>
      </c>
      <c r="B96" s="141" t="s">
        <v>135</v>
      </c>
      <c r="C96" s="141" t="s">
        <v>519</v>
      </c>
      <c r="D96" s="141" t="s">
        <v>519</v>
      </c>
      <c r="E96" s="151"/>
      <c r="F96" s="118">
        <f t="shared" si="4"/>
        <v>0</v>
      </c>
      <c r="G96" s="139">
        <f>'Consolidado Ppto del Paaas x Pr'!G115</f>
        <v>0</v>
      </c>
      <c r="H96" s="139">
        <f>'Consolidado Ppto del Paaas x Pr'!H115</f>
        <v>0</v>
      </c>
      <c r="I96" s="139">
        <f>'Consolidado Ppto del Paaas x Pr'!I115</f>
        <v>0</v>
      </c>
      <c r="J96" s="139">
        <f>'Consolidado Ppto del Paaas x Pr'!J115</f>
        <v>0</v>
      </c>
      <c r="K96" s="139">
        <f>'Consolidado Ppto del Paaas x Pr'!K115</f>
        <v>0</v>
      </c>
      <c r="L96" s="139">
        <f>'Consolidado Ppto del Paaas x Pr'!L115</f>
        <v>0</v>
      </c>
      <c r="M96" s="139">
        <f>'Consolidado Ppto del Paaas x Pr'!M115</f>
        <v>0</v>
      </c>
      <c r="N96" s="139">
        <f>'Consolidado Ppto del Paaas x Pr'!N115</f>
        <v>0</v>
      </c>
      <c r="O96" s="139">
        <f>'Consolidado Ppto del Paaas x Pr'!O115</f>
        <v>0</v>
      </c>
      <c r="P96" s="139">
        <f>'Consolidado Ppto del Paaas x Pr'!P115</f>
        <v>0</v>
      </c>
      <c r="Q96" s="139">
        <f>'Consolidado Ppto del Paaas x Pr'!Q115</f>
        <v>0</v>
      </c>
      <c r="R96" s="139">
        <f>'Consolidado Ppto del Paaas x Pr'!R115</f>
        <v>0</v>
      </c>
    </row>
    <row r="97" spans="1:19" s="150" customFormat="1" hidden="1">
      <c r="A97" s="149">
        <v>322001</v>
      </c>
      <c r="B97" s="141" t="s">
        <v>136</v>
      </c>
      <c r="C97" s="141" t="s">
        <v>519</v>
      </c>
      <c r="D97" s="141" t="s">
        <v>519</v>
      </c>
      <c r="E97" s="151"/>
      <c r="F97" s="118">
        <f t="shared" si="4"/>
        <v>0</v>
      </c>
      <c r="G97" s="139">
        <f>'Consolidado Ppto del Paaas x Pr'!G116</f>
        <v>0</v>
      </c>
      <c r="H97" s="139">
        <f>'Consolidado Ppto del Paaas x Pr'!H116</f>
        <v>0</v>
      </c>
      <c r="I97" s="139">
        <f>'Consolidado Ppto del Paaas x Pr'!I116</f>
        <v>0</v>
      </c>
      <c r="J97" s="139">
        <f>'Consolidado Ppto del Paaas x Pr'!J116</f>
        <v>0</v>
      </c>
      <c r="K97" s="139">
        <f>'Consolidado Ppto del Paaas x Pr'!K116</f>
        <v>0</v>
      </c>
      <c r="L97" s="139">
        <f>'Consolidado Ppto del Paaas x Pr'!L116</f>
        <v>0</v>
      </c>
      <c r="M97" s="139">
        <f>'Consolidado Ppto del Paaas x Pr'!M116</f>
        <v>0</v>
      </c>
      <c r="N97" s="139">
        <f>'Consolidado Ppto del Paaas x Pr'!N116</f>
        <v>0</v>
      </c>
      <c r="O97" s="139">
        <f>'Consolidado Ppto del Paaas x Pr'!O116</f>
        <v>0</v>
      </c>
      <c r="P97" s="139">
        <f>'Consolidado Ppto del Paaas x Pr'!P116</f>
        <v>0</v>
      </c>
      <c r="Q97" s="139">
        <f>'Consolidado Ppto del Paaas x Pr'!Q116</f>
        <v>0</v>
      </c>
      <c r="R97" s="139">
        <f>'Consolidado Ppto del Paaas x Pr'!R116</f>
        <v>0</v>
      </c>
    </row>
    <row r="98" spans="1:19" s="150" customFormat="1" hidden="1">
      <c r="A98" s="149">
        <v>323001</v>
      </c>
      <c r="B98" s="141" t="s">
        <v>137</v>
      </c>
      <c r="C98" s="141" t="s">
        <v>519</v>
      </c>
      <c r="D98" s="141" t="s">
        <v>519</v>
      </c>
      <c r="E98" s="151" t="s">
        <v>627</v>
      </c>
      <c r="F98" s="118">
        <f t="shared" si="4"/>
        <v>0</v>
      </c>
      <c r="G98" s="139">
        <f>'Consolidado Ppto del Paaas x Pr'!G117</f>
        <v>0</v>
      </c>
      <c r="H98" s="139">
        <f>'Consolidado Ppto del Paaas x Pr'!H117</f>
        <v>0</v>
      </c>
      <c r="I98" s="139">
        <f>'Consolidado Ppto del Paaas x Pr'!I117</f>
        <v>0</v>
      </c>
      <c r="J98" s="139">
        <f>'Consolidado Ppto del Paaas x Pr'!J117</f>
        <v>0</v>
      </c>
      <c r="K98" s="139">
        <f>'Consolidado Ppto del Paaas x Pr'!K117</f>
        <v>0</v>
      </c>
      <c r="L98" s="139">
        <f>'Consolidado Ppto del Paaas x Pr'!L117</f>
        <v>0</v>
      </c>
      <c r="M98" s="139">
        <f>'Consolidado Ppto del Paaas x Pr'!M117</f>
        <v>0</v>
      </c>
      <c r="N98" s="139">
        <f>'Consolidado Ppto del Paaas x Pr'!N117</f>
        <v>0</v>
      </c>
      <c r="O98" s="139">
        <f>'Consolidado Ppto del Paaas x Pr'!O117</f>
        <v>0</v>
      </c>
      <c r="P98" s="139">
        <f>'Consolidado Ppto del Paaas x Pr'!P117</f>
        <v>0</v>
      </c>
      <c r="Q98" s="139">
        <f>'Consolidado Ppto del Paaas x Pr'!Q117</f>
        <v>0</v>
      </c>
      <c r="R98" s="139">
        <f>'Consolidado Ppto del Paaas x Pr'!R117</f>
        <v>0</v>
      </c>
    </row>
    <row r="99" spans="1:19" s="150" customFormat="1" hidden="1">
      <c r="A99" s="149">
        <v>323002</v>
      </c>
      <c r="B99" s="141" t="s">
        <v>138</v>
      </c>
      <c r="C99" s="141" t="s">
        <v>519</v>
      </c>
      <c r="D99" s="141" t="s">
        <v>519</v>
      </c>
      <c r="E99" s="151"/>
      <c r="F99" s="118">
        <f t="shared" si="4"/>
        <v>0</v>
      </c>
      <c r="G99" s="139">
        <f>'Consolidado Ppto del Paaas x Pr'!G118</f>
        <v>0</v>
      </c>
      <c r="H99" s="139">
        <f>'Consolidado Ppto del Paaas x Pr'!H118</f>
        <v>0</v>
      </c>
      <c r="I99" s="139">
        <f>'Consolidado Ppto del Paaas x Pr'!I118</f>
        <v>0</v>
      </c>
      <c r="J99" s="139">
        <f>'Consolidado Ppto del Paaas x Pr'!J118</f>
        <v>0</v>
      </c>
      <c r="K99" s="139">
        <f>'Consolidado Ppto del Paaas x Pr'!K118</f>
        <v>0</v>
      </c>
      <c r="L99" s="139">
        <f>'Consolidado Ppto del Paaas x Pr'!L118</f>
        <v>0</v>
      </c>
      <c r="M99" s="139">
        <f>'Consolidado Ppto del Paaas x Pr'!M118</f>
        <v>0</v>
      </c>
      <c r="N99" s="139">
        <f>'Consolidado Ppto del Paaas x Pr'!N118</f>
        <v>0</v>
      </c>
      <c r="O99" s="139">
        <f>'Consolidado Ppto del Paaas x Pr'!O118</f>
        <v>0</v>
      </c>
      <c r="P99" s="139">
        <f>'Consolidado Ppto del Paaas x Pr'!P118</f>
        <v>0</v>
      </c>
      <c r="Q99" s="139">
        <f>'Consolidado Ppto del Paaas x Pr'!Q118</f>
        <v>0</v>
      </c>
      <c r="R99" s="139">
        <f>'Consolidado Ppto del Paaas x Pr'!R118</f>
        <v>0</v>
      </c>
    </row>
    <row r="100" spans="1:19" s="150" customFormat="1" hidden="1">
      <c r="A100" s="149">
        <v>323004</v>
      </c>
      <c r="B100" s="141" t="s">
        <v>139</v>
      </c>
      <c r="C100" s="141" t="s">
        <v>519</v>
      </c>
      <c r="D100" s="141" t="s">
        <v>519</v>
      </c>
      <c r="E100" s="151"/>
      <c r="F100" s="118">
        <f t="shared" si="4"/>
        <v>0</v>
      </c>
      <c r="G100" s="139">
        <f>'Consolidado Ppto del Paaas x Pr'!G119</f>
        <v>0</v>
      </c>
      <c r="H100" s="139">
        <f>'Consolidado Ppto del Paaas x Pr'!H119</f>
        <v>0</v>
      </c>
      <c r="I100" s="139">
        <f>'Consolidado Ppto del Paaas x Pr'!I119</f>
        <v>0</v>
      </c>
      <c r="J100" s="139">
        <f>'Consolidado Ppto del Paaas x Pr'!J119</f>
        <v>0</v>
      </c>
      <c r="K100" s="139">
        <f>'Consolidado Ppto del Paaas x Pr'!K119</f>
        <v>0</v>
      </c>
      <c r="L100" s="139">
        <f>'Consolidado Ppto del Paaas x Pr'!L119</f>
        <v>0</v>
      </c>
      <c r="M100" s="139">
        <f>'Consolidado Ppto del Paaas x Pr'!M119</f>
        <v>0</v>
      </c>
      <c r="N100" s="139">
        <f>'Consolidado Ppto del Paaas x Pr'!N119</f>
        <v>0</v>
      </c>
      <c r="O100" s="139">
        <f>'Consolidado Ppto del Paaas x Pr'!O119</f>
        <v>0</v>
      </c>
      <c r="P100" s="139">
        <f>'Consolidado Ppto del Paaas x Pr'!P119</f>
        <v>0</v>
      </c>
      <c r="Q100" s="139">
        <f>'Consolidado Ppto del Paaas x Pr'!Q119</f>
        <v>0</v>
      </c>
      <c r="R100" s="139">
        <f>'Consolidado Ppto del Paaas x Pr'!R119</f>
        <v>0</v>
      </c>
    </row>
    <row r="101" spans="1:19" s="150" customFormat="1" hidden="1">
      <c r="A101" s="149">
        <v>324001</v>
      </c>
      <c r="B101" s="141" t="s">
        <v>140</v>
      </c>
      <c r="C101" s="141" t="s">
        <v>519</v>
      </c>
      <c r="D101" s="141" t="s">
        <v>519</v>
      </c>
      <c r="E101" s="151"/>
      <c r="F101" s="118">
        <f t="shared" si="4"/>
        <v>0</v>
      </c>
      <c r="G101" s="139">
        <f>'Consolidado Ppto del Paaas x Pr'!G120</f>
        <v>0</v>
      </c>
      <c r="H101" s="139">
        <f>'Consolidado Ppto del Paaas x Pr'!H120</f>
        <v>0</v>
      </c>
      <c r="I101" s="139">
        <f>'Consolidado Ppto del Paaas x Pr'!I120</f>
        <v>0</v>
      </c>
      <c r="J101" s="139">
        <f>'Consolidado Ppto del Paaas x Pr'!J120</f>
        <v>0</v>
      </c>
      <c r="K101" s="139">
        <f>'Consolidado Ppto del Paaas x Pr'!K120</f>
        <v>0</v>
      </c>
      <c r="L101" s="139">
        <f>'Consolidado Ppto del Paaas x Pr'!L120</f>
        <v>0</v>
      </c>
      <c r="M101" s="139">
        <f>'Consolidado Ppto del Paaas x Pr'!M120</f>
        <v>0</v>
      </c>
      <c r="N101" s="139">
        <f>'Consolidado Ppto del Paaas x Pr'!N120</f>
        <v>0</v>
      </c>
      <c r="O101" s="139">
        <f>'Consolidado Ppto del Paaas x Pr'!O120</f>
        <v>0</v>
      </c>
      <c r="P101" s="139">
        <f>'Consolidado Ppto del Paaas x Pr'!P120</f>
        <v>0</v>
      </c>
      <c r="Q101" s="139">
        <f>'Consolidado Ppto del Paaas x Pr'!Q120</f>
        <v>0</v>
      </c>
      <c r="R101" s="139">
        <f>'Consolidado Ppto del Paaas x Pr'!R120</f>
        <v>0</v>
      </c>
    </row>
    <row r="102" spans="1:19" s="150" customFormat="1" hidden="1">
      <c r="A102" s="149">
        <v>325001</v>
      </c>
      <c r="B102" s="141" t="s">
        <v>141</v>
      </c>
      <c r="C102" s="141" t="s">
        <v>519</v>
      </c>
      <c r="D102" s="141" t="s">
        <v>519</v>
      </c>
      <c r="E102" s="151" t="s">
        <v>576</v>
      </c>
      <c r="F102" s="118">
        <f t="shared" si="4"/>
        <v>44750</v>
      </c>
      <c r="G102" s="139">
        <f>'Consolidado Ppto del Paaas x Pr'!G121</f>
        <v>0</v>
      </c>
      <c r="H102" s="139">
        <f>'Consolidado Ppto del Paaas x Pr'!H121</f>
        <v>0</v>
      </c>
      <c r="I102" s="139">
        <f>'Consolidado Ppto del Paaas x Pr'!I121</f>
        <v>0</v>
      </c>
      <c r="J102" s="139">
        <f>'Consolidado Ppto del Paaas x Pr'!J121</f>
        <v>1250</v>
      </c>
      <c r="K102" s="139">
        <f>'Consolidado Ppto del Paaas x Pr'!K121</f>
        <v>15000</v>
      </c>
      <c r="L102" s="139">
        <f>'Consolidado Ppto del Paaas x Pr'!L121</f>
        <v>0</v>
      </c>
      <c r="M102" s="139">
        <f>'Consolidado Ppto del Paaas x Pr'!M121</f>
        <v>0</v>
      </c>
      <c r="N102" s="139">
        <f>'Consolidado Ppto del Paaas x Pr'!N121</f>
        <v>0</v>
      </c>
      <c r="O102" s="139">
        <f>'Consolidado Ppto del Paaas x Pr'!O121</f>
        <v>15000</v>
      </c>
      <c r="P102" s="139">
        <f>'Consolidado Ppto del Paaas x Pr'!P121</f>
        <v>1250</v>
      </c>
      <c r="Q102" s="139">
        <f>'Consolidado Ppto del Paaas x Pr'!Q121</f>
        <v>12250</v>
      </c>
      <c r="R102" s="139">
        <f>'Consolidado Ppto del Paaas x Pr'!R121</f>
        <v>0</v>
      </c>
    </row>
    <row r="103" spans="1:19" s="150" customFormat="1">
      <c r="A103" s="149">
        <v>326001</v>
      </c>
      <c r="B103" s="141" t="s">
        <v>142</v>
      </c>
      <c r="C103" s="141" t="s">
        <v>519</v>
      </c>
      <c r="D103" s="141" t="s">
        <v>519</v>
      </c>
      <c r="E103" s="151" t="s">
        <v>577</v>
      </c>
      <c r="F103" s="118">
        <f t="shared" si="4"/>
        <v>48000</v>
      </c>
      <c r="G103" s="139">
        <f>'Consolidado Ppto del Paaas x Pr'!G122</f>
        <v>0</v>
      </c>
      <c r="H103" s="139">
        <f>'Consolidado Ppto del Paaas x Pr'!H122</f>
        <v>0</v>
      </c>
      <c r="I103" s="139">
        <f>'Consolidado Ppto del Paaas x Pr'!I122</f>
        <v>9600</v>
      </c>
      <c r="J103" s="139">
        <f>'Consolidado Ppto del Paaas x Pr'!J122</f>
        <v>10200</v>
      </c>
      <c r="K103" s="139">
        <f>'Consolidado Ppto del Paaas x Pr'!K122</f>
        <v>3600</v>
      </c>
      <c r="L103" s="139">
        <f>'Consolidado Ppto del Paaas x Pr'!L122</f>
        <v>0</v>
      </c>
      <c r="M103" s="139">
        <f>'Consolidado Ppto del Paaas x Pr'!M122</f>
        <v>0</v>
      </c>
      <c r="N103" s="139">
        <f>'Consolidado Ppto del Paaas x Pr'!N122</f>
        <v>0</v>
      </c>
      <c r="O103" s="139">
        <f>'Consolidado Ppto del Paaas x Pr'!O122</f>
        <v>0</v>
      </c>
      <c r="P103" s="139">
        <f>'Consolidado Ppto del Paaas x Pr'!P122</f>
        <v>0</v>
      </c>
      <c r="Q103" s="139">
        <f>'Consolidado Ppto del Paaas x Pr'!Q122</f>
        <v>24600</v>
      </c>
      <c r="R103" s="139">
        <f>'Consolidado Ppto del Paaas x Pr'!R122</f>
        <v>0</v>
      </c>
    </row>
    <row r="104" spans="1:19" s="150" customFormat="1">
      <c r="A104" s="149">
        <v>327001</v>
      </c>
      <c r="B104" s="141" t="s">
        <v>143</v>
      </c>
      <c r="C104" s="141" t="s">
        <v>519</v>
      </c>
      <c r="D104" s="141" t="s">
        <v>519</v>
      </c>
      <c r="E104" s="151" t="s">
        <v>578</v>
      </c>
      <c r="F104" s="118">
        <f t="shared" si="4"/>
        <v>628982</v>
      </c>
      <c r="G104" s="139">
        <f>'Consolidado Ppto del Paaas x Pr'!G123</f>
        <v>0</v>
      </c>
      <c r="H104" s="139">
        <f>'Consolidado Ppto del Paaas x Pr'!H123</f>
        <v>0</v>
      </c>
      <c r="I104" s="139">
        <f>'Consolidado Ppto del Paaas x Pr'!I123</f>
        <v>0</v>
      </c>
      <c r="J104" s="139">
        <f>'Consolidado Ppto del Paaas x Pr'!J123</f>
        <v>29300</v>
      </c>
      <c r="K104" s="139">
        <f>'Consolidado Ppto del Paaas x Pr'!K123</f>
        <v>7500</v>
      </c>
      <c r="L104" s="139">
        <f>'Consolidado Ppto del Paaas x Pr'!L123</f>
        <v>0</v>
      </c>
      <c r="M104" s="139">
        <f>'Consolidado Ppto del Paaas x Pr'!M123</f>
        <v>0</v>
      </c>
      <c r="N104" s="139">
        <f>'Consolidado Ppto del Paaas x Pr'!N123</f>
        <v>7500</v>
      </c>
      <c r="O104" s="139">
        <f>'Consolidado Ppto del Paaas x Pr'!O123</f>
        <v>574682</v>
      </c>
      <c r="P104" s="139">
        <f>'Consolidado Ppto del Paaas x Pr'!P123</f>
        <v>10000</v>
      </c>
      <c r="Q104" s="139">
        <f>'Consolidado Ppto del Paaas x Pr'!Q123</f>
        <v>0</v>
      </c>
      <c r="R104" s="139">
        <f>'Consolidado Ppto del Paaas x Pr'!R123</f>
        <v>0</v>
      </c>
    </row>
    <row r="105" spans="1:19" s="150" customFormat="1" hidden="1">
      <c r="A105" s="149">
        <v>328001</v>
      </c>
      <c r="B105" s="141" t="s">
        <v>144</v>
      </c>
      <c r="C105" s="141" t="s">
        <v>519</v>
      </c>
      <c r="D105" s="141" t="s">
        <v>519</v>
      </c>
      <c r="E105" s="151"/>
      <c r="F105" s="118">
        <f t="shared" si="4"/>
        <v>0</v>
      </c>
      <c r="G105" s="139">
        <f>'Consolidado Ppto del Paaas x Pr'!G124</f>
        <v>0</v>
      </c>
      <c r="H105" s="139">
        <f>'Consolidado Ppto del Paaas x Pr'!H124</f>
        <v>0</v>
      </c>
      <c r="I105" s="139">
        <f>'Consolidado Ppto del Paaas x Pr'!I124</f>
        <v>0</v>
      </c>
      <c r="J105" s="139">
        <f>'Consolidado Ppto del Paaas x Pr'!J124</f>
        <v>0</v>
      </c>
      <c r="K105" s="139">
        <f>'Consolidado Ppto del Paaas x Pr'!K124</f>
        <v>0</v>
      </c>
      <c r="L105" s="139">
        <f>'Consolidado Ppto del Paaas x Pr'!L124</f>
        <v>0</v>
      </c>
      <c r="M105" s="139">
        <f>'Consolidado Ppto del Paaas x Pr'!M124</f>
        <v>0</v>
      </c>
      <c r="N105" s="139">
        <f>'Consolidado Ppto del Paaas x Pr'!N124</f>
        <v>0</v>
      </c>
      <c r="O105" s="139">
        <f>'Consolidado Ppto del Paaas x Pr'!O124</f>
        <v>0</v>
      </c>
      <c r="P105" s="139">
        <f>'Consolidado Ppto del Paaas x Pr'!P124</f>
        <v>0</v>
      </c>
      <c r="Q105" s="139">
        <f>'Consolidado Ppto del Paaas x Pr'!Q124</f>
        <v>0</v>
      </c>
      <c r="R105" s="139">
        <f>'Consolidado Ppto del Paaas x Pr'!R124</f>
        <v>0</v>
      </c>
    </row>
    <row r="106" spans="1:19" s="150" customFormat="1">
      <c r="A106" s="149">
        <v>329001</v>
      </c>
      <c r="B106" s="141" t="s">
        <v>145</v>
      </c>
      <c r="C106" s="141" t="s">
        <v>519</v>
      </c>
      <c r="D106" s="141" t="s">
        <v>519</v>
      </c>
      <c r="E106" s="151" t="s">
        <v>579</v>
      </c>
      <c r="F106" s="118">
        <f t="shared" si="4"/>
        <v>11700</v>
      </c>
      <c r="G106" s="139">
        <f>'Consolidado Ppto del Paaas x Pr'!G125</f>
        <v>0</v>
      </c>
      <c r="H106" s="139">
        <f>'Consolidado Ppto del Paaas x Pr'!H125</f>
        <v>0</v>
      </c>
      <c r="I106" s="139">
        <f>'Consolidado Ppto del Paaas x Pr'!I125</f>
        <v>3000</v>
      </c>
      <c r="J106" s="139">
        <f>'Consolidado Ppto del Paaas x Pr'!J125</f>
        <v>0</v>
      </c>
      <c r="K106" s="139">
        <f>'Consolidado Ppto del Paaas x Pr'!K125</f>
        <v>6000</v>
      </c>
      <c r="L106" s="139">
        <f>'Consolidado Ppto del Paaas x Pr'!L125</f>
        <v>0</v>
      </c>
      <c r="M106" s="139">
        <f>'Consolidado Ppto del Paaas x Pr'!M125</f>
        <v>0</v>
      </c>
      <c r="N106" s="139">
        <f>'Consolidado Ppto del Paaas x Pr'!N125</f>
        <v>0</v>
      </c>
      <c r="O106" s="139">
        <f>'Consolidado Ppto del Paaas x Pr'!O125</f>
        <v>0</v>
      </c>
      <c r="P106" s="139">
        <f>'Consolidado Ppto del Paaas x Pr'!P125</f>
        <v>1500</v>
      </c>
      <c r="Q106" s="139">
        <f>'Consolidado Ppto del Paaas x Pr'!Q125</f>
        <v>1200</v>
      </c>
      <c r="R106" s="139">
        <f>'Consolidado Ppto del Paaas x Pr'!R125</f>
        <v>0</v>
      </c>
    </row>
    <row r="107" spans="1:19" s="150" customFormat="1">
      <c r="A107" s="149">
        <v>331001</v>
      </c>
      <c r="B107" s="141" t="s">
        <v>146</v>
      </c>
      <c r="C107" s="141" t="s">
        <v>519</v>
      </c>
      <c r="D107" s="141" t="s">
        <v>519</v>
      </c>
      <c r="E107" s="151" t="s">
        <v>581</v>
      </c>
      <c r="F107" s="118">
        <f t="shared" si="4"/>
        <v>20000</v>
      </c>
      <c r="G107" s="139">
        <f>'Consolidado Ppto del Paaas x Pr'!G126</f>
        <v>0</v>
      </c>
      <c r="H107" s="139">
        <f>'Consolidado Ppto del Paaas x Pr'!H126</f>
        <v>0</v>
      </c>
      <c r="I107" s="139">
        <f>'Consolidado Ppto del Paaas x Pr'!I126</f>
        <v>0</v>
      </c>
      <c r="J107" s="139">
        <f>'Consolidado Ppto del Paaas x Pr'!J126</f>
        <v>20000</v>
      </c>
      <c r="K107" s="139">
        <f>'Consolidado Ppto del Paaas x Pr'!K126</f>
        <v>0</v>
      </c>
      <c r="L107" s="139">
        <f>'Consolidado Ppto del Paaas x Pr'!L126</f>
        <v>0</v>
      </c>
      <c r="M107" s="139">
        <f>'Consolidado Ppto del Paaas x Pr'!M126</f>
        <v>0</v>
      </c>
      <c r="N107" s="139">
        <f>'Consolidado Ppto del Paaas x Pr'!N126</f>
        <v>0</v>
      </c>
      <c r="O107" s="139">
        <f>'Consolidado Ppto del Paaas x Pr'!O126</f>
        <v>0</v>
      </c>
      <c r="P107" s="139">
        <f>'Consolidado Ppto del Paaas x Pr'!P126</f>
        <v>0</v>
      </c>
      <c r="Q107" s="139">
        <f>'Consolidado Ppto del Paaas x Pr'!Q126</f>
        <v>0</v>
      </c>
      <c r="R107" s="139">
        <f>'Consolidado Ppto del Paaas x Pr'!R126</f>
        <v>0</v>
      </c>
    </row>
    <row r="108" spans="1:19" s="150" customFormat="1">
      <c r="A108" s="149">
        <v>331002</v>
      </c>
      <c r="B108" s="141" t="s">
        <v>147</v>
      </c>
      <c r="C108" s="141" t="s">
        <v>519</v>
      </c>
      <c r="D108" s="141" t="s">
        <v>519</v>
      </c>
      <c r="E108" s="151" t="s">
        <v>580</v>
      </c>
      <c r="F108" s="118">
        <f t="shared" si="4"/>
        <v>191318</v>
      </c>
      <c r="G108" s="139">
        <f>'Consolidado Ppto del Paaas x Pr'!G127</f>
        <v>0</v>
      </c>
      <c r="H108" s="139">
        <f>'Consolidado Ppto del Paaas x Pr'!H127</f>
        <v>0</v>
      </c>
      <c r="I108" s="139">
        <f>'Consolidado Ppto del Paaas x Pr'!I127</f>
        <v>0</v>
      </c>
      <c r="J108" s="139">
        <f>'Consolidado Ppto del Paaas x Pr'!J127</f>
        <v>0</v>
      </c>
      <c r="K108" s="139">
        <f>'Consolidado Ppto del Paaas x Pr'!K127</f>
        <v>35659</v>
      </c>
      <c r="L108" s="139">
        <f>'Consolidado Ppto del Paaas x Pr'!L127</f>
        <v>0</v>
      </c>
      <c r="M108" s="139">
        <f>'Consolidado Ppto del Paaas x Pr'!M127</f>
        <v>0</v>
      </c>
      <c r="N108" s="139">
        <f>'Consolidado Ppto del Paaas x Pr'!N127</f>
        <v>0</v>
      </c>
      <c r="O108" s="139">
        <f>'Consolidado Ppto del Paaas x Pr'!O127</f>
        <v>0</v>
      </c>
      <c r="P108" s="139">
        <f>'Consolidado Ppto del Paaas x Pr'!P127</f>
        <v>120000</v>
      </c>
      <c r="Q108" s="139">
        <f>'Consolidado Ppto del Paaas x Pr'!Q127</f>
        <v>35659</v>
      </c>
      <c r="R108" s="139">
        <f>'Consolidado Ppto del Paaas x Pr'!R127</f>
        <v>0</v>
      </c>
    </row>
    <row r="109" spans="1:19" s="150" customFormat="1">
      <c r="A109" s="149">
        <v>331003</v>
      </c>
      <c r="B109" s="141" t="s">
        <v>148</v>
      </c>
      <c r="C109" s="141" t="s">
        <v>519</v>
      </c>
      <c r="D109" s="141" t="s">
        <v>519</v>
      </c>
      <c r="E109" s="151" t="s">
        <v>582</v>
      </c>
      <c r="F109" s="118">
        <f t="shared" si="4"/>
        <v>2724340</v>
      </c>
      <c r="G109" s="139">
        <f>'Consolidado Ppto del Paaas x Pr'!G128</f>
        <v>0</v>
      </c>
      <c r="H109" s="139">
        <f>'Consolidado Ppto del Paaas x Pr'!H128</f>
        <v>288025</v>
      </c>
      <c r="I109" s="139">
        <f>'Consolidado Ppto del Paaas x Pr'!I128</f>
        <v>217500</v>
      </c>
      <c r="J109" s="139">
        <f>'Consolidado Ppto del Paaas x Pr'!J128</f>
        <v>193565</v>
      </c>
      <c r="K109" s="139">
        <f>'Consolidado Ppto del Paaas x Pr'!K128</f>
        <v>218565</v>
      </c>
      <c r="L109" s="139">
        <f>'Consolidado Ppto del Paaas x Pr'!L128</f>
        <v>133555</v>
      </c>
      <c r="M109" s="139">
        <f>'Consolidado Ppto del Paaas x Pr'!M128</f>
        <v>90000</v>
      </c>
      <c r="N109" s="139">
        <f>'Consolidado Ppto del Paaas x Pr'!N128</f>
        <v>600000</v>
      </c>
      <c r="O109" s="139">
        <f>'Consolidado Ppto del Paaas x Pr'!O128</f>
        <v>228000</v>
      </c>
      <c r="P109" s="139">
        <f>'Consolidado Ppto del Paaas x Pr'!P128</f>
        <v>308169</v>
      </c>
      <c r="Q109" s="139">
        <f>'Consolidado Ppto del Paaas x Pr'!Q128</f>
        <v>446961</v>
      </c>
      <c r="R109" s="139">
        <f>'Consolidado Ppto del Paaas x Pr'!R128</f>
        <v>0</v>
      </c>
    </row>
    <row r="110" spans="1:19" s="150" customFormat="1" hidden="1">
      <c r="A110" s="149">
        <v>332001</v>
      </c>
      <c r="B110" s="141" t="s">
        <v>149</v>
      </c>
      <c r="C110" s="141" t="s">
        <v>519</v>
      </c>
      <c r="D110" s="141" t="s">
        <v>519</v>
      </c>
      <c r="E110" s="151"/>
      <c r="F110" s="118">
        <f t="shared" si="4"/>
        <v>0</v>
      </c>
      <c r="G110" s="139">
        <f>'Consolidado Ppto del Paaas x Pr'!G129</f>
        <v>0</v>
      </c>
      <c r="H110" s="139">
        <f>'Consolidado Ppto del Paaas x Pr'!H129</f>
        <v>0</v>
      </c>
      <c r="I110" s="139">
        <f>'Consolidado Ppto del Paaas x Pr'!I129</f>
        <v>0</v>
      </c>
      <c r="J110" s="139">
        <f>'Consolidado Ppto del Paaas x Pr'!J129</f>
        <v>0</v>
      </c>
      <c r="K110" s="139">
        <f>'Consolidado Ppto del Paaas x Pr'!K129</f>
        <v>0</v>
      </c>
      <c r="L110" s="139">
        <f>'Consolidado Ppto del Paaas x Pr'!L129</f>
        <v>0</v>
      </c>
      <c r="M110" s="139">
        <f>'Consolidado Ppto del Paaas x Pr'!M129</f>
        <v>0</v>
      </c>
      <c r="N110" s="139">
        <f>'Consolidado Ppto del Paaas x Pr'!N129</f>
        <v>0</v>
      </c>
      <c r="O110" s="139">
        <f>'Consolidado Ppto del Paaas x Pr'!O129</f>
        <v>0</v>
      </c>
      <c r="P110" s="139">
        <f>'Consolidado Ppto del Paaas x Pr'!P129</f>
        <v>0</v>
      </c>
      <c r="Q110" s="139">
        <f>'Consolidado Ppto del Paaas x Pr'!Q129</f>
        <v>0</v>
      </c>
      <c r="R110" s="139">
        <f>'Consolidado Ppto del Paaas x Pr'!R129</f>
        <v>0</v>
      </c>
    </row>
    <row r="111" spans="1:19" s="150" customFormat="1">
      <c r="A111" s="149">
        <v>333001</v>
      </c>
      <c r="B111" s="141" t="s">
        <v>150</v>
      </c>
      <c r="C111" s="141" t="s">
        <v>519</v>
      </c>
      <c r="D111" s="141" t="s">
        <v>519</v>
      </c>
      <c r="E111" s="151" t="s">
        <v>583</v>
      </c>
      <c r="F111" s="118">
        <f t="shared" si="4"/>
        <v>0</v>
      </c>
      <c r="G111" s="139">
        <f>'Consolidado Ppto del Paaas x Pr'!G130</f>
        <v>0</v>
      </c>
      <c r="H111" s="139">
        <f>'Consolidado Ppto del Paaas x Pr'!H130</f>
        <v>0</v>
      </c>
      <c r="I111" s="139">
        <f>'Consolidado Ppto del Paaas x Pr'!I130</f>
        <v>0</v>
      </c>
      <c r="J111" s="139">
        <f>'Consolidado Ppto del Paaas x Pr'!J130</f>
        <v>0</v>
      </c>
      <c r="K111" s="139">
        <f>'Consolidado Ppto del Paaas x Pr'!K130</f>
        <v>0</v>
      </c>
      <c r="L111" s="139">
        <f>'Consolidado Ppto del Paaas x Pr'!L130</f>
        <v>0</v>
      </c>
      <c r="M111" s="139">
        <f>'Consolidado Ppto del Paaas x Pr'!M130</f>
        <v>0</v>
      </c>
      <c r="N111" s="139">
        <f>'Consolidado Ppto del Paaas x Pr'!N130</f>
        <v>0</v>
      </c>
      <c r="O111" s="139">
        <f>'Consolidado Ppto del Paaas x Pr'!O130</f>
        <v>0</v>
      </c>
      <c r="P111" s="139">
        <f>'Consolidado Ppto del Paaas x Pr'!P130</f>
        <v>0</v>
      </c>
      <c r="Q111" s="139">
        <f>'Consolidado Ppto del Paaas x Pr'!Q130</f>
        <v>0</v>
      </c>
      <c r="R111" s="139">
        <f>'Consolidado Ppto del Paaas x Pr'!R130</f>
        <v>0</v>
      </c>
    </row>
    <row r="112" spans="1:19" s="150" customFormat="1">
      <c r="A112" s="149">
        <v>334001</v>
      </c>
      <c r="B112" s="141" t="s">
        <v>151</v>
      </c>
      <c r="C112" s="141" t="s">
        <v>519</v>
      </c>
      <c r="D112" s="141" t="s">
        <v>519</v>
      </c>
      <c r="E112" s="151" t="s">
        <v>584</v>
      </c>
      <c r="F112" s="118">
        <f t="shared" si="4"/>
        <v>140000</v>
      </c>
      <c r="G112" s="139">
        <f>'Consolidado Ppto del Paaas x Pr'!G131</f>
        <v>0</v>
      </c>
      <c r="H112" s="139">
        <f>'Consolidado Ppto del Paaas x Pr'!H131</f>
        <v>6000</v>
      </c>
      <c r="I112" s="139">
        <f>'Consolidado Ppto del Paaas x Pr'!I131</f>
        <v>28600</v>
      </c>
      <c r="J112" s="139">
        <f>'Consolidado Ppto del Paaas x Pr'!J131</f>
        <v>5620</v>
      </c>
      <c r="K112" s="139">
        <f>'Consolidado Ppto del Paaas x Pr'!K131</f>
        <v>35000</v>
      </c>
      <c r="L112" s="139">
        <f>'Consolidado Ppto del Paaas x Pr'!L131</f>
        <v>0</v>
      </c>
      <c r="M112" s="139">
        <f>'Consolidado Ppto del Paaas x Pr'!M131</f>
        <v>0</v>
      </c>
      <c r="N112" s="139">
        <f>'Consolidado Ppto del Paaas x Pr'!N131</f>
        <v>44900</v>
      </c>
      <c r="O112" s="139">
        <f>'Consolidado Ppto del Paaas x Pr'!O131</f>
        <v>0</v>
      </c>
      <c r="P112" s="139">
        <f>'Consolidado Ppto del Paaas x Pr'!P131</f>
        <v>8000</v>
      </c>
      <c r="Q112" s="139">
        <f>'Consolidado Ppto del Paaas x Pr'!Q131</f>
        <v>11880</v>
      </c>
      <c r="R112" s="139">
        <f>'Consolidado Ppto del Paaas x Pr'!R131</f>
        <v>0</v>
      </c>
      <c r="S112" s="139"/>
    </row>
    <row r="113" spans="1:18" s="150" customFormat="1" hidden="1">
      <c r="A113" s="149">
        <v>334002</v>
      </c>
      <c r="B113" s="141" t="s">
        <v>152</v>
      </c>
      <c r="C113" s="141" t="s">
        <v>519</v>
      </c>
      <c r="D113" s="141" t="s">
        <v>519</v>
      </c>
      <c r="E113" s="151"/>
      <c r="F113" s="118">
        <f t="shared" si="4"/>
        <v>0</v>
      </c>
      <c r="G113" s="139">
        <f>'Consolidado Ppto del Paaas x Pr'!G132</f>
        <v>0</v>
      </c>
      <c r="H113" s="139">
        <f>'Consolidado Ppto del Paaas x Pr'!H132</f>
        <v>0</v>
      </c>
      <c r="I113" s="139">
        <f>'Consolidado Ppto del Paaas x Pr'!I132</f>
        <v>0</v>
      </c>
      <c r="J113" s="139">
        <f>'Consolidado Ppto del Paaas x Pr'!J132</f>
        <v>0</v>
      </c>
      <c r="K113" s="139">
        <f>'Consolidado Ppto del Paaas x Pr'!K132</f>
        <v>0</v>
      </c>
      <c r="L113" s="139">
        <f>'Consolidado Ppto del Paaas x Pr'!L132</f>
        <v>0</v>
      </c>
      <c r="M113" s="139">
        <f>'Consolidado Ppto del Paaas x Pr'!M132</f>
        <v>0</v>
      </c>
      <c r="N113" s="139">
        <f>'Consolidado Ppto del Paaas x Pr'!N132</f>
        <v>0</v>
      </c>
      <c r="O113" s="139">
        <f>'Consolidado Ppto del Paaas x Pr'!O132</f>
        <v>0</v>
      </c>
      <c r="P113" s="139">
        <f>'Consolidado Ppto del Paaas x Pr'!P132</f>
        <v>0</v>
      </c>
      <c r="Q113" s="139">
        <f>'Consolidado Ppto del Paaas x Pr'!Q132</f>
        <v>0</v>
      </c>
      <c r="R113" s="139">
        <f>'Consolidado Ppto del Paaas x Pr'!R132</f>
        <v>0</v>
      </c>
    </row>
    <row r="114" spans="1:18" s="150" customFormat="1" hidden="1">
      <c r="A114" s="149">
        <v>334003</v>
      </c>
      <c r="B114" s="141" t="s">
        <v>153</v>
      </c>
      <c r="C114" s="141" t="s">
        <v>519</v>
      </c>
      <c r="D114" s="141" t="s">
        <v>519</v>
      </c>
      <c r="E114" s="151"/>
      <c r="F114" s="118">
        <f t="shared" si="4"/>
        <v>0</v>
      </c>
      <c r="G114" s="139">
        <f>'Consolidado Ppto del Paaas x Pr'!G133</f>
        <v>0</v>
      </c>
      <c r="H114" s="139">
        <f>'Consolidado Ppto del Paaas x Pr'!H133</f>
        <v>0</v>
      </c>
      <c r="I114" s="139">
        <f>'Consolidado Ppto del Paaas x Pr'!I133</f>
        <v>0</v>
      </c>
      <c r="J114" s="139">
        <f>'Consolidado Ppto del Paaas x Pr'!J133</f>
        <v>0</v>
      </c>
      <c r="K114" s="139">
        <f>'Consolidado Ppto del Paaas x Pr'!K133</f>
        <v>0</v>
      </c>
      <c r="L114" s="139">
        <f>'Consolidado Ppto del Paaas x Pr'!L133</f>
        <v>0</v>
      </c>
      <c r="M114" s="139">
        <f>'Consolidado Ppto del Paaas x Pr'!M133</f>
        <v>0</v>
      </c>
      <c r="N114" s="139">
        <f>'Consolidado Ppto del Paaas x Pr'!N133</f>
        <v>0</v>
      </c>
      <c r="O114" s="139">
        <f>'Consolidado Ppto del Paaas x Pr'!O133</f>
        <v>0</v>
      </c>
      <c r="P114" s="139">
        <f>'Consolidado Ppto del Paaas x Pr'!P133</f>
        <v>0</v>
      </c>
      <c r="Q114" s="139">
        <f>'Consolidado Ppto del Paaas x Pr'!Q133</f>
        <v>0</v>
      </c>
      <c r="R114" s="139">
        <f>'Consolidado Ppto del Paaas x Pr'!R133</f>
        <v>0</v>
      </c>
    </row>
    <row r="115" spans="1:18" s="150" customFormat="1" hidden="1">
      <c r="A115" s="149">
        <v>335001</v>
      </c>
      <c r="B115" s="141" t="s">
        <v>154</v>
      </c>
      <c r="C115" s="141" t="s">
        <v>519</v>
      </c>
      <c r="D115" s="141" t="s">
        <v>519</v>
      </c>
      <c r="E115" s="151"/>
      <c r="F115" s="118">
        <f t="shared" si="4"/>
        <v>0</v>
      </c>
      <c r="G115" s="139">
        <f>'Consolidado Ppto del Paaas x Pr'!G134</f>
        <v>0</v>
      </c>
      <c r="H115" s="139">
        <f>'Consolidado Ppto del Paaas x Pr'!H134</f>
        <v>0</v>
      </c>
      <c r="I115" s="139">
        <f>'Consolidado Ppto del Paaas x Pr'!I134</f>
        <v>0</v>
      </c>
      <c r="J115" s="139">
        <f>'Consolidado Ppto del Paaas x Pr'!J134</f>
        <v>0</v>
      </c>
      <c r="K115" s="139">
        <f>'Consolidado Ppto del Paaas x Pr'!K134</f>
        <v>0</v>
      </c>
      <c r="L115" s="139">
        <f>'Consolidado Ppto del Paaas x Pr'!L134</f>
        <v>0</v>
      </c>
      <c r="M115" s="139">
        <f>'Consolidado Ppto del Paaas x Pr'!M134</f>
        <v>0</v>
      </c>
      <c r="N115" s="139">
        <f>'Consolidado Ppto del Paaas x Pr'!N134</f>
        <v>0</v>
      </c>
      <c r="O115" s="139">
        <f>'Consolidado Ppto del Paaas x Pr'!O134</f>
        <v>0</v>
      </c>
      <c r="P115" s="139">
        <f>'Consolidado Ppto del Paaas x Pr'!P134</f>
        <v>0</v>
      </c>
      <c r="Q115" s="139">
        <f>'Consolidado Ppto del Paaas x Pr'!Q134</f>
        <v>0</v>
      </c>
      <c r="R115" s="139">
        <f>'Consolidado Ppto del Paaas x Pr'!R134</f>
        <v>0</v>
      </c>
    </row>
    <row r="116" spans="1:18" s="150" customFormat="1">
      <c r="A116" s="149">
        <v>336001</v>
      </c>
      <c r="B116" s="141" t="s">
        <v>155</v>
      </c>
      <c r="C116" s="141" t="s">
        <v>519</v>
      </c>
      <c r="D116" s="141" t="s">
        <v>519</v>
      </c>
      <c r="E116" s="151" t="s">
        <v>585</v>
      </c>
      <c r="F116" s="118">
        <f t="shared" si="4"/>
        <v>26125</v>
      </c>
      <c r="G116" s="139">
        <f>'Consolidado Ppto del Paaas x Pr'!G135</f>
        <v>0</v>
      </c>
      <c r="H116" s="139">
        <f>'Consolidado Ppto del Paaas x Pr'!H135</f>
        <v>1550</v>
      </c>
      <c r="I116" s="139">
        <f>'Consolidado Ppto del Paaas x Pr'!I135</f>
        <v>2190</v>
      </c>
      <c r="J116" s="139">
        <f>'Consolidado Ppto del Paaas x Pr'!J135</f>
        <v>2644</v>
      </c>
      <c r="K116" s="139">
        <f>'Consolidado Ppto del Paaas x Pr'!K135</f>
        <v>2898</v>
      </c>
      <c r="L116" s="139">
        <f>'Consolidado Ppto del Paaas x Pr'!L135</f>
        <v>1050</v>
      </c>
      <c r="M116" s="139">
        <f>'Consolidado Ppto del Paaas x Pr'!M135</f>
        <v>174</v>
      </c>
      <c r="N116" s="139">
        <f>'Consolidado Ppto del Paaas x Pr'!N135</f>
        <v>2015</v>
      </c>
      <c r="O116" s="139">
        <f>'Consolidado Ppto del Paaas x Pr'!O135</f>
        <v>5697</v>
      </c>
      <c r="P116" s="139">
        <f>'Consolidado Ppto del Paaas x Pr'!P135</f>
        <v>4635</v>
      </c>
      <c r="Q116" s="139">
        <f>'Consolidado Ppto del Paaas x Pr'!Q135</f>
        <v>3272</v>
      </c>
      <c r="R116" s="139">
        <f>'Consolidado Ppto del Paaas x Pr'!R135</f>
        <v>0</v>
      </c>
    </row>
    <row r="117" spans="1:18" s="150" customFormat="1" hidden="1">
      <c r="A117" s="149">
        <v>336002</v>
      </c>
      <c r="B117" s="141" t="s">
        <v>156</v>
      </c>
      <c r="C117" s="141" t="s">
        <v>519</v>
      </c>
      <c r="D117" s="141" t="s">
        <v>519</v>
      </c>
      <c r="E117" s="151"/>
      <c r="F117" s="118">
        <f t="shared" si="4"/>
        <v>0</v>
      </c>
      <c r="G117" s="139">
        <f>'Consolidado Ppto del Paaas x Pr'!G136</f>
        <v>0</v>
      </c>
      <c r="H117" s="139">
        <f>'Consolidado Ppto del Paaas x Pr'!H136</f>
        <v>0</v>
      </c>
      <c r="I117" s="139">
        <f>'Consolidado Ppto del Paaas x Pr'!I136</f>
        <v>0</v>
      </c>
      <c r="J117" s="139">
        <f>'Consolidado Ppto del Paaas x Pr'!J136</f>
        <v>0</v>
      </c>
      <c r="K117" s="139">
        <f>'Consolidado Ppto del Paaas x Pr'!K136</f>
        <v>0</v>
      </c>
      <c r="L117" s="139">
        <f>'Consolidado Ppto del Paaas x Pr'!L136</f>
        <v>0</v>
      </c>
      <c r="M117" s="139">
        <f>'Consolidado Ppto del Paaas x Pr'!M136</f>
        <v>0</v>
      </c>
      <c r="N117" s="139">
        <f>'Consolidado Ppto del Paaas x Pr'!N136</f>
        <v>0</v>
      </c>
      <c r="O117" s="139">
        <f>'Consolidado Ppto del Paaas x Pr'!O136</f>
        <v>0</v>
      </c>
      <c r="P117" s="139">
        <f>'Consolidado Ppto del Paaas x Pr'!P136</f>
        <v>0</v>
      </c>
      <c r="Q117" s="139">
        <f>'Consolidado Ppto del Paaas x Pr'!Q136</f>
        <v>0</v>
      </c>
      <c r="R117" s="139">
        <f>'Consolidado Ppto del Paaas x Pr'!R136</f>
        <v>0</v>
      </c>
    </row>
    <row r="118" spans="1:18" s="150" customFormat="1" hidden="1">
      <c r="A118" s="149">
        <v>336003</v>
      </c>
      <c r="B118" s="141" t="s">
        <v>157</v>
      </c>
      <c r="C118" s="141" t="s">
        <v>519</v>
      </c>
      <c r="D118" s="141" t="s">
        <v>519</v>
      </c>
      <c r="E118" s="151"/>
      <c r="F118" s="118">
        <f t="shared" si="4"/>
        <v>0</v>
      </c>
      <c r="G118" s="139">
        <f>'Consolidado Ppto del Paaas x Pr'!G137</f>
        <v>0</v>
      </c>
      <c r="H118" s="139">
        <f>'Consolidado Ppto del Paaas x Pr'!H137</f>
        <v>0</v>
      </c>
      <c r="I118" s="139">
        <f>'Consolidado Ppto del Paaas x Pr'!I137</f>
        <v>0</v>
      </c>
      <c r="J118" s="139">
        <f>'Consolidado Ppto del Paaas x Pr'!J137</f>
        <v>0</v>
      </c>
      <c r="K118" s="139">
        <f>'Consolidado Ppto del Paaas x Pr'!K137</f>
        <v>0</v>
      </c>
      <c r="L118" s="139">
        <f>'Consolidado Ppto del Paaas x Pr'!L137</f>
        <v>0</v>
      </c>
      <c r="M118" s="139">
        <f>'Consolidado Ppto del Paaas x Pr'!M137</f>
        <v>0</v>
      </c>
      <c r="N118" s="139">
        <f>'Consolidado Ppto del Paaas x Pr'!N137</f>
        <v>0</v>
      </c>
      <c r="O118" s="139">
        <f>'Consolidado Ppto del Paaas x Pr'!O137</f>
        <v>0</v>
      </c>
      <c r="P118" s="139">
        <f>'Consolidado Ppto del Paaas x Pr'!P137</f>
        <v>0</v>
      </c>
      <c r="Q118" s="139">
        <f>'Consolidado Ppto del Paaas x Pr'!Q137</f>
        <v>0</v>
      </c>
      <c r="R118" s="139">
        <f>'Consolidado Ppto del Paaas x Pr'!R137</f>
        <v>0</v>
      </c>
    </row>
    <row r="119" spans="1:18" s="150" customFormat="1" hidden="1">
      <c r="A119" s="149">
        <v>336006</v>
      </c>
      <c r="B119" s="141" t="s">
        <v>158</v>
      </c>
      <c r="C119" s="141" t="s">
        <v>519</v>
      </c>
      <c r="D119" s="141" t="s">
        <v>519</v>
      </c>
      <c r="E119" s="151"/>
      <c r="F119" s="118">
        <f t="shared" si="4"/>
        <v>0</v>
      </c>
      <c r="G119" s="139">
        <f>'Consolidado Ppto del Paaas x Pr'!G138</f>
        <v>0</v>
      </c>
      <c r="H119" s="139">
        <f>'Consolidado Ppto del Paaas x Pr'!H138</f>
        <v>0</v>
      </c>
      <c r="I119" s="139">
        <f>'Consolidado Ppto del Paaas x Pr'!I138</f>
        <v>0</v>
      </c>
      <c r="J119" s="139">
        <f>'Consolidado Ppto del Paaas x Pr'!J138</f>
        <v>0</v>
      </c>
      <c r="K119" s="139">
        <f>'Consolidado Ppto del Paaas x Pr'!K138</f>
        <v>0</v>
      </c>
      <c r="L119" s="139">
        <f>'Consolidado Ppto del Paaas x Pr'!L138</f>
        <v>0</v>
      </c>
      <c r="M119" s="139">
        <f>'Consolidado Ppto del Paaas x Pr'!M138</f>
        <v>0</v>
      </c>
      <c r="N119" s="139">
        <f>'Consolidado Ppto del Paaas x Pr'!N138</f>
        <v>0</v>
      </c>
      <c r="O119" s="139">
        <f>'Consolidado Ppto del Paaas x Pr'!O138</f>
        <v>0</v>
      </c>
      <c r="P119" s="139">
        <f>'Consolidado Ppto del Paaas x Pr'!P138</f>
        <v>0</v>
      </c>
      <c r="Q119" s="139">
        <f>'Consolidado Ppto del Paaas x Pr'!Q138</f>
        <v>0</v>
      </c>
      <c r="R119" s="139">
        <f>'Consolidado Ppto del Paaas x Pr'!R138</f>
        <v>0</v>
      </c>
    </row>
    <row r="120" spans="1:18" s="150" customFormat="1" hidden="1">
      <c r="A120" s="149">
        <v>337001</v>
      </c>
      <c r="B120" s="141" t="s">
        <v>159</v>
      </c>
      <c r="C120" s="141" t="s">
        <v>519</v>
      </c>
      <c r="D120" s="141" t="s">
        <v>519</v>
      </c>
      <c r="E120" s="151"/>
      <c r="F120" s="118">
        <f t="shared" si="4"/>
        <v>0</v>
      </c>
      <c r="G120" s="139">
        <f>'Consolidado Ppto del Paaas x Pr'!G139</f>
        <v>0</v>
      </c>
      <c r="H120" s="139">
        <f>'Consolidado Ppto del Paaas x Pr'!H139</f>
        <v>0</v>
      </c>
      <c r="I120" s="139">
        <f>'Consolidado Ppto del Paaas x Pr'!I139</f>
        <v>0</v>
      </c>
      <c r="J120" s="139">
        <f>'Consolidado Ppto del Paaas x Pr'!J139</f>
        <v>0</v>
      </c>
      <c r="K120" s="139">
        <f>'Consolidado Ppto del Paaas x Pr'!K139</f>
        <v>0</v>
      </c>
      <c r="L120" s="139">
        <f>'Consolidado Ppto del Paaas x Pr'!L139</f>
        <v>0</v>
      </c>
      <c r="M120" s="139">
        <f>'Consolidado Ppto del Paaas x Pr'!M139</f>
        <v>0</v>
      </c>
      <c r="N120" s="139">
        <f>'Consolidado Ppto del Paaas x Pr'!N139</f>
        <v>0</v>
      </c>
      <c r="O120" s="139">
        <f>'Consolidado Ppto del Paaas x Pr'!O139</f>
        <v>0</v>
      </c>
      <c r="P120" s="139">
        <f>'Consolidado Ppto del Paaas x Pr'!P139</f>
        <v>0</v>
      </c>
      <c r="Q120" s="139">
        <f>'Consolidado Ppto del Paaas x Pr'!Q139</f>
        <v>0</v>
      </c>
      <c r="R120" s="139">
        <f>'Consolidado Ppto del Paaas x Pr'!R139</f>
        <v>0</v>
      </c>
    </row>
    <row r="121" spans="1:18" s="150" customFormat="1">
      <c r="A121" s="149">
        <v>338001</v>
      </c>
      <c r="B121" s="141" t="s">
        <v>160</v>
      </c>
      <c r="C121" s="141" t="s">
        <v>519</v>
      </c>
      <c r="D121" s="141" t="s">
        <v>519</v>
      </c>
      <c r="E121" s="151" t="s">
        <v>588</v>
      </c>
      <c r="F121" s="118">
        <f t="shared" si="4"/>
        <v>660000</v>
      </c>
      <c r="G121" s="139">
        <f>'Consolidado Ppto del Paaas x Pr'!G140</f>
        <v>55000</v>
      </c>
      <c r="H121" s="139">
        <f>'Consolidado Ppto del Paaas x Pr'!H140</f>
        <v>55000</v>
      </c>
      <c r="I121" s="139">
        <f>'Consolidado Ppto del Paaas x Pr'!I140</f>
        <v>55000</v>
      </c>
      <c r="J121" s="139">
        <f>'Consolidado Ppto del Paaas x Pr'!J140</f>
        <v>55000</v>
      </c>
      <c r="K121" s="139">
        <f>'Consolidado Ppto del Paaas x Pr'!K140</f>
        <v>55000</v>
      </c>
      <c r="L121" s="139">
        <f>'Consolidado Ppto del Paaas x Pr'!L140</f>
        <v>55000</v>
      </c>
      <c r="M121" s="139">
        <f>'Consolidado Ppto del Paaas x Pr'!M140</f>
        <v>55000</v>
      </c>
      <c r="N121" s="139">
        <f>'Consolidado Ppto del Paaas x Pr'!N140</f>
        <v>55000</v>
      </c>
      <c r="O121" s="139">
        <f>'Consolidado Ppto del Paaas x Pr'!O140</f>
        <v>55000</v>
      </c>
      <c r="P121" s="139">
        <f>'Consolidado Ppto del Paaas x Pr'!P140</f>
        <v>55000</v>
      </c>
      <c r="Q121" s="139">
        <f>'Consolidado Ppto del Paaas x Pr'!Q140</f>
        <v>55000</v>
      </c>
      <c r="R121" s="139">
        <f>'Consolidado Ppto del Paaas x Pr'!R140</f>
        <v>55000</v>
      </c>
    </row>
    <row r="122" spans="1:18" s="150" customFormat="1">
      <c r="A122" s="149">
        <v>339001</v>
      </c>
      <c r="B122" s="141" t="s">
        <v>161</v>
      </c>
      <c r="C122" s="141" t="s">
        <v>519</v>
      </c>
      <c r="D122" s="141" t="s">
        <v>519</v>
      </c>
      <c r="E122" s="151" t="s">
        <v>589</v>
      </c>
      <c r="F122" s="118">
        <f t="shared" si="4"/>
        <v>19600</v>
      </c>
      <c r="G122" s="139">
        <f>'Consolidado Ppto del Paaas x Pr'!G141</f>
        <v>0</v>
      </c>
      <c r="H122" s="139">
        <f>'Consolidado Ppto del Paaas x Pr'!H141</f>
        <v>0</v>
      </c>
      <c r="I122" s="139">
        <f>'Consolidado Ppto del Paaas x Pr'!I141</f>
        <v>0</v>
      </c>
      <c r="J122" s="139">
        <f>'Consolidado Ppto del Paaas x Pr'!J141</f>
        <v>6600</v>
      </c>
      <c r="K122" s="139">
        <f>'Consolidado Ppto del Paaas x Pr'!K141</f>
        <v>0</v>
      </c>
      <c r="L122" s="139">
        <f>'Consolidado Ppto del Paaas x Pr'!L141</f>
        <v>5000</v>
      </c>
      <c r="M122" s="139">
        <f>'Consolidado Ppto del Paaas x Pr'!M141</f>
        <v>0</v>
      </c>
      <c r="N122" s="139">
        <f>'Consolidado Ppto del Paaas x Pr'!N141</f>
        <v>0</v>
      </c>
      <c r="O122" s="139">
        <f>'Consolidado Ppto del Paaas x Pr'!O141</f>
        <v>8000</v>
      </c>
      <c r="P122" s="139">
        <f>'Consolidado Ppto del Paaas x Pr'!P141</f>
        <v>0</v>
      </c>
      <c r="Q122" s="139">
        <f>'Consolidado Ppto del Paaas x Pr'!Q141</f>
        <v>0</v>
      </c>
      <c r="R122" s="139">
        <f>'Consolidado Ppto del Paaas x Pr'!R141</f>
        <v>0</v>
      </c>
    </row>
    <row r="123" spans="1:18" s="150" customFormat="1" hidden="1">
      <c r="A123" s="149">
        <v>339002</v>
      </c>
      <c r="B123" s="141" t="s">
        <v>162</v>
      </c>
      <c r="C123" s="141" t="s">
        <v>519</v>
      </c>
      <c r="D123" s="141" t="s">
        <v>519</v>
      </c>
      <c r="E123" s="151"/>
      <c r="F123" s="118">
        <f t="shared" si="4"/>
        <v>0</v>
      </c>
      <c r="G123" s="139">
        <f>'Consolidado Ppto del Paaas x Pr'!G142</f>
        <v>0</v>
      </c>
      <c r="H123" s="139">
        <f>'Consolidado Ppto del Paaas x Pr'!H142</f>
        <v>0</v>
      </c>
      <c r="I123" s="139">
        <f>'Consolidado Ppto del Paaas x Pr'!I142</f>
        <v>0</v>
      </c>
      <c r="J123" s="139">
        <f>'Consolidado Ppto del Paaas x Pr'!J142</f>
        <v>0</v>
      </c>
      <c r="K123" s="139">
        <f>'Consolidado Ppto del Paaas x Pr'!K142</f>
        <v>0</v>
      </c>
      <c r="L123" s="139">
        <f>'Consolidado Ppto del Paaas x Pr'!L142</f>
        <v>0</v>
      </c>
      <c r="M123" s="139">
        <f>'Consolidado Ppto del Paaas x Pr'!M142</f>
        <v>0</v>
      </c>
      <c r="N123" s="139">
        <f>'Consolidado Ppto del Paaas x Pr'!N142</f>
        <v>0</v>
      </c>
      <c r="O123" s="139">
        <f>'Consolidado Ppto del Paaas x Pr'!O142</f>
        <v>0</v>
      </c>
      <c r="P123" s="139">
        <f>'Consolidado Ppto del Paaas x Pr'!P142</f>
        <v>0</v>
      </c>
      <c r="Q123" s="139">
        <f>'Consolidado Ppto del Paaas x Pr'!Q142</f>
        <v>0</v>
      </c>
      <c r="R123" s="139">
        <f>'Consolidado Ppto del Paaas x Pr'!R142</f>
        <v>0</v>
      </c>
    </row>
    <row r="124" spans="1:18" s="150" customFormat="1" hidden="1">
      <c r="A124" s="149">
        <v>339003</v>
      </c>
      <c r="B124" s="141" t="s">
        <v>163</v>
      </c>
      <c r="C124" s="141" t="s">
        <v>519</v>
      </c>
      <c r="D124" s="141" t="s">
        <v>519</v>
      </c>
      <c r="E124" s="151"/>
      <c r="F124" s="118">
        <f t="shared" si="4"/>
        <v>0</v>
      </c>
      <c r="G124" s="139">
        <f>'Consolidado Ppto del Paaas x Pr'!G143</f>
        <v>0</v>
      </c>
      <c r="H124" s="139">
        <f>'Consolidado Ppto del Paaas x Pr'!H143</f>
        <v>0</v>
      </c>
      <c r="I124" s="139">
        <f>'Consolidado Ppto del Paaas x Pr'!I143</f>
        <v>0</v>
      </c>
      <c r="J124" s="139">
        <f>'Consolidado Ppto del Paaas x Pr'!J143</f>
        <v>0</v>
      </c>
      <c r="K124" s="139">
        <f>'Consolidado Ppto del Paaas x Pr'!K143</f>
        <v>0</v>
      </c>
      <c r="L124" s="139">
        <f>'Consolidado Ppto del Paaas x Pr'!L143</f>
        <v>0</v>
      </c>
      <c r="M124" s="139">
        <f>'Consolidado Ppto del Paaas x Pr'!M143</f>
        <v>0</v>
      </c>
      <c r="N124" s="139">
        <f>'Consolidado Ppto del Paaas x Pr'!N143</f>
        <v>0</v>
      </c>
      <c r="O124" s="139">
        <f>'Consolidado Ppto del Paaas x Pr'!O143</f>
        <v>0</v>
      </c>
      <c r="P124" s="139">
        <f>'Consolidado Ppto del Paaas x Pr'!P143</f>
        <v>0</v>
      </c>
      <c r="Q124" s="139">
        <f>'Consolidado Ppto del Paaas x Pr'!Q143</f>
        <v>0</v>
      </c>
      <c r="R124" s="139">
        <f>'Consolidado Ppto del Paaas x Pr'!R143</f>
        <v>0</v>
      </c>
    </row>
    <row r="125" spans="1:18" s="150" customFormat="1">
      <c r="A125" s="149">
        <v>341001</v>
      </c>
      <c r="B125" s="141" t="s">
        <v>164</v>
      </c>
      <c r="C125" s="141" t="s">
        <v>519</v>
      </c>
      <c r="D125" s="141" t="s">
        <v>519</v>
      </c>
      <c r="E125" s="151"/>
      <c r="F125" s="118">
        <f t="shared" si="4"/>
        <v>0</v>
      </c>
      <c r="G125" s="139">
        <f>'Consolidado Ppto del Paaas x Pr'!G144</f>
        <v>0</v>
      </c>
      <c r="H125" s="139">
        <f>'Consolidado Ppto del Paaas x Pr'!H144</f>
        <v>0</v>
      </c>
      <c r="I125" s="139">
        <f>'Consolidado Ppto del Paaas x Pr'!I144</f>
        <v>0</v>
      </c>
      <c r="J125" s="139">
        <f>'Consolidado Ppto del Paaas x Pr'!J144</f>
        <v>0</v>
      </c>
      <c r="K125" s="139">
        <f>'Consolidado Ppto del Paaas x Pr'!K144</f>
        <v>0</v>
      </c>
      <c r="L125" s="139">
        <f>'Consolidado Ppto del Paaas x Pr'!L144</f>
        <v>0</v>
      </c>
      <c r="M125" s="139">
        <f>'Consolidado Ppto del Paaas x Pr'!M144</f>
        <v>0</v>
      </c>
      <c r="N125" s="139">
        <f>'Consolidado Ppto del Paaas x Pr'!N144</f>
        <v>0</v>
      </c>
      <c r="O125" s="139">
        <f>'Consolidado Ppto del Paaas x Pr'!O144</f>
        <v>0</v>
      </c>
      <c r="P125" s="139">
        <f>'Consolidado Ppto del Paaas x Pr'!P144</f>
        <v>0</v>
      </c>
      <c r="Q125" s="139">
        <f>'Consolidado Ppto del Paaas x Pr'!Q144</f>
        <v>0</v>
      </c>
      <c r="R125" s="139">
        <f>'Consolidado Ppto del Paaas x Pr'!R144</f>
        <v>0</v>
      </c>
    </row>
    <row r="126" spans="1:18" s="150" customFormat="1" hidden="1">
      <c r="A126" s="149">
        <v>342001</v>
      </c>
      <c r="B126" s="141" t="s">
        <v>165</v>
      </c>
      <c r="C126" s="141" t="s">
        <v>519</v>
      </c>
      <c r="D126" s="141" t="s">
        <v>519</v>
      </c>
      <c r="E126" s="151"/>
      <c r="F126" s="118">
        <f t="shared" si="4"/>
        <v>0</v>
      </c>
      <c r="G126" s="139">
        <f>'Consolidado Ppto del Paaas x Pr'!G145</f>
        <v>0</v>
      </c>
      <c r="H126" s="139">
        <f>'Consolidado Ppto del Paaas x Pr'!H145</f>
        <v>0</v>
      </c>
      <c r="I126" s="139">
        <f>'Consolidado Ppto del Paaas x Pr'!I145</f>
        <v>0</v>
      </c>
      <c r="J126" s="139">
        <f>'Consolidado Ppto del Paaas x Pr'!J145</f>
        <v>0</v>
      </c>
      <c r="K126" s="139">
        <f>'Consolidado Ppto del Paaas x Pr'!K145</f>
        <v>0</v>
      </c>
      <c r="L126" s="139">
        <f>'Consolidado Ppto del Paaas x Pr'!L145</f>
        <v>0</v>
      </c>
      <c r="M126" s="139">
        <f>'Consolidado Ppto del Paaas x Pr'!M145</f>
        <v>0</v>
      </c>
      <c r="N126" s="139">
        <f>'Consolidado Ppto del Paaas x Pr'!N145</f>
        <v>0</v>
      </c>
      <c r="O126" s="139">
        <f>'Consolidado Ppto del Paaas x Pr'!O145</f>
        <v>0</v>
      </c>
      <c r="P126" s="139">
        <f>'Consolidado Ppto del Paaas x Pr'!P145</f>
        <v>0</v>
      </c>
      <c r="Q126" s="139">
        <f>'Consolidado Ppto del Paaas x Pr'!Q145</f>
        <v>0</v>
      </c>
      <c r="R126" s="139">
        <f>'Consolidado Ppto del Paaas x Pr'!R145</f>
        <v>0</v>
      </c>
    </row>
    <row r="127" spans="1:18" s="150" customFormat="1" hidden="1">
      <c r="A127" s="149">
        <v>343001</v>
      </c>
      <c r="B127" s="141" t="s">
        <v>166</v>
      </c>
      <c r="C127" s="141" t="s">
        <v>519</v>
      </c>
      <c r="D127" s="141" t="s">
        <v>519</v>
      </c>
      <c r="E127" s="151"/>
      <c r="F127" s="118">
        <f t="shared" si="4"/>
        <v>0</v>
      </c>
      <c r="G127" s="139">
        <f>'Consolidado Ppto del Paaas x Pr'!G146</f>
        <v>0</v>
      </c>
      <c r="H127" s="139">
        <f>'Consolidado Ppto del Paaas x Pr'!H146</f>
        <v>0</v>
      </c>
      <c r="I127" s="139">
        <f>'Consolidado Ppto del Paaas x Pr'!I146</f>
        <v>0</v>
      </c>
      <c r="J127" s="139">
        <f>'Consolidado Ppto del Paaas x Pr'!J146</f>
        <v>0</v>
      </c>
      <c r="K127" s="139">
        <f>'Consolidado Ppto del Paaas x Pr'!K146</f>
        <v>0</v>
      </c>
      <c r="L127" s="139">
        <f>'Consolidado Ppto del Paaas x Pr'!L146</f>
        <v>0</v>
      </c>
      <c r="M127" s="139">
        <f>'Consolidado Ppto del Paaas x Pr'!M146</f>
        <v>0</v>
      </c>
      <c r="N127" s="139">
        <f>'Consolidado Ppto del Paaas x Pr'!N146</f>
        <v>0</v>
      </c>
      <c r="O127" s="139">
        <f>'Consolidado Ppto del Paaas x Pr'!O146</f>
        <v>0</v>
      </c>
      <c r="P127" s="139">
        <f>'Consolidado Ppto del Paaas x Pr'!P146</f>
        <v>0</v>
      </c>
      <c r="Q127" s="139">
        <f>'Consolidado Ppto del Paaas x Pr'!Q146</f>
        <v>0</v>
      </c>
      <c r="R127" s="139">
        <f>'Consolidado Ppto del Paaas x Pr'!R146</f>
        <v>0</v>
      </c>
    </row>
    <row r="128" spans="1:18" s="150" customFormat="1" hidden="1">
      <c r="A128" s="149">
        <v>344001</v>
      </c>
      <c r="B128" s="141" t="s">
        <v>167</v>
      </c>
      <c r="C128" s="141" t="s">
        <v>519</v>
      </c>
      <c r="D128" s="141" t="s">
        <v>519</v>
      </c>
      <c r="E128" s="151"/>
      <c r="F128" s="118">
        <f t="shared" si="4"/>
        <v>0</v>
      </c>
      <c r="G128" s="139">
        <f>'Consolidado Ppto del Paaas x Pr'!G147</f>
        <v>0</v>
      </c>
      <c r="H128" s="139">
        <f>'Consolidado Ppto del Paaas x Pr'!H147</f>
        <v>0</v>
      </c>
      <c r="I128" s="139">
        <f>'Consolidado Ppto del Paaas x Pr'!I147</f>
        <v>0</v>
      </c>
      <c r="J128" s="139">
        <f>'Consolidado Ppto del Paaas x Pr'!J147</f>
        <v>0</v>
      </c>
      <c r="K128" s="139">
        <f>'Consolidado Ppto del Paaas x Pr'!K147</f>
        <v>0</v>
      </c>
      <c r="L128" s="139">
        <f>'Consolidado Ppto del Paaas x Pr'!L147</f>
        <v>0</v>
      </c>
      <c r="M128" s="139">
        <f>'Consolidado Ppto del Paaas x Pr'!M147</f>
        <v>0</v>
      </c>
      <c r="N128" s="139">
        <f>'Consolidado Ppto del Paaas x Pr'!N147</f>
        <v>0</v>
      </c>
      <c r="O128" s="139">
        <f>'Consolidado Ppto del Paaas x Pr'!O147</f>
        <v>0</v>
      </c>
      <c r="P128" s="139">
        <f>'Consolidado Ppto del Paaas x Pr'!P147</f>
        <v>0</v>
      </c>
      <c r="Q128" s="139">
        <f>'Consolidado Ppto del Paaas x Pr'!Q147</f>
        <v>0</v>
      </c>
      <c r="R128" s="139">
        <f>'Consolidado Ppto del Paaas x Pr'!R147</f>
        <v>0</v>
      </c>
    </row>
    <row r="129" spans="1:18" s="150" customFormat="1">
      <c r="A129" s="149">
        <v>345001</v>
      </c>
      <c r="B129" s="141" t="s">
        <v>168</v>
      </c>
      <c r="C129" s="141" t="s">
        <v>519</v>
      </c>
      <c r="D129" s="141" t="s">
        <v>519</v>
      </c>
      <c r="E129" s="151" t="s">
        <v>590</v>
      </c>
      <c r="F129" s="118">
        <f t="shared" si="4"/>
        <v>100000</v>
      </c>
      <c r="G129" s="139">
        <f>'Consolidado Ppto del Paaas x Pr'!G148</f>
        <v>0</v>
      </c>
      <c r="H129" s="139">
        <f>'Consolidado Ppto del Paaas x Pr'!H148</f>
        <v>0</v>
      </c>
      <c r="I129" s="139">
        <f>'Consolidado Ppto del Paaas x Pr'!I148</f>
        <v>100000</v>
      </c>
      <c r="J129" s="139">
        <f>'Consolidado Ppto del Paaas x Pr'!J148</f>
        <v>0</v>
      </c>
      <c r="K129" s="139">
        <f>'Consolidado Ppto del Paaas x Pr'!K148</f>
        <v>0</v>
      </c>
      <c r="L129" s="139">
        <f>'Consolidado Ppto del Paaas x Pr'!L148</f>
        <v>0</v>
      </c>
      <c r="M129" s="139">
        <f>'Consolidado Ppto del Paaas x Pr'!M148</f>
        <v>0</v>
      </c>
      <c r="N129" s="139">
        <f>'Consolidado Ppto del Paaas x Pr'!N148</f>
        <v>0</v>
      </c>
      <c r="O129" s="139">
        <f>'Consolidado Ppto del Paaas x Pr'!O148</f>
        <v>0</v>
      </c>
      <c r="P129" s="139">
        <f>'Consolidado Ppto del Paaas x Pr'!P148</f>
        <v>0</v>
      </c>
      <c r="Q129" s="139">
        <f>'Consolidado Ppto del Paaas x Pr'!Q148</f>
        <v>0</v>
      </c>
      <c r="R129" s="139">
        <f>'Consolidado Ppto del Paaas x Pr'!R148</f>
        <v>0</v>
      </c>
    </row>
    <row r="130" spans="1:18" s="150" customFormat="1" hidden="1">
      <c r="A130" s="149">
        <v>345002</v>
      </c>
      <c r="B130" s="141" t="s">
        <v>169</v>
      </c>
      <c r="C130" s="141" t="s">
        <v>519</v>
      </c>
      <c r="D130" s="141" t="s">
        <v>519</v>
      </c>
      <c r="E130" s="151"/>
      <c r="F130" s="118">
        <f t="shared" si="4"/>
        <v>0</v>
      </c>
      <c r="G130" s="139">
        <f>'Consolidado Ppto del Paaas x Pr'!G149</f>
        <v>0</v>
      </c>
      <c r="H130" s="139">
        <f>'Consolidado Ppto del Paaas x Pr'!H149</f>
        <v>0</v>
      </c>
      <c r="I130" s="139">
        <f>'Consolidado Ppto del Paaas x Pr'!I149</f>
        <v>0</v>
      </c>
      <c r="J130" s="139">
        <f>'Consolidado Ppto del Paaas x Pr'!J149</f>
        <v>0</v>
      </c>
      <c r="K130" s="139">
        <f>'Consolidado Ppto del Paaas x Pr'!K149</f>
        <v>0</v>
      </c>
      <c r="L130" s="139">
        <f>'Consolidado Ppto del Paaas x Pr'!L149</f>
        <v>0</v>
      </c>
      <c r="M130" s="139">
        <f>'Consolidado Ppto del Paaas x Pr'!M149</f>
        <v>0</v>
      </c>
      <c r="N130" s="139">
        <f>'Consolidado Ppto del Paaas x Pr'!N149</f>
        <v>0</v>
      </c>
      <c r="O130" s="139">
        <f>'Consolidado Ppto del Paaas x Pr'!O149</f>
        <v>0</v>
      </c>
      <c r="P130" s="139">
        <f>'Consolidado Ppto del Paaas x Pr'!P149</f>
        <v>0</v>
      </c>
      <c r="Q130" s="139">
        <f>'Consolidado Ppto del Paaas x Pr'!Q149</f>
        <v>0</v>
      </c>
      <c r="R130" s="139">
        <f>'Consolidado Ppto del Paaas x Pr'!R149</f>
        <v>0</v>
      </c>
    </row>
    <row r="131" spans="1:18" s="150" customFormat="1" hidden="1">
      <c r="A131" s="149">
        <v>345003</v>
      </c>
      <c r="B131" s="141" t="s">
        <v>170</v>
      </c>
      <c r="C131" s="141" t="s">
        <v>519</v>
      </c>
      <c r="D131" s="141" t="s">
        <v>519</v>
      </c>
      <c r="E131" s="151"/>
      <c r="F131" s="118">
        <f t="shared" si="4"/>
        <v>0</v>
      </c>
      <c r="G131" s="139">
        <f>'Consolidado Ppto del Paaas x Pr'!G150</f>
        <v>0</v>
      </c>
      <c r="H131" s="139">
        <f>'Consolidado Ppto del Paaas x Pr'!H150</f>
        <v>0</v>
      </c>
      <c r="I131" s="139">
        <f>'Consolidado Ppto del Paaas x Pr'!I150</f>
        <v>0</v>
      </c>
      <c r="J131" s="139">
        <f>'Consolidado Ppto del Paaas x Pr'!J150</f>
        <v>0</v>
      </c>
      <c r="K131" s="139">
        <f>'Consolidado Ppto del Paaas x Pr'!K150</f>
        <v>0</v>
      </c>
      <c r="L131" s="139">
        <f>'Consolidado Ppto del Paaas x Pr'!L150</f>
        <v>0</v>
      </c>
      <c r="M131" s="139">
        <f>'Consolidado Ppto del Paaas x Pr'!M150</f>
        <v>0</v>
      </c>
      <c r="N131" s="139">
        <f>'Consolidado Ppto del Paaas x Pr'!N150</f>
        <v>0</v>
      </c>
      <c r="O131" s="139">
        <f>'Consolidado Ppto del Paaas x Pr'!O150</f>
        <v>0</v>
      </c>
      <c r="P131" s="139">
        <f>'Consolidado Ppto del Paaas x Pr'!P150</f>
        <v>0</v>
      </c>
      <c r="Q131" s="139">
        <f>'Consolidado Ppto del Paaas x Pr'!Q150</f>
        <v>0</v>
      </c>
      <c r="R131" s="139">
        <f>'Consolidado Ppto del Paaas x Pr'!R150</f>
        <v>0</v>
      </c>
    </row>
    <row r="132" spans="1:18" s="150" customFormat="1">
      <c r="A132" s="149">
        <v>345004</v>
      </c>
      <c r="B132" s="141" t="s">
        <v>171</v>
      </c>
      <c r="C132" s="141" t="s">
        <v>519</v>
      </c>
      <c r="D132" s="141" t="s">
        <v>519</v>
      </c>
      <c r="E132" s="151" t="s">
        <v>591</v>
      </c>
      <c r="F132" s="118">
        <f t="shared" si="4"/>
        <v>180000</v>
      </c>
      <c r="G132" s="139">
        <f>'Consolidado Ppto del Paaas x Pr'!G151</f>
        <v>0</v>
      </c>
      <c r="H132" s="139">
        <f>'Consolidado Ppto del Paaas x Pr'!H151</f>
        <v>0</v>
      </c>
      <c r="I132" s="139">
        <f>'Consolidado Ppto del Paaas x Pr'!I151</f>
        <v>0</v>
      </c>
      <c r="J132" s="139">
        <f>'Consolidado Ppto del Paaas x Pr'!J151</f>
        <v>100000</v>
      </c>
      <c r="K132" s="139">
        <f>'Consolidado Ppto del Paaas x Pr'!K151</f>
        <v>0</v>
      </c>
      <c r="L132" s="139">
        <f>'Consolidado Ppto del Paaas x Pr'!L151</f>
        <v>0</v>
      </c>
      <c r="M132" s="139">
        <f>'Consolidado Ppto del Paaas x Pr'!M151</f>
        <v>0</v>
      </c>
      <c r="N132" s="139">
        <f>'Consolidado Ppto del Paaas x Pr'!N151</f>
        <v>80000</v>
      </c>
      <c r="O132" s="139">
        <f>'Consolidado Ppto del Paaas x Pr'!O151</f>
        <v>0</v>
      </c>
      <c r="P132" s="139">
        <f>'Consolidado Ppto del Paaas x Pr'!P151</f>
        <v>0</v>
      </c>
      <c r="Q132" s="139">
        <f>'Consolidado Ppto del Paaas x Pr'!Q151</f>
        <v>0</v>
      </c>
      <c r="R132" s="139">
        <f>'Consolidado Ppto del Paaas x Pr'!R151</f>
        <v>0</v>
      </c>
    </row>
    <row r="133" spans="1:18" s="150" customFormat="1" hidden="1">
      <c r="A133" s="149">
        <v>346001</v>
      </c>
      <c r="B133" s="141" t="s">
        <v>172</v>
      </c>
      <c r="C133" s="141" t="s">
        <v>519</v>
      </c>
      <c r="D133" s="141" t="s">
        <v>519</v>
      </c>
      <c r="E133" s="151"/>
      <c r="F133" s="118">
        <f t="shared" si="4"/>
        <v>0</v>
      </c>
      <c r="G133" s="139">
        <f>'Consolidado Ppto del Paaas x Pr'!G152</f>
        <v>0</v>
      </c>
      <c r="H133" s="139">
        <f>'Consolidado Ppto del Paaas x Pr'!H152</f>
        <v>0</v>
      </c>
      <c r="I133" s="139">
        <f>'Consolidado Ppto del Paaas x Pr'!I152</f>
        <v>0</v>
      </c>
      <c r="J133" s="139">
        <f>'Consolidado Ppto del Paaas x Pr'!J152</f>
        <v>0</v>
      </c>
      <c r="K133" s="139">
        <f>'Consolidado Ppto del Paaas x Pr'!K152</f>
        <v>0</v>
      </c>
      <c r="L133" s="139">
        <f>'Consolidado Ppto del Paaas x Pr'!L152</f>
        <v>0</v>
      </c>
      <c r="M133" s="139">
        <f>'Consolidado Ppto del Paaas x Pr'!M152</f>
        <v>0</v>
      </c>
      <c r="N133" s="139">
        <f>'Consolidado Ppto del Paaas x Pr'!N152</f>
        <v>0</v>
      </c>
      <c r="O133" s="139">
        <f>'Consolidado Ppto del Paaas x Pr'!O152</f>
        <v>0</v>
      </c>
      <c r="P133" s="139">
        <f>'Consolidado Ppto del Paaas x Pr'!P152</f>
        <v>0</v>
      </c>
      <c r="Q133" s="139">
        <f>'Consolidado Ppto del Paaas x Pr'!Q152</f>
        <v>0</v>
      </c>
      <c r="R133" s="139">
        <f>'Consolidado Ppto del Paaas x Pr'!R152</f>
        <v>0</v>
      </c>
    </row>
    <row r="134" spans="1:18" s="150" customFormat="1" hidden="1">
      <c r="A134" s="149">
        <v>347001</v>
      </c>
      <c r="B134" s="141" t="s">
        <v>173</v>
      </c>
      <c r="C134" s="141" t="s">
        <v>519</v>
      </c>
      <c r="D134" s="141" t="s">
        <v>519</v>
      </c>
      <c r="E134" s="151"/>
      <c r="F134" s="118">
        <f t="shared" si="4"/>
        <v>0</v>
      </c>
      <c r="G134" s="139">
        <f>'Consolidado Ppto del Paaas x Pr'!G153</f>
        <v>0</v>
      </c>
      <c r="H134" s="139">
        <f>'Consolidado Ppto del Paaas x Pr'!H153</f>
        <v>0</v>
      </c>
      <c r="I134" s="139">
        <f>'Consolidado Ppto del Paaas x Pr'!I153</f>
        <v>0</v>
      </c>
      <c r="J134" s="139">
        <f>'Consolidado Ppto del Paaas x Pr'!J153</f>
        <v>0</v>
      </c>
      <c r="K134" s="139">
        <f>'Consolidado Ppto del Paaas x Pr'!K153</f>
        <v>0</v>
      </c>
      <c r="L134" s="139">
        <f>'Consolidado Ppto del Paaas x Pr'!L153</f>
        <v>0</v>
      </c>
      <c r="M134" s="139">
        <f>'Consolidado Ppto del Paaas x Pr'!M153</f>
        <v>0</v>
      </c>
      <c r="N134" s="139">
        <f>'Consolidado Ppto del Paaas x Pr'!N153</f>
        <v>0</v>
      </c>
      <c r="O134" s="139">
        <f>'Consolidado Ppto del Paaas x Pr'!O153</f>
        <v>0</v>
      </c>
      <c r="P134" s="139">
        <f>'Consolidado Ppto del Paaas x Pr'!P153</f>
        <v>0</v>
      </c>
      <c r="Q134" s="139">
        <f>'Consolidado Ppto del Paaas x Pr'!Q153</f>
        <v>0</v>
      </c>
      <c r="R134" s="139">
        <f>'Consolidado Ppto del Paaas x Pr'!R153</f>
        <v>0</v>
      </c>
    </row>
    <row r="135" spans="1:18" s="150" customFormat="1" hidden="1">
      <c r="A135" s="149">
        <v>348001</v>
      </c>
      <c r="B135" s="141" t="s">
        <v>174</v>
      </c>
      <c r="C135" s="141" t="s">
        <v>519</v>
      </c>
      <c r="D135" s="141" t="s">
        <v>519</v>
      </c>
      <c r="E135" s="151"/>
      <c r="F135" s="118">
        <f t="shared" si="4"/>
        <v>0</v>
      </c>
      <c r="G135" s="139">
        <f>'Consolidado Ppto del Paaas x Pr'!G154</f>
        <v>0</v>
      </c>
      <c r="H135" s="139">
        <f>'Consolidado Ppto del Paaas x Pr'!H154</f>
        <v>0</v>
      </c>
      <c r="I135" s="139">
        <f>'Consolidado Ppto del Paaas x Pr'!I154</f>
        <v>0</v>
      </c>
      <c r="J135" s="139">
        <f>'Consolidado Ppto del Paaas x Pr'!J154</f>
        <v>0</v>
      </c>
      <c r="K135" s="139">
        <f>'Consolidado Ppto del Paaas x Pr'!K154</f>
        <v>0</v>
      </c>
      <c r="L135" s="139">
        <f>'Consolidado Ppto del Paaas x Pr'!L154</f>
        <v>0</v>
      </c>
      <c r="M135" s="139">
        <f>'Consolidado Ppto del Paaas x Pr'!M154</f>
        <v>0</v>
      </c>
      <c r="N135" s="139">
        <f>'Consolidado Ppto del Paaas x Pr'!N154</f>
        <v>0</v>
      </c>
      <c r="O135" s="139">
        <f>'Consolidado Ppto del Paaas x Pr'!O154</f>
        <v>0</v>
      </c>
      <c r="P135" s="139">
        <f>'Consolidado Ppto del Paaas x Pr'!P154</f>
        <v>0</v>
      </c>
      <c r="Q135" s="139">
        <f>'Consolidado Ppto del Paaas x Pr'!Q154</f>
        <v>0</v>
      </c>
      <c r="R135" s="139">
        <f>'Consolidado Ppto del Paaas x Pr'!R154</f>
        <v>0</v>
      </c>
    </row>
    <row r="136" spans="1:18" s="150" customFormat="1" hidden="1">
      <c r="A136" s="149">
        <v>349001</v>
      </c>
      <c r="B136" s="141" t="s">
        <v>175</v>
      </c>
      <c r="C136" s="141" t="s">
        <v>519</v>
      </c>
      <c r="D136" s="141" t="s">
        <v>519</v>
      </c>
      <c r="E136" s="151"/>
      <c r="F136" s="118">
        <f t="shared" si="4"/>
        <v>0</v>
      </c>
      <c r="G136" s="139">
        <f>'Consolidado Ppto del Paaas x Pr'!G155</f>
        <v>0</v>
      </c>
      <c r="H136" s="139">
        <f>'Consolidado Ppto del Paaas x Pr'!H155</f>
        <v>0</v>
      </c>
      <c r="I136" s="139">
        <f>'Consolidado Ppto del Paaas x Pr'!I155</f>
        <v>0</v>
      </c>
      <c r="J136" s="139">
        <f>'Consolidado Ppto del Paaas x Pr'!J155</f>
        <v>0</v>
      </c>
      <c r="K136" s="139">
        <f>'Consolidado Ppto del Paaas x Pr'!K155</f>
        <v>0</v>
      </c>
      <c r="L136" s="139">
        <f>'Consolidado Ppto del Paaas x Pr'!L155</f>
        <v>0</v>
      </c>
      <c r="M136" s="139">
        <f>'Consolidado Ppto del Paaas x Pr'!M155</f>
        <v>0</v>
      </c>
      <c r="N136" s="139">
        <f>'Consolidado Ppto del Paaas x Pr'!N155</f>
        <v>0</v>
      </c>
      <c r="O136" s="139">
        <f>'Consolidado Ppto del Paaas x Pr'!O155</f>
        <v>0</v>
      </c>
      <c r="P136" s="139">
        <f>'Consolidado Ppto del Paaas x Pr'!P155</f>
        <v>0</v>
      </c>
      <c r="Q136" s="139">
        <f>'Consolidado Ppto del Paaas x Pr'!Q155</f>
        <v>0</v>
      </c>
      <c r="R136" s="139">
        <f>'Consolidado Ppto del Paaas x Pr'!R155</f>
        <v>0</v>
      </c>
    </row>
    <row r="137" spans="1:18" s="150" customFormat="1">
      <c r="A137" s="149">
        <v>351001</v>
      </c>
      <c r="B137" s="141" t="s">
        <v>176</v>
      </c>
      <c r="C137" s="141" t="s">
        <v>519</v>
      </c>
      <c r="D137" s="141" t="s">
        <v>519</v>
      </c>
      <c r="E137" s="151" t="s">
        <v>617</v>
      </c>
      <c r="F137" s="118">
        <f t="shared" si="4"/>
        <v>281006</v>
      </c>
      <c r="G137" s="139">
        <f>'Consolidado Ppto del Paaas x Pr'!G156</f>
        <v>0</v>
      </c>
      <c r="H137" s="139">
        <f>'Consolidado Ppto del Paaas x Pr'!H156</f>
        <v>11200</v>
      </c>
      <c r="I137" s="139">
        <f>'Consolidado Ppto del Paaas x Pr'!I156</f>
        <v>68600</v>
      </c>
      <c r="J137" s="139">
        <f>'Consolidado Ppto del Paaas x Pr'!J156</f>
        <v>35400</v>
      </c>
      <c r="K137" s="139">
        <f>'Consolidado Ppto del Paaas x Pr'!K156</f>
        <v>16800</v>
      </c>
      <c r="L137" s="139">
        <f>'Consolidado Ppto del Paaas x Pr'!L156</f>
        <v>15400</v>
      </c>
      <c r="M137" s="139">
        <f>'Consolidado Ppto del Paaas x Pr'!M156</f>
        <v>15200</v>
      </c>
      <c r="N137" s="139">
        <f>'Consolidado Ppto del Paaas x Pr'!N156</f>
        <v>10400</v>
      </c>
      <c r="O137" s="139">
        <f>'Consolidado Ppto del Paaas x Pr'!O156</f>
        <v>15200</v>
      </c>
      <c r="P137" s="139">
        <f>'Consolidado Ppto del Paaas x Pr'!P156</f>
        <v>74606</v>
      </c>
      <c r="Q137" s="139">
        <f>'Consolidado Ppto del Paaas x Pr'!Q156</f>
        <v>18200</v>
      </c>
      <c r="R137" s="139">
        <f>'Consolidado Ppto del Paaas x Pr'!R156</f>
        <v>0</v>
      </c>
    </row>
    <row r="138" spans="1:18" s="150" customFormat="1" hidden="1">
      <c r="A138" s="149">
        <v>352001</v>
      </c>
      <c r="B138" s="141" t="s">
        <v>177</v>
      </c>
      <c r="C138" s="141" t="s">
        <v>519</v>
      </c>
      <c r="D138" s="141" t="s">
        <v>519</v>
      </c>
      <c r="E138" s="151" t="s">
        <v>592</v>
      </c>
      <c r="F138" s="118">
        <f t="shared" si="4"/>
        <v>11000</v>
      </c>
      <c r="G138" s="139">
        <f>'Consolidado Ppto del Paaas x Pr'!G157</f>
        <v>0</v>
      </c>
      <c r="H138" s="139">
        <f>'Consolidado Ppto del Paaas x Pr'!H157</f>
        <v>0</v>
      </c>
      <c r="I138" s="139">
        <f>'Consolidado Ppto del Paaas x Pr'!I157</f>
        <v>0</v>
      </c>
      <c r="J138" s="139">
        <f>'Consolidado Ppto del Paaas x Pr'!J157</f>
        <v>0</v>
      </c>
      <c r="K138" s="139">
        <f>'Consolidado Ppto del Paaas x Pr'!K157</f>
        <v>0</v>
      </c>
      <c r="L138" s="139">
        <f>'Consolidado Ppto del Paaas x Pr'!L157</f>
        <v>0</v>
      </c>
      <c r="M138" s="139">
        <f>'Consolidado Ppto del Paaas x Pr'!M157</f>
        <v>0</v>
      </c>
      <c r="N138" s="139">
        <f>'Consolidado Ppto del Paaas x Pr'!N157</f>
        <v>0</v>
      </c>
      <c r="O138" s="139">
        <f>'Consolidado Ppto del Paaas x Pr'!O157</f>
        <v>0</v>
      </c>
      <c r="P138" s="139">
        <f>'Consolidado Ppto del Paaas x Pr'!P157</f>
        <v>11000</v>
      </c>
      <c r="Q138" s="139">
        <f>'Consolidado Ppto del Paaas x Pr'!Q157</f>
        <v>0</v>
      </c>
      <c r="R138" s="139">
        <f>'Consolidado Ppto del Paaas x Pr'!R157</f>
        <v>0</v>
      </c>
    </row>
    <row r="139" spans="1:18" s="150" customFormat="1">
      <c r="A139" s="149">
        <v>352002</v>
      </c>
      <c r="B139" s="141" t="s">
        <v>178</v>
      </c>
      <c r="C139" s="141" t="s">
        <v>519</v>
      </c>
      <c r="D139" s="141" t="s">
        <v>519</v>
      </c>
      <c r="E139" s="151" t="s">
        <v>177</v>
      </c>
      <c r="F139" s="118">
        <f t="shared" si="4"/>
        <v>5800</v>
      </c>
      <c r="G139" s="139">
        <f>'Consolidado Ppto del Paaas x Pr'!G158</f>
        <v>0</v>
      </c>
      <c r="H139" s="139">
        <f>'Consolidado Ppto del Paaas x Pr'!H158</f>
        <v>0</v>
      </c>
      <c r="I139" s="139">
        <f>'Consolidado Ppto del Paaas x Pr'!I158</f>
        <v>5800</v>
      </c>
      <c r="J139" s="139">
        <f>'Consolidado Ppto del Paaas x Pr'!J158</f>
        <v>0</v>
      </c>
      <c r="K139" s="139">
        <f>'Consolidado Ppto del Paaas x Pr'!K158</f>
        <v>0</v>
      </c>
      <c r="L139" s="139">
        <f>'Consolidado Ppto del Paaas x Pr'!L158</f>
        <v>0</v>
      </c>
      <c r="M139" s="139">
        <f>'Consolidado Ppto del Paaas x Pr'!M158</f>
        <v>0</v>
      </c>
      <c r="N139" s="139">
        <f>'Consolidado Ppto del Paaas x Pr'!N158</f>
        <v>0</v>
      </c>
      <c r="O139" s="139">
        <f>'Consolidado Ppto del Paaas x Pr'!O158</f>
        <v>0</v>
      </c>
      <c r="P139" s="139">
        <f>'Consolidado Ppto del Paaas x Pr'!P158</f>
        <v>0</v>
      </c>
      <c r="Q139" s="139">
        <f>'Consolidado Ppto del Paaas x Pr'!Q158</f>
        <v>0</v>
      </c>
      <c r="R139" s="139">
        <f>'Consolidado Ppto del Paaas x Pr'!R158</f>
        <v>0</v>
      </c>
    </row>
    <row r="140" spans="1:18" s="150" customFormat="1" hidden="1">
      <c r="A140" s="149">
        <v>353001</v>
      </c>
      <c r="B140" s="141" t="s">
        <v>179</v>
      </c>
      <c r="C140" s="141" t="s">
        <v>519</v>
      </c>
      <c r="D140" s="141" t="s">
        <v>519</v>
      </c>
      <c r="E140" s="151" t="s">
        <v>593</v>
      </c>
      <c r="F140" s="118">
        <f t="shared" si="4"/>
        <v>0</v>
      </c>
      <c r="G140" s="139">
        <f>'Consolidado Ppto del Paaas x Pr'!G159</f>
        <v>0</v>
      </c>
      <c r="H140" s="139">
        <f>'Consolidado Ppto del Paaas x Pr'!H159</f>
        <v>0</v>
      </c>
      <c r="I140" s="139">
        <f>'Consolidado Ppto del Paaas x Pr'!I159</f>
        <v>0</v>
      </c>
      <c r="J140" s="139">
        <f>'Consolidado Ppto del Paaas x Pr'!J159</f>
        <v>0</v>
      </c>
      <c r="K140" s="139">
        <f>'Consolidado Ppto del Paaas x Pr'!K159</f>
        <v>0</v>
      </c>
      <c r="L140" s="139">
        <f>'Consolidado Ppto del Paaas x Pr'!L159</f>
        <v>0</v>
      </c>
      <c r="M140" s="139">
        <f>'Consolidado Ppto del Paaas x Pr'!M159</f>
        <v>0</v>
      </c>
      <c r="N140" s="139">
        <f>'Consolidado Ppto del Paaas x Pr'!N159</f>
        <v>0</v>
      </c>
      <c r="O140" s="139">
        <f>'Consolidado Ppto del Paaas x Pr'!O159</f>
        <v>0</v>
      </c>
      <c r="P140" s="139">
        <f>'Consolidado Ppto del Paaas x Pr'!P159</f>
        <v>0</v>
      </c>
      <c r="Q140" s="139">
        <f>'Consolidado Ppto del Paaas x Pr'!Q159</f>
        <v>0</v>
      </c>
      <c r="R140" s="139">
        <f>'Consolidado Ppto del Paaas x Pr'!R159</f>
        <v>0</v>
      </c>
    </row>
    <row r="141" spans="1:18" s="150" customFormat="1" hidden="1">
      <c r="A141" s="149">
        <v>354001</v>
      </c>
      <c r="B141" s="141" t="s">
        <v>180</v>
      </c>
      <c r="C141" s="141" t="s">
        <v>519</v>
      </c>
      <c r="D141" s="141" t="s">
        <v>519</v>
      </c>
      <c r="E141" s="151" t="s">
        <v>594</v>
      </c>
      <c r="F141" s="118">
        <f t="shared" si="4"/>
        <v>0</v>
      </c>
      <c r="G141" s="139">
        <f>'Consolidado Ppto del Paaas x Pr'!G160</f>
        <v>0</v>
      </c>
      <c r="H141" s="139">
        <f>'Consolidado Ppto del Paaas x Pr'!H160</f>
        <v>0</v>
      </c>
      <c r="I141" s="139">
        <f>'Consolidado Ppto del Paaas x Pr'!I160</f>
        <v>0</v>
      </c>
      <c r="J141" s="139">
        <f>'Consolidado Ppto del Paaas x Pr'!J160</f>
        <v>0</v>
      </c>
      <c r="K141" s="139">
        <f>'Consolidado Ppto del Paaas x Pr'!K160</f>
        <v>0</v>
      </c>
      <c r="L141" s="139">
        <f>'Consolidado Ppto del Paaas x Pr'!L160</f>
        <v>0</v>
      </c>
      <c r="M141" s="139">
        <f>'Consolidado Ppto del Paaas x Pr'!M160</f>
        <v>0</v>
      </c>
      <c r="N141" s="139">
        <f>'Consolidado Ppto del Paaas x Pr'!N160</f>
        <v>0</v>
      </c>
      <c r="O141" s="139">
        <f>'Consolidado Ppto del Paaas x Pr'!O160</f>
        <v>0</v>
      </c>
      <c r="P141" s="139">
        <f>'Consolidado Ppto del Paaas x Pr'!P160</f>
        <v>0</v>
      </c>
      <c r="Q141" s="139">
        <f>'Consolidado Ppto del Paaas x Pr'!Q160</f>
        <v>0</v>
      </c>
      <c r="R141" s="139">
        <f>'Consolidado Ppto del Paaas x Pr'!R160</f>
        <v>0</v>
      </c>
    </row>
    <row r="142" spans="1:18" s="150" customFormat="1">
      <c r="A142" s="149">
        <v>355001</v>
      </c>
      <c r="B142" s="141" t="s">
        <v>181</v>
      </c>
      <c r="C142" s="141" t="s">
        <v>519</v>
      </c>
      <c r="D142" s="141" t="s">
        <v>519</v>
      </c>
      <c r="E142" s="151" t="s">
        <v>595</v>
      </c>
      <c r="F142" s="118">
        <f t="shared" si="4"/>
        <v>227500</v>
      </c>
      <c r="G142" s="139">
        <f>'Consolidado Ppto del Paaas x Pr'!G161</f>
        <v>0</v>
      </c>
      <c r="H142" s="139">
        <f>'Consolidado Ppto del Paaas x Pr'!H161</f>
        <v>6000</v>
      </c>
      <c r="I142" s="139">
        <f>'Consolidado Ppto del Paaas x Pr'!I161</f>
        <v>53500</v>
      </c>
      <c r="J142" s="139">
        <f>'Consolidado Ppto del Paaas x Pr'!J161</f>
        <v>0</v>
      </c>
      <c r="K142" s="139">
        <f>'Consolidado Ppto del Paaas x Pr'!K161</f>
        <v>25000</v>
      </c>
      <c r="L142" s="139">
        <f>'Consolidado Ppto del Paaas x Pr'!L161</f>
        <v>16000</v>
      </c>
      <c r="M142" s="139">
        <f>'Consolidado Ppto del Paaas x Pr'!M161</f>
        <v>0</v>
      </c>
      <c r="N142" s="139">
        <f>'Consolidado Ppto del Paaas x Pr'!N161</f>
        <v>70000</v>
      </c>
      <c r="O142" s="139">
        <f>'Consolidado Ppto del Paaas x Pr'!O161</f>
        <v>16000</v>
      </c>
      <c r="P142" s="139">
        <f>'Consolidado Ppto del Paaas x Pr'!P161</f>
        <v>24000</v>
      </c>
      <c r="Q142" s="139">
        <f>'Consolidado Ppto del Paaas x Pr'!Q161</f>
        <v>17000</v>
      </c>
      <c r="R142" s="139">
        <f>'Consolidado Ppto del Paaas x Pr'!R161</f>
        <v>0</v>
      </c>
    </row>
    <row r="143" spans="1:18" s="150" customFormat="1" hidden="1">
      <c r="A143" s="149">
        <v>355002</v>
      </c>
      <c r="B143" s="141" t="s">
        <v>182</v>
      </c>
      <c r="C143" s="141" t="s">
        <v>519</v>
      </c>
      <c r="D143" s="141" t="s">
        <v>519</v>
      </c>
      <c r="E143" s="151"/>
      <c r="F143" s="118">
        <f t="shared" si="4"/>
        <v>0</v>
      </c>
      <c r="G143" s="139">
        <f>'Consolidado Ppto del Paaas x Pr'!G162</f>
        <v>0</v>
      </c>
      <c r="H143" s="139">
        <f>'Consolidado Ppto del Paaas x Pr'!H162</f>
        <v>0</v>
      </c>
      <c r="I143" s="139">
        <f>'Consolidado Ppto del Paaas x Pr'!I162</f>
        <v>0</v>
      </c>
      <c r="J143" s="139">
        <f>'Consolidado Ppto del Paaas x Pr'!J162</f>
        <v>0</v>
      </c>
      <c r="K143" s="139">
        <f>'Consolidado Ppto del Paaas x Pr'!K162</f>
        <v>0</v>
      </c>
      <c r="L143" s="139">
        <f>'Consolidado Ppto del Paaas x Pr'!L162</f>
        <v>0</v>
      </c>
      <c r="M143" s="139">
        <f>'Consolidado Ppto del Paaas x Pr'!M162</f>
        <v>0</v>
      </c>
      <c r="N143" s="139">
        <f>'Consolidado Ppto del Paaas x Pr'!N162</f>
        <v>0</v>
      </c>
      <c r="O143" s="139">
        <f>'Consolidado Ppto del Paaas x Pr'!O162</f>
        <v>0</v>
      </c>
      <c r="P143" s="139">
        <f>'Consolidado Ppto del Paaas x Pr'!P162</f>
        <v>0</v>
      </c>
      <c r="Q143" s="139">
        <f>'Consolidado Ppto del Paaas x Pr'!Q162</f>
        <v>0</v>
      </c>
      <c r="R143" s="139">
        <f>'Consolidado Ppto del Paaas x Pr'!R162</f>
        <v>0</v>
      </c>
    </row>
    <row r="144" spans="1:18" s="150" customFormat="1" hidden="1">
      <c r="A144" s="149">
        <v>355003</v>
      </c>
      <c r="B144" s="141" t="s">
        <v>183</v>
      </c>
      <c r="C144" s="141" t="s">
        <v>519</v>
      </c>
      <c r="D144" s="141" t="s">
        <v>519</v>
      </c>
      <c r="E144" s="151"/>
      <c r="F144" s="118">
        <f t="shared" si="4"/>
        <v>0</v>
      </c>
      <c r="G144" s="139">
        <f>'Consolidado Ppto del Paaas x Pr'!G163</f>
        <v>0</v>
      </c>
      <c r="H144" s="139">
        <f>'Consolidado Ppto del Paaas x Pr'!H163</f>
        <v>0</v>
      </c>
      <c r="I144" s="139">
        <f>'Consolidado Ppto del Paaas x Pr'!I163</f>
        <v>0</v>
      </c>
      <c r="J144" s="139">
        <f>'Consolidado Ppto del Paaas x Pr'!J163</f>
        <v>0</v>
      </c>
      <c r="K144" s="139">
        <f>'Consolidado Ppto del Paaas x Pr'!K163</f>
        <v>0</v>
      </c>
      <c r="L144" s="139">
        <f>'Consolidado Ppto del Paaas x Pr'!L163</f>
        <v>0</v>
      </c>
      <c r="M144" s="139">
        <f>'Consolidado Ppto del Paaas x Pr'!M163</f>
        <v>0</v>
      </c>
      <c r="N144" s="139">
        <f>'Consolidado Ppto del Paaas x Pr'!N163</f>
        <v>0</v>
      </c>
      <c r="O144" s="139">
        <f>'Consolidado Ppto del Paaas x Pr'!O163</f>
        <v>0</v>
      </c>
      <c r="P144" s="139">
        <f>'Consolidado Ppto del Paaas x Pr'!P163</f>
        <v>0</v>
      </c>
      <c r="Q144" s="139">
        <f>'Consolidado Ppto del Paaas x Pr'!Q163</f>
        <v>0</v>
      </c>
      <c r="R144" s="139">
        <f>'Consolidado Ppto del Paaas x Pr'!R163</f>
        <v>0</v>
      </c>
    </row>
    <row r="145" spans="1:18" s="150" customFormat="1" hidden="1">
      <c r="A145" s="149">
        <v>356001</v>
      </c>
      <c r="B145" s="141" t="s">
        <v>184</v>
      </c>
      <c r="C145" s="141" t="s">
        <v>519</v>
      </c>
      <c r="D145" s="141" t="s">
        <v>519</v>
      </c>
      <c r="E145" s="151"/>
      <c r="F145" s="118">
        <f t="shared" si="4"/>
        <v>0</v>
      </c>
      <c r="G145" s="139">
        <f>'Consolidado Ppto del Paaas x Pr'!G164</f>
        <v>0</v>
      </c>
      <c r="H145" s="139">
        <f>'Consolidado Ppto del Paaas x Pr'!H164</f>
        <v>0</v>
      </c>
      <c r="I145" s="139">
        <f>'Consolidado Ppto del Paaas x Pr'!I164</f>
        <v>0</v>
      </c>
      <c r="J145" s="139">
        <f>'Consolidado Ppto del Paaas x Pr'!J164</f>
        <v>0</v>
      </c>
      <c r="K145" s="139">
        <f>'Consolidado Ppto del Paaas x Pr'!K164</f>
        <v>0</v>
      </c>
      <c r="L145" s="139">
        <f>'Consolidado Ppto del Paaas x Pr'!L164</f>
        <v>0</v>
      </c>
      <c r="M145" s="139">
        <f>'Consolidado Ppto del Paaas x Pr'!M164</f>
        <v>0</v>
      </c>
      <c r="N145" s="139">
        <f>'Consolidado Ppto del Paaas x Pr'!N164</f>
        <v>0</v>
      </c>
      <c r="O145" s="139">
        <f>'Consolidado Ppto del Paaas x Pr'!O164</f>
        <v>0</v>
      </c>
      <c r="P145" s="139">
        <f>'Consolidado Ppto del Paaas x Pr'!P164</f>
        <v>0</v>
      </c>
      <c r="Q145" s="139">
        <f>'Consolidado Ppto del Paaas x Pr'!Q164</f>
        <v>0</v>
      </c>
      <c r="R145" s="139">
        <f>'Consolidado Ppto del Paaas x Pr'!R164</f>
        <v>0</v>
      </c>
    </row>
    <row r="146" spans="1:18" s="150" customFormat="1">
      <c r="A146" s="149">
        <v>357001</v>
      </c>
      <c r="B146" s="141" t="s">
        <v>185</v>
      </c>
      <c r="C146" s="141" t="s">
        <v>519</v>
      </c>
      <c r="D146" s="141" t="s">
        <v>519</v>
      </c>
      <c r="E146" s="151" t="s">
        <v>596</v>
      </c>
      <c r="F146" s="118">
        <f t="shared" si="4"/>
        <v>108000</v>
      </c>
      <c r="G146" s="139">
        <f>'Consolidado Ppto del Paaas x Pr'!G165</f>
        <v>0</v>
      </c>
      <c r="H146" s="139">
        <f>'Consolidado Ppto del Paaas x Pr'!H165</f>
        <v>0</v>
      </c>
      <c r="I146" s="139">
        <f>'Consolidado Ppto del Paaas x Pr'!I165</f>
        <v>0</v>
      </c>
      <c r="J146" s="139">
        <f>'Consolidado Ppto del Paaas x Pr'!J165</f>
        <v>0</v>
      </c>
      <c r="K146" s="139">
        <f>'Consolidado Ppto del Paaas x Pr'!K165</f>
        <v>0</v>
      </c>
      <c r="L146" s="139">
        <f>'Consolidado Ppto del Paaas x Pr'!L165</f>
        <v>0</v>
      </c>
      <c r="M146" s="139">
        <f>'Consolidado Ppto del Paaas x Pr'!M165</f>
        <v>6000</v>
      </c>
      <c r="N146" s="139">
        <f>'Consolidado Ppto del Paaas x Pr'!N165</f>
        <v>14000</v>
      </c>
      <c r="O146" s="139">
        <f>'Consolidado Ppto del Paaas x Pr'!O165</f>
        <v>0</v>
      </c>
      <c r="P146" s="139">
        <f>'Consolidado Ppto del Paaas x Pr'!P165</f>
        <v>0</v>
      </c>
      <c r="Q146" s="139">
        <f>'Consolidado Ppto del Paaas x Pr'!Q165</f>
        <v>88000</v>
      </c>
      <c r="R146" s="139">
        <f>'Consolidado Ppto del Paaas x Pr'!R165</f>
        <v>0</v>
      </c>
    </row>
    <row r="147" spans="1:18" s="150" customFormat="1" hidden="1">
      <c r="A147" s="149">
        <v>357002</v>
      </c>
      <c r="B147" s="141" t="s">
        <v>186</v>
      </c>
      <c r="C147" s="141" t="s">
        <v>519</v>
      </c>
      <c r="D147" s="141" t="s">
        <v>519</v>
      </c>
      <c r="E147" s="151" t="s">
        <v>597</v>
      </c>
      <c r="F147" s="118">
        <f t="shared" si="4"/>
        <v>22000</v>
      </c>
      <c r="G147" s="139">
        <f>'Consolidado Ppto del Paaas x Pr'!G166</f>
        <v>0</v>
      </c>
      <c r="H147" s="139">
        <f>'Consolidado Ppto del Paaas x Pr'!H166</f>
        <v>0</v>
      </c>
      <c r="I147" s="139">
        <f>'Consolidado Ppto del Paaas x Pr'!I166</f>
        <v>0</v>
      </c>
      <c r="J147" s="139">
        <f>'Consolidado Ppto del Paaas x Pr'!J166</f>
        <v>0</v>
      </c>
      <c r="K147" s="139">
        <f>'Consolidado Ppto del Paaas x Pr'!K166</f>
        <v>0</v>
      </c>
      <c r="L147" s="139">
        <f>'Consolidado Ppto del Paaas x Pr'!L166</f>
        <v>0</v>
      </c>
      <c r="M147" s="139">
        <f>'Consolidado Ppto del Paaas x Pr'!M166</f>
        <v>0</v>
      </c>
      <c r="N147" s="139">
        <f>'Consolidado Ppto del Paaas x Pr'!N166</f>
        <v>0</v>
      </c>
      <c r="O147" s="139">
        <f>'Consolidado Ppto del Paaas x Pr'!O166</f>
        <v>0</v>
      </c>
      <c r="P147" s="139">
        <f>'Consolidado Ppto del Paaas x Pr'!P166</f>
        <v>0</v>
      </c>
      <c r="Q147" s="139">
        <f>'Consolidado Ppto del Paaas x Pr'!Q166</f>
        <v>22000</v>
      </c>
      <c r="R147" s="139">
        <f>'Consolidado Ppto del Paaas x Pr'!R166</f>
        <v>0</v>
      </c>
    </row>
    <row r="148" spans="1:18" s="150" customFormat="1" hidden="1">
      <c r="A148" s="149">
        <v>357003</v>
      </c>
      <c r="B148" s="141" t="s">
        <v>187</v>
      </c>
      <c r="C148" s="141" t="s">
        <v>519</v>
      </c>
      <c r="D148" s="141" t="s">
        <v>519</v>
      </c>
      <c r="E148" s="141" t="s">
        <v>598</v>
      </c>
      <c r="F148" s="118">
        <f t="shared" ref="F148:F192" si="5">SUM(G148:R148)</f>
        <v>0</v>
      </c>
      <c r="G148" s="139">
        <f>'Consolidado Ppto del Paaas x Pr'!G167</f>
        <v>0</v>
      </c>
      <c r="H148" s="139">
        <f>'Consolidado Ppto del Paaas x Pr'!H167</f>
        <v>0</v>
      </c>
      <c r="I148" s="139">
        <f>'Consolidado Ppto del Paaas x Pr'!I167</f>
        <v>0</v>
      </c>
      <c r="J148" s="139">
        <f>'Consolidado Ppto del Paaas x Pr'!J167</f>
        <v>0</v>
      </c>
      <c r="K148" s="139">
        <f>'Consolidado Ppto del Paaas x Pr'!K167</f>
        <v>0</v>
      </c>
      <c r="L148" s="139">
        <f>'Consolidado Ppto del Paaas x Pr'!L167</f>
        <v>0</v>
      </c>
      <c r="M148" s="139">
        <f>'Consolidado Ppto del Paaas x Pr'!M167</f>
        <v>0</v>
      </c>
      <c r="N148" s="139">
        <f>'Consolidado Ppto del Paaas x Pr'!N167</f>
        <v>0</v>
      </c>
      <c r="O148" s="139">
        <f>'Consolidado Ppto del Paaas x Pr'!O167</f>
        <v>0</v>
      </c>
      <c r="P148" s="139">
        <f>'Consolidado Ppto del Paaas x Pr'!P167</f>
        <v>0</v>
      </c>
      <c r="Q148" s="139">
        <f>'Consolidado Ppto del Paaas x Pr'!Q167</f>
        <v>0</v>
      </c>
      <c r="R148" s="139">
        <f>'Consolidado Ppto del Paaas x Pr'!R167</f>
        <v>0</v>
      </c>
    </row>
    <row r="149" spans="1:18" s="150" customFormat="1">
      <c r="A149" s="149">
        <v>358001</v>
      </c>
      <c r="B149" s="141" t="s">
        <v>188</v>
      </c>
      <c r="C149" s="141" t="s">
        <v>519</v>
      </c>
      <c r="D149" s="141" t="s">
        <v>519</v>
      </c>
      <c r="E149" s="151" t="s">
        <v>599</v>
      </c>
      <c r="F149" s="118">
        <f t="shared" si="5"/>
        <v>922000</v>
      </c>
      <c r="G149" s="139">
        <f>'Consolidado Ppto del Paaas x Pr'!G168</f>
        <v>68500</v>
      </c>
      <c r="H149" s="139">
        <f>'Consolidado Ppto del Paaas x Pr'!H168</f>
        <v>68500</v>
      </c>
      <c r="I149" s="139">
        <f>'Consolidado Ppto del Paaas x Pr'!I168</f>
        <v>93500</v>
      </c>
      <c r="J149" s="139">
        <f>'Consolidado Ppto del Paaas x Pr'!J168</f>
        <v>68500</v>
      </c>
      <c r="K149" s="139">
        <f>'Consolidado Ppto del Paaas x Pr'!K168</f>
        <v>68500</v>
      </c>
      <c r="L149" s="139">
        <f>'Consolidado Ppto del Paaas x Pr'!L168</f>
        <v>93500</v>
      </c>
      <c r="M149" s="139">
        <f>'Consolidado Ppto del Paaas x Pr'!M168</f>
        <v>68500</v>
      </c>
      <c r="N149" s="139">
        <f>'Consolidado Ppto del Paaas x Pr'!N168</f>
        <v>68500</v>
      </c>
      <c r="O149" s="139">
        <f>'Consolidado Ppto del Paaas x Pr'!O168</f>
        <v>93500</v>
      </c>
      <c r="P149" s="139">
        <f>'Consolidado Ppto del Paaas x Pr'!P168</f>
        <v>68500</v>
      </c>
      <c r="Q149" s="139">
        <f>'Consolidado Ppto del Paaas x Pr'!Q168</f>
        <v>93500</v>
      </c>
      <c r="R149" s="139">
        <f>'Consolidado Ppto del Paaas x Pr'!R168</f>
        <v>68500</v>
      </c>
    </row>
    <row r="150" spans="1:18" s="150" customFormat="1">
      <c r="A150" s="149">
        <v>359001</v>
      </c>
      <c r="B150" s="141" t="s">
        <v>189</v>
      </c>
      <c r="C150" s="141" t="s">
        <v>519</v>
      </c>
      <c r="D150" s="141" t="s">
        <v>519</v>
      </c>
      <c r="E150" s="151" t="s">
        <v>608</v>
      </c>
      <c r="F150" s="118">
        <f t="shared" si="5"/>
        <v>88200</v>
      </c>
      <c r="G150" s="139">
        <f>'Consolidado Ppto del Paaas x Pr'!G169</f>
        <v>0</v>
      </c>
      <c r="H150" s="139">
        <f>'Consolidado Ppto del Paaas x Pr'!H169</f>
        <v>0</v>
      </c>
      <c r="I150" s="139">
        <f>'Consolidado Ppto del Paaas x Pr'!I169</f>
        <v>48000</v>
      </c>
      <c r="J150" s="139">
        <f>'Consolidado Ppto del Paaas x Pr'!J169</f>
        <v>0</v>
      </c>
      <c r="K150" s="139">
        <f>'Consolidado Ppto del Paaas x Pr'!K169</f>
        <v>0</v>
      </c>
      <c r="L150" s="139">
        <f>'Consolidado Ppto del Paaas x Pr'!L169</f>
        <v>0</v>
      </c>
      <c r="M150" s="139">
        <f>'Consolidado Ppto del Paaas x Pr'!M169</f>
        <v>0</v>
      </c>
      <c r="N150" s="139">
        <f>'Consolidado Ppto del Paaas x Pr'!N169</f>
        <v>0</v>
      </c>
      <c r="O150" s="139">
        <f>'Consolidado Ppto del Paaas x Pr'!O169</f>
        <v>0</v>
      </c>
      <c r="P150" s="139">
        <f>'Consolidado Ppto del Paaas x Pr'!P169</f>
        <v>40200</v>
      </c>
      <c r="Q150" s="139">
        <f>'Consolidado Ppto del Paaas x Pr'!Q169</f>
        <v>0</v>
      </c>
      <c r="R150" s="139">
        <f>'Consolidado Ppto del Paaas x Pr'!R169</f>
        <v>0</v>
      </c>
    </row>
    <row r="151" spans="1:18" s="150" customFormat="1" hidden="1">
      <c r="A151" s="149">
        <v>361001</v>
      </c>
      <c r="B151" s="141" t="s">
        <v>190</v>
      </c>
      <c r="C151" s="141" t="s">
        <v>519</v>
      </c>
      <c r="D151" s="141" t="s">
        <v>519</v>
      </c>
      <c r="E151" s="151"/>
      <c r="F151" s="118">
        <f t="shared" si="5"/>
        <v>0</v>
      </c>
      <c r="G151" s="139">
        <f>'Consolidado Ppto del Paaas x Pr'!G170</f>
        <v>0</v>
      </c>
      <c r="H151" s="139">
        <f>'Consolidado Ppto del Paaas x Pr'!H170</f>
        <v>0</v>
      </c>
      <c r="I151" s="139">
        <f>'Consolidado Ppto del Paaas x Pr'!I170</f>
        <v>0</v>
      </c>
      <c r="J151" s="139">
        <f>'Consolidado Ppto del Paaas x Pr'!J170</f>
        <v>0</v>
      </c>
      <c r="K151" s="139">
        <f>'Consolidado Ppto del Paaas x Pr'!K170</f>
        <v>0</v>
      </c>
      <c r="L151" s="139">
        <f>'Consolidado Ppto del Paaas x Pr'!L170</f>
        <v>0</v>
      </c>
      <c r="M151" s="139">
        <f>'Consolidado Ppto del Paaas x Pr'!M170</f>
        <v>0</v>
      </c>
      <c r="N151" s="139">
        <f>'Consolidado Ppto del Paaas x Pr'!N170</f>
        <v>0</v>
      </c>
      <c r="O151" s="139">
        <f>'Consolidado Ppto del Paaas x Pr'!O170</f>
        <v>0</v>
      </c>
      <c r="P151" s="139">
        <f>'Consolidado Ppto del Paaas x Pr'!P170</f>
        <v>0</v>
      </c>
      <c r="Q151" s="139">
        <f>'Consolidado Ppto del Paaas x Pr'!Q170</f>
        <v>0</v>
      </c>
      <c r="R151" s="139">
        <f>'Consolidado Ppto del Paaas x Pr'!R170</f>
        <v>0</v>
      </c>
    </row>
    <row r="152" spans="1:18" s="150" customFormat="1">
      <c r="A152" s="149">
        <v>361002</v>
      </c>
      <c r="B152" s="141" t="s">
        <v>191</v>
      </c>
      <c r="C152" s="141" t="s">
        <v>519</v>
      </c>
      <c r="D152" s="141" t="s">
        <v>519</v>
      </c>
      <c r="E152" s="151" t="s">
        <v>600</v>
      </c>
      <c r="F152" s="118">
        <f t="shared" si="5"/>
        <v>22260</v>
      </c>
      <c r="G152" s="139">
        <f>'Consolidado Ppto del Paaas x Pr'!G171</f>
        <v>0</v>
      </c>
      <c r="H152" s="139">
        <f>'Consolidado Ppto del Paaas x Pr'!H171</f>
        <v>0</v>
      </c>
      <c r="I152" s="139">
        <f>'Consolidado Ppto del Paaas x Pr'!I171</f>
        <v>0</v>
      </c>
      <c r="J152" s="139">
        <f>'Consolidado Ppto del Paaas x Pr'!J171</f>
        <v>19260</v>
      </c>
      <c r="K152" s="139">
        <f>'Consolidado Ppto del Paaas x Pr'!K171</f>
        <v>0</v>
      </c>
      <c r="L152" s="139">
        <f>'Consolidado Ppto del Paaas x Pr'!L171</f>
        <v>0</v>
      </c>
      <c r="M152" s="139">
        <f>'Consolidado Ppto del Paaas x Pr'!M171</f>
        <v>0</v>
      </c>
      <c r="N152" s="139">
        <f>'Consolidado Ppto del Paaas x Pr'!N171</f>
        <v>0</v>
      </c>
      <c r="O152" s="139">
        <f>'Consolidado Ppto del Paaas x Pr'!O171</f>
        <v>3000</v>
      </c>
      <c r="P152" s="139">
        <f>'Consolidado Ppto del Paaas x Pr'!P171</f>
        <v>0</v>
      </c>
      <c r="Q152" s="139">
        <f>'Consolidado Ppto del Paaas x Pr'!Q171</f>
        <v>0</v>
      </c>
      <c r="R152" s="139">
        <f>'Consolidado Ppto del Paaas x Pr'!R171</f>
        <v>0</v>
      </c>
    </row>
    <row r="153" spans="1:18" s="150" customFormat="1">
      <c r="A153" s="149">
        <v>362001</v>
      </c>
      <c r="B153" s="141" t="s">
        <v>192</v>
      </c>
      <c r="C153" s="141" t="s">
        <v>519</v>
      </c>
      <c r="D153" s="141" t="s">
        <v>519</v>
      </c>
      <c r="E153" s="151" t="s">
        <v>601</v>
      </c>
      <c r="F153" s="118">
        <f t="shared" si="5"/>
        <v>89427</v>
      </c>
      <c r="G153" s="139">
        <f>'Consolidado Ppto del Paaas x Pr'!G172</f>
        <v>0</v>
      </c>
      <c r="H153" s="139">
        <f>'Consolidado Ppto del Paaas x Pr'!H172</f>
        <v>1046</v>
      </c>
      <c r="I153" s="139">
        <f>'Consolidado Ppto del Paaas x Pr'!I172</f>
        <v>2006</v>
      </c>
      <c r="J153" s="139">
        <f>'Consolidado Ppto del Paaas x Pr'!J172</f>
        <v>1810</v>
      </c>
      <c r="K153" s="139">
        <f>'Consolidado Ppto del Paaas x Pr'!K172</f>
        <v>47320</v>
      </c>
      <c r="L153" s="139">
        <f>'Consolidado Ppto del Paaas x Pr'!L172</f>
        <v>16720</v>
      </c>
      <c r="M153" s="139">
        <f>'Consolidado Ppto del Paaas x Pr'!M172</f>
        <v>630</v>
      </c>
      <c r="N153" s="139">
        <f>'Consolidado Ppto del Paaas x Pr'!N172</f>
        <v>315</v>
      </c>
      <c r="O153" s="139">
        <f>'Consolidado Ppto del Paaas x Pr'!O172</f>
        <v>315</v>
      </c>
      <c r="P153" s="139">
        <f>'Consolidado Ppto del Paaas x Pr'!P172</f>
        <v>18635</v>
      </c>
      <c r="Q153" s="139">
        <f>'Consolidado Ppto del Paaas x Pr'!Q172</f>
        <v>630</v>
      </c>
      <c r="R153" s="139">
        <f>'Consolidado Ppto del Paaas x Pr'!R172</f>
        <v>0</v>
      </c>
    </row>
    <row r="154" spans="1:18" s="150" customFormat="1" hidden="1">
      <c r="A154" s="149">
        <v>363001</v>
      </c>
      <c r="B154" s="141" t="s">
        <v>193</v>
      </c>
      <c r="C154" s="141" t="s">
        <v>519</v>
      </c>
      <c r="D154" s="141" t="s">
        <v>519</v>
      </c>
      <c r="E154" s="151"/>
      <c r="F154" s="118">
        <f t="shared" si="5"/>
        <v>0</v>
      </c>
      <c r="G154" s="139">
        <f>'Consolidado Ppto del Paaas x Pr'!G173</f>
        <v>0</v>
      </c>
      <c r="H154" s="139">
        <f>'Consolidado Ppto del Paaas x Pr'!H173</f>
        <v>0</v>
      </c>
      <c r="I154" s="139">
        <f>'Consolidado Ppto del Paaas x Pr'!I173</f>
        <v>0</v>
      </c>
      <c r="J154" s="139">
        <f>'Consolidado Ppto del Paaas x Pr'!J173</f>
        <v>0</v>
      </c>
      <c r="K154" s="139">
        <f>'Consolidado Ppto del Paaas x Pr'!K173</f>
        <v>0</v>
      </c>
      <c r="L154" s="139">
        <f>'Consolidado Ppto del Paaas x Pr'!L173</f>
        <v>0</v>
      </c>
      <c r="M154" s="139">
        <f>'Consolidado Ppto del Paaas x Pr'!M173</f>
        <v>0</v>
      </c>
      <c r="N154" s="139">
        <f>'Consolidado Ppto del Paaas x Pr'!N173</f>
        <v>0</v>
      </c>
      <c r="O154" s="139">
        <f>'Consolidado Ppto del Paaas x Pr'!O173</f>
        <v>0</v>
      </c>
      <c r="P154" s="139">
        <f>'Consolidado Ppto del Paaas x Pr'!P173</f>
        <v>0</v>
      </c>
      <c r="Q154" s="139">
        <f>'Consolidado Ppto del Paaas x Pr'!Q173</f>
        <v>0</v>
      </c>
      <c r="R154" s="139">
        <f>'Consolidado Ppto del Paaas x Pr'!R173</f>
        <v>0</v>
      </c>
    </row>
    <row r="155" spans="1:18" s="150" customFormat="1" hidden="1">
      <c r="A155" s="149">
        <v>364001</v>
      </c>
      <c r="B155" s="141" t="s">
        <v>194</v>
      </c>
      <c r="C155" s="141" t="s">
        <v>519</v>
      </c>
      <c r="D155" s="141" t="s">
        <v>519</v>
      </c>
      <c r="E155" s="151"/>
      <c r="F155" s="118">
        <f t="shared" si="5"/>
        <v>0</v>
      </c>
      <c r="G155" s="139">
        <f>'Consolidado Ppto del Paaas x Pr'!G174</f>
        <v>0</v>
      </c>
      <c r="H155" s="139">
        <f>'Consolidado Ppto del Paaas x Pr'!H174</f>
        <v>0</v>
      </c>
      <c r="I155" s="139">
        <f>'Consolidado Ppto del Paaas x Pr'!I174</f>
        <v>0</v>
      </c>
      <c r="J155" s="139">
        <f>'Consolidado Ppto del Paaas x Pr'!J174</f>
        <v>0</v>
      </c>
      <c r="K155" s="139">
        <f>'Consolidado Ppto del Paaas x Pr'!K174</f>
        <v>0</v>
      </c>
      <c r="L155" s="139">
        <f>'Consolidado Ppto del Paaas x Pr'!L174</f>
        <v>0</v>
      </c>
      <c r="M155" s="139">
        <f>'Consolidado Ppto del Paaas x Pr'!M174</f>
        <v>0</v>
      </c>
      <c r="N155" s="139">
        <f>'Consolidado Ppto del Paaas x Pr'!N174</f>
        <v>0</v>
      </c>
      <c r="O155" s="139">
        <f>'Consolidado Ppto del Paaas x Pr'!O174</f>
        <v>0</v>
      </c>
      <c r="P155" s="139">
        <f>'Consolidado Ppto del Paaas x Pr'!P174</f>
        <v>0</v>
      </c>
      <c r="Q155" s="139">
        <f>'Consolidado Ppto del Paaas x Pr'!Q174</f>
        <v>0</v>
      </c>
      <c r="R155" s="139">
        <f>'Consolidado Ppto del Paaas x Pr'!R174</f>
        <v>0</v>
      </c>
    </row>
    <row r="156" spans="1:18" s="150" customFormat="1">
      <c r="A156" s="149">
        <v>366001</v>
      </c>
      <c r="B156" s="141" t="s">
        <v>195</v>
      </c>
      <c r="C156" s="141" t="s">
        <v>519</v>
      </c>
      <c r="D156" s="141" t="s">
        <v>519</v>
      </c>
      <c r="E156" s="151" t="s">
        <v>602</v>
      </c>
      <c r="F156" s="118">
        <f t="shared" si="5"/>
        <v>19000</v>
      </c>
      <c r="G156" s="139">
        <f>'Consolidado Ppto del Paaas x Pr'!G175</f>
        <v>0</v>
      </c>
      <c r="H156" s="139">
        <f>'Consolidado Ppto del Paaas x Pr'!H175</f>
        <v>3000</v>
      </c>
      <c r="I156" s="139">
        <f>'Consolidado Ppto del Paaas x Pr'!I175</f>
        <v>3000</v>
      </c>
      <c r="J156" s="139">
        <f>'Consolidado Ppto del Paaas x Pr'!J175</f>
        <v>3000</v>
      </c>
      <c r="K156" s="139">
        <f>'Consolidado Ppto del Paaas x Pr'!K175</f>
        <v>3000</v>
      </c>
      <c r="L156" s="139">
        <f>'Consolidado Ppto del Paaas x Pr'!L175</f>
        <v>3000</v>
      </c>
      <c r="M156" s="139">
        <f>'Consolidado Ppto del Paaas x Pr'!M175</f>
        <v>3000</v>
      </c>
      <c r="N156" s="139">
        <f>'Consolidado Ppto del Paaas x Pr'!N175</f>
        <v>0</v>
      </c>
      <c r="O156" s="139">
        <f>'Consolidado Ppto del Paaas x Pr'!O175</f>
        <v>0</v>
      </c>
      <c r="P156" s="139">
        <f>'Consolidado Ppto del Paaas x Pr'!P175</f>
        <v>0</v>
      </c>
      <c r="Q156" s="139">
        <f>'Consolidado Ppto del Paaas x Pr'!Q175</f>
        <v>1000</v>
      </c>
      <c r="R156" s="139">
        <f>'Consolidado Ppto del Paaas x Pr'!R175</f>
        <v>0</v>
      </c>
    </row>
    <row r="157" spans="1:18" s="150" customFormat="1" hidden="1">
      <c r="A157" s="149">
        <v>369001</v>
      </c>
      <c r="B157" s="141" t="s">
        <v>196</v>
      </c>
      <c r="C157" s="141" t="s">
        <v>519</v>
      </c>
      <c r="D157" s="141" t="s">
        <v>519</v>
      </c>
      <c r="E157" s="151"/>
      <c r="F157" s="118">
        <f t="shared" si="5"/>
        <v>0</v>
      </c>
      <c r="G157" s="139">
        <f>'Consolidado Ppto del Paaas x Pr'!G176</f>
        <v>0</v>
      </c>
      <c r="H157" s="139">
        <f>'Consolidado Ppto del Paaas x Pr'!H176</f>
        <v>0</v>
      </c>
      <c r="I157" s="139">
        <f>'Consolidado Ppto del Paaas x Pr'!I176</f>
        <v>0</v>
      </c>
      <c r="J157" s="139">
        <f>'Consolidado Ppto del Paaas x Pr'!J176</f>
        <v>0</v>
      </c>
      <c r="K157" s="139">
        <f>'Consolidado Ppto del Paaas x Pr'!K176</f>
        <v>0</v>
      </c>
      <c r="L157" s="139">
        <f>'Consolidado Ppto del Paaas x Pr'!L176</f>
        <v>0</v>
      </c>
      <c r="M157" s="139">
        <f>'Consolidado Ppto del Paaas x Pr'!M176</f>
        <v>0</v>
      </c>
      <c r="N157" s="139">
        <f>'Consolidado Ppto del Paaas x Pr'!N176</f>
        <v>0</v>
      </c>
      <c r="O157" s="139">
        <f>'Consolidado Ppto del Paaas x Pr'!O176</f>
        <v>0</v>
      </c>
      <c r="P157" s="139">
        <f>'Consolidado Ppto del Paaas x Pr'!P176</f>
        <v>0</v>
      </c>
      <c r="Q157" s="139">
        <f>'Consolidado Ppto del Paaas x Pr'!Q176</f>
        <v>0</v>
      </c>
      <c r="R157" s="139">
        <f>'Consolidado Ppto del Paaas x Pr'!R176</f>
        <v>0</v>
      </c>
    </row>
    <row r="158" spans="1:18" s="150" customFormat="1">
      <c r="A158" s="149">
        <v>371001</v>
      </c>
      <c r="B158" s="141" t="s">
        <v>197</v>
      </c>
      <c r="C158" s="141" t="s">
        <v>519</v>
      </c>
      <c r="D158" s="141" t="s">
        <v>519</v>
      </c>
      <c r="E158" s="151" t="s">
        <v>616</v>
      </c>
      <c r="F158" s="118">
        <f t="shared" si="5"/>
        <v>0</v>
      </c>
      <c r="G158" s="139">
        <f>'Consolidado Ppto del Paaas x Pr'!G177</f>
        <v>0</v>
      </c>
      <c r="H158" s="139">
        <f>'Consolidado Ppto del Paaas x Pr'!H177</f>
        <v>0</v>
      </c>
      <c r="I158" s="139">
        <f>'Consolidado Ppto del Paaas x Pr'!I177</f>
        <v>0</v>
      </c>
      <c r="J158" s="139">
        <f>'Consolidado Ppto del Paaas x Pr'!J177</f>
        <v>0</v>
      </c>
      <c r="K158" s="139">
        <f>'Consolidado Ppto del Paaas x Pr'!K177</f>
        <v>0</v>
      </c>
      <c r="L158" s="139">
        <f>'Consolidado Ppto del Paaas x Pr'!L177</f>
        <v>0</v>
      </c>
      <c r="M158" s="139">
        <f>'Consolidado Ppto del Paaas x Pr'!M177</f>
        <v>0</v>
      </c>
      <c r="N158" s="139">
        <f>'Consolidado Ppto del Paaas x Pr'!N177</f>
        <v>0</v>
      </c>
      <c r="O158" s="139">
        <f>'Consolidado Ppto del Paaas x Pr'!O177</f>
        <v>0</v>
      </c>
      <c r="P158" s="139">
        <f>'Consolidado Ppto del Paaas x Pr'!P177</f>
        <v>0</v>
      </c>
      <c r="Q158" s="139">
        <f>'Consolidado Ppto del Paaas x Pr'!Q177</f>
        <v>0</v>
      </c>
      <c r="R158" s="139">
        <f>'Consolidado Ppto del Paaas x Pr'!R177</f>
        <v>0</v>
      </c>
    </row>
    <row r="159" spans="1:18" s="150" customFormat="1">
      <c r="A159" s="149">
        <v>372001</v>
      </c>
      <c r="B159" s="141" t="s">
        <v>198</v>
      </c>
      <c r="C159" s="141" t="s">
        <v>519</v>
      </c>
      <c r="D159" s="141" t="s">
        <v>519</v>
      </c>
      <c r="E159" s="151" t="s">
        <v>615</v>
      </c>
      <c r="F159" s="118">
        <f t="shared" si="5"/>
        <v>21025</v>
      </c>
      <c r="G159" s="139">
        <f>'Consolidado Ppto del Paaas x Pr'!G178</f>
        <v>0</v>
      </c>
      <c r="H159" s="139">
        <f>'Consolidado Ppto del Paaas x Pr'!H178</f>
        <v>875</v>
      </c>
      <c r="I159" s="139">
        <f>'Consolidado Ppto del Paaas x Pr'!I178</f>
        <v>2200</v>
      </c>
      <c r="J159" s="139">
        <f>'Consolidado Ppto del Paaas x Pr'!J178</f>
        <v>500</v>
      </c>
      <c r="K159" s="139">
        <f>'Consolidado Ppto del Paaas x Pr'!K178</f>
        <v>750</v>
      </c>
      <c r="L159" s="139">
        <f>'Consolidado Ppto del Paaas x Pr'!L178</f>
        <v>1250</v>
      </c>
      <c r="M159" s="139">
        <f>'Consolidado Ppto del Paaas x Pr'!M178</f>
        <v>500</v>
      </c>
      <c r="N159" s="139">
        <f>'Consolidado Ppto del Paaas x Pr'!N178</f>
        <v>1000</v>
      </c>
      <c r="O159" s="139">
        <f>'Consolidado Ppto del Paaas x Pr'!O178</f>
        <v>6875</v>
      </c>
      <c r="P159" s="139">
        <f>'Consolidado Ppto del Paaas x Pr'!P178</f>
        <v>5200</v>
      </c>
      <c r="Q159" s="139">
        <f>'Consolidado Ppto del Paaas x Pr'!Q178</f>
        <v>1875</v>
      </c>
      <c r="R159" s="139">
        <f>'Consolidado Ppto del Paaas x Pr'!R178</f>
        <v>0</v>
      </c>
    </row>
    <row r="160" spans="1:18" s="150" customFormat="1" hidden="1">
      <c r="A160" s="149">
        <v>372007</v>
      </c>
      <c r="B160" s="141" t="s">
        <v>199</v>
      </c>
      <c r="C160" s="141" t="s">
        <v>519</v>
      </c>
      <c r="D160" s="141" t="s">
        <v>519</v>
      </c>
      <c r="E160" s="151"/>
      <c r="F160" s="118">
        <f t="shared" si="5"/>
        <v>0</v>
      </c>
      <c r="G160" s="139">
        <f>'Consolidado Ppto del Paaas x Pr'!G179</f>
        <v>0</v>
      </c>
      <c r="H160" s="139">
        <f>'Consolidado Ppto del Paaas x Pr'!H179</f>
        <v>0</v>
      </c>
      <c r="I160" s="139">
        <f>'Consolidado Ppto del Paaas x Pr'!I179</f>
        <v>0</v>
      </c>
      <c r="J160" s="139">
        <f>'Consolidado Ppto del Paaas x Pr'!J179</f>
        <v>0</v>
      </c>
      <c r="K160" s="139">
        <f>'Consolidado Ppto del Paaas x Pr'!K179</f>
        <v>0</v>
      </c>
      <c r="L160" s="139">
        <f>'Consolidado Ppto del Paaas x Pr'!L179</f>
        <v>0</v>
      </c>
      <c r="M160" s="139">
        <f>'Consolidado Ppto del Paaas x Pr'!M179</f>
        <v>0</v>
      </c>
      <c r="N160" s="139">
        <f>'Consolidado Ppto del Paaas x Pr'!N179</f>
        <v>0</v>
      </c>
      <c r="O160" s="139">
        <f>'Consolidado Ppto del Paaas x Pr'!O179</f>
        <v>0</v>
      </c>
      <c r="P160" s="139">
        <f>'Consolidado Ppto del Paaas x Pr'!P179</f>
        <v>0</v>
      </c>
      <c r="Q160" s="139">
        <f>'Consolidado Ppto del Paaas x Pr'!Q179</f>
        <v>0</v>
      </c>
      <c r="R160" s="139">
        <f>'Consolidado Ppto del Paaas x Pr'!R179</f>
        <v>0</v>
      </c>
    </row>
    <row r="161" spans="1:18" s="150" customFormat="1" hidden="1">
      <c r="A161" s="149">
        <v>373001</v>
      </c>
      <c r="B161" s="141" t="s">
        <v>200</v>
      </c>
      <c r="C161" s="141" t="s">
        <v>519</v>
      </c>
      <c r="D161" s="141" t="s">
        <v>519</v>
      </c>
      <c r="E161" s="151"/>
      <c r="F161" s="118">
        <f t="shared" si="5"/>
        <v>0</v>
      </c>
      <c r="G161" s="139">
        <f>'Consolidado Ppto del Paaas x Pr'!G180</f>
        <v>0</v>
      </c>
      <c r="H161" s="139">
        <f>'Consolidado Ppto del Paaas x Pr'!H180</f>
        <v>0</v>
      </c>
      <c r="I161" s="139">
        <f>'Consolidado Ppto del Paaas x Pr'!I180</f>
        <v>0</v>
      </c>
      <c r="J161" s="139">
        <f>'Consolidado Ppto del Paaas x Pr'!J180</f>
        <v>0</v>
      </c>
      <c r="K161" s="139">
        <f>'Consolidado Ppto del Paaas x Pr'!K180</f>
        <v>0</v>
      </c>
      <c r="L161" s="139">
        <f>'Consolidado Ppto del Paaas x Pr'!L180</f>
        <v>0</v>
      </c>
      <c r="M161" s="139">
        <f>'Consolidado Ppto del Paaas x Pr'!M180</f>
        <v>0</v>
      </c>
      <c r="N161" s="139">
        <f>'Consolidado Ppto del Paaas x Pr'!N180</f>
        <v>0</v>
      </c>
      <c r="O161" s="139">
        <f>'Consolidado Ppto del Paaas x Pr'!O180</f>
        <v>0</v>
      </c>
      <c r="P161" s="139">
        <f>'Consolidado Ppto del Paaas x Pr'!P180</f>
        <v>0</v>
      </c>
      <c r="Q161" s="139">
        <f>'Consolidado Ppto del Paaas x Pr'!Q180</f>
        <v>0</v>
      </c>
      <c r="R161" s="139">
        <f>'Consolidado Ppto del Paaas x Pr'!R180</f>
        <v>0</v>
      </c>
    </row>
    <row r="162" spans="1:18" s="150" customFormat="1" hidden="1">
      <c r="A162" s="149">
        <v>374001</v>
      </c>
      <c r="B162" s="141" t="s">
        <v>201</v>
      </c>
      <c r="C162" s="141" t="s">
        <v>519</v>
      </c>
      <c r="D162" s="141" t="s">
        <v>519</v>
      </c>
      <c r="E162" s="151"/>
      <c r="F162" s="118">
        <f t="shared" si="5"/>
        <v>0</v>
      </c>
      <c r="G162" s="139">
        <f>'Consolidado Ppto del Paaas x Pr'!G181</f>
        <v>0</v>
      </c>
      <c r="H162" s="139">
        <f>'Consolidado Ppto del Paaas x Pr'!H181</f>
        <v>0</v>
      </c>
      <c r="I162" s="139">
        <f>'Consolidado Ppto del Paaas x Pr'!I181</f>
        <v>0</v>
      </c>
      <c r="J162" s="139">
        <f>'Consolidado Ppto del Paaas x Pr'!J181</f>
        <v>0</v>
      </c>
      <c r="K162" s="139">
        <f>'Consolidado Ppto del Paaas x Pr'!K181</f>
        <v>0</v>
      </c>
      <c r="L162" s="139">
        <f>'Consolidado Ppto del Paaas x Pr'!L181</f>
        <v>0</v>
      </c>
      <c r="M162" s="139">
        <f>'Consolidado Ppto del Paaas x Pr'!M181</f>
        <v>0</v>
      </c>
      <c r="N162" s="139">
        <f>'Consolidado Ppto del Paaas x Pr'!N181</f>
        <v>0</v>
      </c>
      <c r="O162" s="139">
        <f>'Consolidado Ppto del Paaas x Pr'!O181</f>
        <v>0</v>
      </c>
      <c r="P162" s="139">
        <f>'Consolidado Ppto del Paaas x Pr'!P181</f>
        <v>0</v>
      </c>
      <c r="Q162" s="139">
        <f>'Consolidado Ppto del Paaas x Pr'!Q181</f>
        <v>0</v>
      </c>
      <c r="R162" s="139">
        <f>'Consolidado Ppto del Paaas x Pr'!R181</f>
        <v>0</v>
      </c>
    </row>
    <row r="163" spans="1:18" s="150" customFormat="1">
      <c r="A163" s="149">
        <v>375001</v>
      </c>
      <c r="B163" s="141" t="s">
        <v>202</v>
      </c>
      <c r="C163" s="141" t="s">
        <v>519</v>
      </c>
      <c r="D163" s="141" t="s">
        <v>519</v>
      </c>
      <c r="E163" s="151" t="s">
        <v>614</v>
      </c>
      <c r="F163" s="118">
        <f t="shared" si="5"/>
        <v>160354</v>
      </c>
      <c r="G163" s="139">
        <f>'Consolidado Ppto del Paaas x Pr'!G182</f>
        <v>0</v>
      </c>
      <c r="H163" s="139">
        <f>'Consolidado Ppto del Paaas x Pr'!H182</f>
        <v>4223</v>
      </c>
      <c r="I163" s="139">
        <f>'Consolidado Ppto del Paaas x Pr'!I182</f>
        <v>10772</v>
      </c>
      <c r="J163" s="139">
        <f>'Consolidado Ppto del Paaas x Pr'!J182</f>
        <v>9611</v>
      </c>
      <c r="K163" s="139">
        <f>'Consolidado Ppto del Paaas x Pr'!K182</f>
        <v>26882</v>
      </c>
      <c r="L163" s="139">
        <f>'Consolidado Ppto del Paaas x Pr'!L182</f>
        <v>22190</v>
      </c>
      <c r="M163" s="139">
        <f>'Consolidado Ppto del Paaas x Pr'!M182</f>
        <v>4692.5</v>
      </c>
      <c r="N163" s="139">
        <f>'Consolidado Ppto del Paaas x Pr'!N182</f>
        <v>10056</v>
      </c>
      <c r="O163" s="139">
        <f>'Consolidado Ppto del Paaas x Pr'!O182</f>
        <v>34190.5</v>
      </c>
      <c r="P163" s="139">
        <f>'Consolidado Ppto del Paaas x Pr'!P182</f>
        <v>25440</v>
      </c>
      <c r="Q163" s="139">
        <f>'Consolidado Ppto del Paaas x Pr'!Q182</f>
        <v>12297</v>
      </c>
      <c r="R163" s="139">
        <f>'Consolidado Ppto del Paaas x Pr'!R182</f>
        <v>0</v>
      </c>
    </row>
    <row r="164" spans="1:18" s="150" customFormat="1" hidden="1">
      <c r="A164" s="149">
        <v>376001</v>
      </c>
      <c r="B164" s="141" t="s">
        <v>203</v>
      </c>
      <c r="C164" s="141" t="s">
        <v>519</v>
      </c>
      <c r="D164" s="141" t="s">
        <v>519</v>
      </c>
      <c r="E164" s="151"/>
      <c r="F164" s="118">
        <f t="shared" si="5"/>
        <v>0</v>
      </c>
      <c r="G164" s="139">
        <f>'Consolidado Ppto del Paaas x Pr'!G183</f>
        <v>0</v>
      </c>
      <c r="H164" s="139">
        <f>'Consolidado Ppto del Paaas x Pr'!H183</f>
        <v>0</v>
      </c>
      <c r="I164" s="139">
        <f>'Consolidado Ppto del Paaas x Pr'!I183</f>
        <v>0</v>
      </c>
      <c r="J164" s="139">
        <f>'Consolidado Ppto del Paaas x Pr'!J183</f>
        <v>0</v>
      </c>
      <c r="K164" s="139">
        <f>'Consolidado Ppto del Paaas x Pr'!K183</f>
        <v>0</v>
      </c>
      <c r="L164" s="139">
        <f>'Consolidado Ppto del Paaas x Pr'!L183</f>
        <v>0</v>
      </c>
      <c r="M164" s="139">
        <f>'Consolidado Ppto del Paaas x Pr'!M183</f>
        <v>0</v>
      </c>
      <c r="N164" s="139">
        <f>'Consolidado Ppto del Paaas x Pr'!N183</f>
        <v>0</v>
      </c>
      <c r="O164" s="139">
        <f>'Consolidado Ppto del Paaas x Pr'!O183</f>
        <v>0</v>
      </c>
      <c r="P164" s="139">
        <f>'Consolidado Ppto del Paaas x Pr'!P183</f>
        <v>0</v>
      </c>
      <c r="Q164" s="139">
        <f>'Consolidado Ppto del Paaas x Pr'!Q183</f>
        <v>0</v>
      </c>
      <c r="R164" s="139">
        <f>'Consolidado Ppto del Paaas x Pr'!R183</f>
        <v>0</v>
      </c>
    </row>
    <row r="165" spans="1:18" s="150" customFormat="1" hidden="1">
      <c r="A165" s="149">
        <v>377001</v>
      </c>
      <c r="B165" s="141" t="s">
        <v>204</v>
      </c>
      <c r="C165" s="141" t="s">
        <v>519</v>
      </c>
      <c r="D165" s="141" t="s">
        <v>519</v>
      </c>
      <c r="E165" s="151"/>
      <c r="F165" s="118">
        <f t="shared" si="5"/>
        <v>0</v>
      </c>
      <c r="G165" s="139">
        <f>'Consolidado Ppto del Paaas x Pr'!G184</f>
        <v>0</v>
      </c>
      <c r="H165" s="139">
        <f>'Consolidado Ppto del Paaas x Pr'!H184</f>
        <v>0</v>
      </c>
      <c r="I165" s="139">
        <f>'Consolidado Ppto del Paaas x Pr'!I184</f>
        <v>0</v>
      </c>
      <c r="J165" s="139">
        <f>'Consolidado Ppto del Paaas x Pr'!J184</f>
        <v>0</v>
      </c>
      <c r="K165" s="139">
        <f>'Consolidado Ppto del Paaas x Pr'!K184</f>
        <v>0</v>
      </c>
      <c r="L165" s="139">
        <f>'Consolidado Ppto del Paaas x Pr'!L184</f>
        <v>0</v>
      </c>
      <c r="M165" s="139">
        <f>'Consolidado Ppto del Paaas x Pr'!M184</f>
        <v>0</v>
      </c>
      <c r="N165" s="139">
        <f>'Consolidado Ppto del Paaas x Pr'!N184</f>
        <v>0</v>
      </c>
      <c r="O165" s="139">
        <f>'Consolidado Ppto del Paaas x Pr'!O184</f>
        <v>0</v>
      </c>
      <c r="P165" s="139">
        <f>'Consolidado Ppto del Paaas x Pr'!P184</f>
        <v>0</v>
      </c>
      <c r="Q165" s="139">
        <f>'Consolidado Ppto del Paaas x Pr'!Q184</f>
        <v>0</v>
      </c>
      <c r="R165" s="139">
        <f>'Consolidado Ppto del Paaas x Pr'!R184</f>
        <v>0</v>
      </c>
    </row>
    <row r="166" spans="1:18" s="150" customFormat="1" hidden="1">
      <c r="A166" s="149">
        <v>378001</v>
      </c>
      <c r="B166" s="141" t="s">
        <v>205</v>
      </c>
      <c r="C166" s="141" t="s">
        <v>519</v>
      </c>
      <c r="D166" s="141" t="s">
        <v>519</v>
      </c>
      <c r="E166" s="151"/>
      <c r="F166" s="118">
        <f t="shared" si="5"/>
        <v>0</v>
      </c>
      <c r="G166" s="139">
        <f>'Consolidado Ppto del Paaas x Pr'!G185</f>
        <v>0</v>
      </c>
      <c r="H166" s="139">
        <f>'Consolidado Ppto del Paaas x Pr'!H185</f>
        <v>0</v>
      </c>
      <c r="I166" s="139">
        <f>'Consolidado Ppto del Paaas x Pr'!I185</f>
        <v>0</v>
      </c>
      <c r="J166" s="139">
        <f>'Consolidado Ppto del Paaas x Pr'!J185</f>
        <v>0</v>
      </c>
      <c r="K166" s="139">
        <f>'Consolidado Ppto del Paaas x Pr'!K185</f>
        <v>0</v>
      </c>
      <c r="L166" s="139">
        <f>'Consolidado Ppto del Paaas x Pr'!L185</f>
        <v>0</v>
      </c>
      <c r="M166" s="139">
        <f>'Consolidado Ppto del Paaas x Pr'!M185</f>
        <v>0</v>
      </c>
      <c r="N166" s="139">
        <f>'Consolidado Ppto del Paaas x Pr'!N185</f>
        <v>0</v>
      </c>
      <c r="O166" s="139">
        <f>'Consolidado Ppto del Paaas x Pr'!O185</f>
        <v>0</v>
      </c>
      <c r="P166" s="139">
        <f>'Consolidado Ppto del Paaas x Pr'!P185</f>
        <v>0</v>
      </c>
      <c r="Q166" s="139">
        <f>'Consolidado Ppto del Paaas x Pr'!Q185</f>
        <v>0</v>
      </c>
      <c r="R166" s="139">
        <f>'Consolidado Ppto del Paaas x Pr'!R185</f>
        <v>0</v>
      </c>
    </row>
    <row r="167" spans="1:18" s="150" customFormat="1" hidden="1">
      <c r="A167" s="149">
        <v>379001</v>
      </c>
      <c r="B167" s="141" t="s">
        <v>206</v>
      </c>
      <c r="C167" s="141" t="s">
        <v>519</v>
      </c>
      <c r="D167" s="141" t="s">
        <v>519</v>
      </c>
      <c r="E167" s="151" t="s">
        <v>613</v>
      </c>
      <c r="F167" s="118">
        <f t="shared" si="5"/>
        <v>2057</v>
      </c>
      <c r="G167" s="139">
        <f>'Consolidado Ppto del Paaas x Pr'!G186</f>
        <v>0</v>
      </c>
      <c r="H167" s="139">
        <f>'Consolidado Ppto del Paaas x Pr'!H186</f>
        <v>0</v>
      </c>
      <c r="I167" s="139">
        <f>'Consolidado Ppto del Paaas x Pr'!I186</f>
        <v>0</v>
      </c>
      <c r="J167" s="139">
        <f>'Consolidado Ppto del Paaas x Pr'!J186</f>
        <v>0</v>
      </c>
      <c r="K167" s="139">
        <f>'Consolidado Ppto del Paaas x Pr'!K186</f>
        <v>0</v>
      </c>
      <c r="L167" s="139">
        <f>'Consolidado Ppto del Paaas x Pr'!L186</f>
        <v>0</v>
      </c>
      <c r="M167" s="139">
        <f>'Consolidado Ppto del Paaas x Pr'!M186</f>
        <v>0</v>
      </c>
      <c r="N167" s="139">
        <f>'Consolidado Ppto del Paaas x Pr'!N186</f>
        <v>0</v>
      </c>
      <c r="O167" s="139">
        <f>'Consolidado Ppto del Paaas x Pr'!O186</f>
        <v>2057</v>
      </c>
      <c r="P167" s="139">
        <f>'Consolidado Ppto del Paaas x Pr'!P186</f>
        <v>0</v>
      </c>
      <c r="Q167" s="139">
        <f>'Consolidado Ppto del Paaas x Pr'!Q186</f>
        <v>0</v>
      </c>
      <c r="R167" s="139">
        <f>'Consolidado Ppto del Paaas x Pr'!R186</f>
        <v>0</v>
      </c>
    </row>
    <row r="168" spans="1:18" s="150" customFormat="1">
      <c r="A168" s="149">
        <v>381001</v>
      </c>
      <c r="B168" s="141" t="s">
        <v>207</v>
      </c>
      <c r="C168" s="141" t="s">
        <v>519</v>
      </c>
      <c r="D168" s="141" t="s">
        <v>519</v>
      </c>
      <c r="E168" s="151" t="s">
        <v>603</v>
      </c>
      <c r="F168" s="118">
        <f t="shared" si="5"/>
        <v>0</v>
      </c>
      <c r="G168" s="139">
        <f>'Consolidado Ppto del Paaas x Pr'!G187</f>
        <v>0</v>
      </c>
      <c r="H168" s="139">
        <f>'Consolidado Ppto del Paaas x Pr'!H187</f>
        <v>0</v>
      </c>
      <c r="I168" s="139">
        <f>'Consolidado Ppto del Paaas x Pr'!I187</f>
        <v>0</v>
      </c>
      <c r="J168" s="139">
        <f>'Consolidado Ppto del Paaas x Pr'!J187</f>
        <v>0</v>
      </c>
      <c r="K168" s="139">
        <f>'Consolidado Ppto del Paaas x Pr'!K187</f>
        <v>0</v>
      </c>
      <c r="L168" s="139">
        <f>'Consolidado Ppto del Paaas x Pr'!L187</f>
        <v>0</v>
      </c>
      <c r="M168" s="139">
        <f>'Consolidado Ppto del Paaas x Pr'!M187</f>
        <v>0</v>
      </c>
      <c r="N168" s="139">
        <f>'Consolidado Ppto del Paaas x Pr'!N187</f>
        <v>0</v>
      </c>
      <c r="O168" s="139">
        <f>'Consolidado Ppto del Paaas x Pr'!O187</f>
        <v>0</v>
      </c>
      <c r="P168" s="139">
        <f>'Consolidado Ppto del Paaas x Pr'!P187</f>
        <v>0</v>
      </c>
      <c r="Q168" s="139">
        <f>'Consolidado Ppto del Paaas x Pr'!Q187</f>
        <v>0</v>
      </c>
      <c r="R168" s="139">
        <f>'Consolidado Ppto del Paaas x Pr'!R187</f>
        <v>0</v>
      </c>
    </row>
    <row r="169" spans="1:18" s="150" customFormat="1" hidden="1">
      <c r="A169" s="149">
        <v>382001</v>
      </c>
      <c r="B169" s="141" t="s">
        <v>208</v>
      </c>
      <c r="C169" s="141" t="s">
        <v>519</v>
      </c>
      <c r="D169" s="141" t="s">
        <v>519</v>
      </c>
      <c r="E169" s="151"/>
      <c r="F169" s="118">
        <f t="shared" si="5"/>
        <v>0</v>
      </c>
      <c r="G169" s="139">
        <f>'Consolidado Ppto del Paaas x Pr'!G188</f>
        <v>0</v>
      </c>
      <c r="H169" s="139">
        <f>'Consolidado Ppto del Paaas x Pr'!H188</f>
        <v>0</v>
      </c>
      <c r="I169" s="139">
        <f>'Consolidado Ppto del Paaas x Pr'!I188</f>
        <v>0</v>
      </c>
      <c r="J169" s="139">
        <f>'Consolidado Ppto del Paaas x Pr'!J188</f>
        <v>0</v>
      </c>
      <c r="K169" s="139">
        <f>'Consolidado Ppto del Paaas x Pr'!K188</f>
        <v>0</v>
      </c>
      <c r="L169" s="139">
        <f>'Consolidado Ppto del Paaas x Pr'!L188</f>
        <v>0</v>
      </c>
      <c r="M169" s="139">
        <f>'Consolidado Ppto del Paaas x Pr'!M188</f>
        <v>0</v>
      </c>
      <c r="N169" s="139">
        <f>'Consolidado Ppto del Paaas x Pr'!N188</f>
        <v>0</v>
      </c>
      <c r="O169" s="139">
        <f>'Consolidado Ppto del Paaas x Pr'!O188</f>
        <v>0</v>
      </c>
      <c r="P169" s="139">
        <f>'Consolidado Ppto del Paaas x Pr'!P188</f>
        <v>0</v>
      </c>
      <c r="Q169" s="139">
        <f>'Consolidado Ppto del Paaas x Pr'!Q188</f>
        <v>0</v>
      </c>
      <c r="R169" s="139">
        <f>'Consolidado Ppto del Paaas x Pr'!R188</f>
        <v>0</v>
      </c>
    </row>
    <row r="170" spans="1:18" s="150" customFormat="1">
      <c r="A170" s="149">
        <v>382002</v>
      </c>
      <c r="B170" s="141" t="s">
        <v>209</v>
      </c>
      <c r="C170" s="141" t="s">
        <v>519</v>
      </c>
      <c r="D170" s="141" t="s">
        <v>519</v>
      </c>
      <c r="E170" s="151" t="s">
        <v>604</v>
      </c>
      <c r="F170" s="118">
        <f t="shared" si="5"/>
        <v>6000</v>
      </c>
      <c r="G170" s="139">
        <f>'Consolidado Ppto del Paaas x Pr'!G189</f>
        <v>0</v>
      </c>
      <c r="H170" s="139">
        <f>'Consolidado Ppto del Paaas x Pr'!H189</f>
        <v>0</v>
      </c>
      <c r="I170" s="139">
        <f>'Consolidado Ppto del Paaas x Pr'!I189</f>
        <v>0</v>
      </c>
      <c r="J170" s="139">
        <f>'Consolidado Ppto del Paaas x Pr'!J189</f>
        <v>0</v>
      </c>
      <c r="K170" s="139">
        <f>'Consolidado Ppto del Paaas x Pr'!K189</f>
        <v>0</v>
      </c>
      <c r="L170" s="139">
        <f>'Consolidado Ppto del Paaas x Pr'!L189</f>
        <v>0</v>
      </c>
      <c r="M170" s="139">
        <f>'Consolidado Ppto del Paaas x Pr'!M189</f>
        <v>0</v>
      </c>
      <c r="N170" s="139">
        <f>'Consolidado Ppto del Paaas x Pr'!N189</f>
        <v>0</v>
      </c>
      <c r="O170" s="139">
        <f>'Consolidado Ppto del Paaas x Pr'!O189</f>
        <v>0</v>
      </c>
      <c r="P170" s="139">
        <f>'Consolidado Ppto del Paaas x Pr'!P189</f>
        <v>4000</v>
      </c>
      <c r="Q170" s="139">
        <f>'Consolidado Ppto del Paaas x Pr'!Q189</f>
        <v>2000</v>
      </c>
      <c r="R170" s="139">
        <f>'Consolidado Ppto del Paaas x Pr'!R189</f>
        <v>0</v>
      </c>
    </row>
    <row r="171" spans="1:18" s="150" customFormat="1">
      <c r="A171" s="149">
        <v>383001</v>
      </c>
      <c r="B171" s="141" t="s">
        <v>210</v>
      </c>
      <c r="C171" s="141" t="s">
        <v>519</v>
      </c>
      <c r="D171" s="141" t="s">
        <v>519</v>
      </c>
      <c r="E171" s="151" t="s">
        <v>605</v>
      </c>
      <c r="F171" s="118">
        <f t="shared" si="5"/>
        <v>259656</v>
      </c>
      <c r="G171" s="139">
        <f>'Consolidado Ppto del Paaas x Pr'!G190</f>
        <v>0</v>
      </c>
      <c r="H171" s="139">
        <f>'Consolidado Ppto del Paaas x Pr'!H190</f>
        <v>28600</v>
      </c>
      <c r="I171" s="139">
        <f>'Consolidado Ppto del Paaas x Pr'!I190</f>
        <v>31200</v>
      </c>
      <c r="J171" s="139">
        <f>'Consolidado Ppto del Paaas x Pr'!J190</f>
        <v>59458</v>
      </c>
      <c r="K171" s="139">
        <f>'Consolidado Ppto del Paaas x Pr'!K190</f>
        <v>43500</v>
      </c>
      <c r="L171" s="139">
        <f>'Consolidado Ppto del Paaas x Pr'!L190</f>
        <v>2500</v>
      </c>
      <c r="M171" s="139">
        <f>'Consolidado Ppto del Paaas x Pr'!M190</f>
        <v>8398</v>
      </c>
      <c r="N171" s="139">
        <f>'Consolidado Ppto del Paaas x Pr'!N190</f>
        <v>2000</v>
      </c>
      <c r="O171" s="139">
        <f>'Consolidado Ppto del Paaas x Pr'!O190</f>
        <v>3000</v>
      </c>
      <c r="P171" s="139">
        <f>'Consolidado Ppto del Paaas x Pr'!P190</f>
        <v>78500</v>
      </c>
      <c r="Q171" s="139">
        <f>'Consolidado Ppto del Paaas x Pr'!Q190</f>
        <v>2500</v>
      </c>
      <c r="R171" s="139">
        <f>'Consolidado Ppto del Paaas x Pr'!R190</f>
        <v>0</v>
      </c>
    </row>
    <row r="172" spans="1:18" s="150" customFormat="1" hidden="1">
      <c r="A172" s="149">
        <v>384001</v>
      </c>
      <c r="B172" s="141" t="s">
        <v>211</v>
      </c>
      <c r="C172" s="141" t="s">
        <v>519</v>
      </c>
      <c r="D172" s="141" t="s">
        <v>519</v>
      </c>
      <c r="E172" s="151" t="s">
        <v>621</v>
      </c>
      <c r="F172" s="118">
        <f t="shared" si="5"/>
        <v>0</v>
      </c>
      <c r="G172" s="139">
        <f>'Consolidado Ppto del Paaas x Pr'!G191</f>
        <v>0</v>
      </c>
      <c r="H172" s="139">
        <f>'Consolidado Ppto del Paaas x Pr'!H191</f>
        <v>0</v>
      </c>
      <c r="I172" s="139">
        <f>'Consolidado Ppto del Paaas x Pr'!I191</f>
        <v>0</v>
      </c>
      <c r="J172" s="139">
        <f>'Consolidado Ppto del Paaas x Pr'!J191</f>
        <v>0</v>
      </c>
      <c r="K172" s="139">
        <f>'Consolidado Ppto del Paaas x Pr'!K191</f>
        <v>0</v>
      </c>
      <c r="L172" s="139">
        <f>'Consolidado Ppto del Paaas x Pr'!L191</f>
        <v>0</v>
      </c>
      <c r="M172" s="139">
        <f>'Consolidado Ppto del Paaas x Pr'!M191</f>
        <v>0</v>
      </c>
      <c r="N172" s="139">
        <f>'Consolidado Ppto del Paaas x Pr'!N191</f>
        <v>0</v>
      </c>
      <c r="O172" s="139">
        <f>'Consolidado Ppto del Paaas x Pr'!O191</f>
        <v>0</v>
      </c>
      <c r="P172" s="139">
        <f>'Consolidado Ppto del Paaas x Pr'!P191</f>
        <v>0</v>
      </c>
      <c r="Q172" s="139">
        <f>'Consolidado Ppto del Paaas x Pr'!Q191</f>
        <v>0</v>
      </c>
      <c r="R172" s="139">
        <f>'Consolidado Ppto del Paaas x Pr'!R191</f>
        <v>0</v>
      </c>
    </row>
    <row r="173" spans="1:18" s="150" customFormat="1" hidden="1">
      <c r="A173" s="149">
        <v>385001</v>
      </c>
      <c r="B173" s="141" t="s">
        <v>212</v>
      </c>
      <c r="C173" s="141" t="s">
        <v>519</v>
      </c>
      <c r="D173" s="141" t="s">
        <v>519</v>
      </c>
      <c r="E173" s="151"/>
      <c r="F173" s="118">
        <f t="shared" si="5"/>
        <v>0</v>
      </c>
      <c r="G173" s="139">
        <f>'Consolidado Ppto del Paaas x Pr'!G192</f>
        <v>0</v>
      </c>
      <c r="H173" s="139">
        <f>'Consolidado Ppto del Paaas x Pr'!H192</f>
        <v>0</v>
      </c>
      <c r="I173" s="139">
        <f>'Consolidado Ppto del Paaas x Pr'!I192</f>
        <v>0</v>
      </c>
      <c r="J173" s="139">
        <f>'Consolidado Ppto del Paaas x Pr'!J192</f>
        <v>0</v>
      </c>
      <c r="K173" s="139">
        <f>'Consolidado Ppto del Paaas x Pr'!K192</f>
        <v>0</v>
      </c>
      <c r="L173" s="139">
        <f>'Consolidado Ppto del Paaas x Pr'!L192</f>
        <v>0</v>
      </c>
      <c r="M173" s="139">
        <f>'Consolidado Ppto del Paaas x Pr'!M192</f>
        <v>0</v>
      </c>
      <c r="N173" s="139">
        <f>'Consolidado Ppto del Paaas x Pr'!N192</f>
        <v>0</v>
      </c>
      <c r="O173" s="139">
        <f>'Consolidado Ppto del Paaas x Pr'!O192</f>
        <v>0</v>
      </c>
      <c r="P173" s="139">
        <f>'Consolidado Ppto del Paaas x Pr'!P192</f>
        <v>0</v>
      </c>
      <c r="Q173" s="139">
        <f>'Consolidado Ppto del Paaas x Pr'!Q192</f>
        <v>0</v>
      </c>
      <c r="R173" s="139">
        <f>'Consolidado Ppto del Paaas x Pr'!R192</f>
        <v>0</v>
      </c>
    </row>
    <row r="174" spans="1:18" s="150" customFormat="1">
      <c r="A174" s="149">
        <v>391001</v>
      </c>
      <c r="B174" s="141" t="s">
        <v>213</v>
      </c>
      <c r="C174" s="141" t="s">
        <v>519</v>
      </c>
      <c r="D174" s="141" t="s">
        <v>519</v>
      </c>
      <c r="E174" s="151" t="s">
        <v>626</v>
      </c>
      <c r="F174" s="118">
        <f t="shared" si="5"/>
        <v>0</v>
      </c>
      <c r="G174" s="139">
        <f>'Consolidado Ppto del Paaas x Pr'!G193</f>
        <v>0</v>
      </c>
      <c r="H174" s="139">
        <f>'Consolidado Ppto del Paaas x Pr'!H193</f>
        <v>0</v>
      </c>
      <c r="I174" s="139">
        <f>'Consolidado Ppto del Paaas x Pr'!I193</f>
        <v>0</v>
      </c>
      <c r="J174" s="139">
        <f>'Consolidado Ppto del Paaas x Pr'!J193</f>
        <v>0</v>
      </c>
      <c r="K174" s="139">
        <f>'Consolidado Ppto del Paaas x Pr'!K193</f>
        <v>0</v>
      </c>
      <c r="L174" s="139">
        <f>'Consolidado Ppto del Paaas x Pr'!L193</f>
        <v>0</v>
      </c>
      <c r="M174" s="139">
        <f>'Consolidado Ppto del Paaas x Pr'!M193</f>
        <v>0</v>
      </c>
      <c r="N174" s="139">
        <f>'Consolidado Ppto del Paaas x Pr'!N193</f>
        <v>0</v>
      </c>
      <c r="O174" s="139">
        <f>'Consolidado Ppto del Paaas x Pr'!O193</f>
        <v>0</v>
      </c>
      <c r="P174" s="139">
        <f>'Consolidado Ppto del Paaas x Pr'!P193</f>
        <v>0</v>
      </c>
      <c r="Q174" s="139">
        <f>'Consolidado Ppto del Paaas x Pr'!Q193</f>
        <v>0</v>
      </c>
      <c r="R174" s="139">
        <f>'Consolidado Ppto del Paaas x Pr'!R193</f>
        <v>0</v>
      </c>
    </row>
    <row r="175" spans="1:18" s="150" customFormat="1" hidden="1">
      <c r="A175" s="149">
        <v>392001</v>
      </c>
      <c r="B175" s="141" t="s">
        <v>214</v>
      </c>
      <c r="C175" s="141" t="s">
        <v>519</v>
      </c>
      <c r="D175" s="141" t="s">
        <v>519</v>
      </c>
      <c r="E175" s="151"/>
      <c r="F175" s="118">
        <f t="shared" si="5"/>
        <v>0</v>
      </c>
      <c r="G175" s="139">
        <f>'Consolidado Ppto del Paaas x Pr'!G194</f>
        <v>0</v>
      </c>
      <c r="H175" s="139">
        <f>'Consolidado Ppto del Paaas x Pr'!H194</f>
        <v>0</v>
      </c>
      <c r="I175" s="139">
        <f>'Consolidado Ppto del Paaas x Pr'!I194</f>
        <v>0</v>
      </c>
      <c r="J175" s="139">
        <f>'Consolidado Ppto del Paaas x Pr'!J194</f>
        <v>0</v>
      </c>
      <c r="K175" s="139">
        <f>'Consolidado Ppto del Paaas x Pr'!K194</f>
        <v>0</v>
      </c>
      <c r="L175" s="139">
        <f>'Consolidado Ppto del Paaas x Pr'!L194</f>
        <v>0</v>
      </c>
      <c r="M175" s="139">
        <f>'Consolidado Ppto del Paaas x Pr'!M194</f>
        <v>0</v>
      </c>
      <c r="N175" s="139">
        <f>'Consolidado Ppto del Paaas x Pr'!N194</f>
        <v>0</v>
      </c>
      <c r="O175" s="139">
        <f>'Consolidado Ppto del Paaas x Pr'!O194</f>
        <v>0</v>
      </c>
      <c r="P175" s="139">
        <f>'Consolidado Ppto del Paaas x Pr'!P194</f>
        <v>0</v>
      </c>
      <c r="Q175" s="139">
        <f>'Consolidado Ppto del Paaas x Pr'!Q194</f>
        <v>0</v>
      </c>
      <c r="R175" s="139">
        <f>'Consolidado Ppto del Paaas x Pr'!R194</f>
        <v>0</v>
      </c>
    </row>
    <row r="176" spans="1:18" s="150" customFormat="1" hidden="1">
      <c r="A176" s="149">
        <v>392002</v>
      </c>
      <c r="B176" s="141" t="s">
        <v>215</v>
      </c>
      <c r="C176" s="141" t="s">
        <v>519</v>
      </c>
      <c r="D176" s="141" t="s">
        <v>519</v>
      </c>
      <c r="E176" s="151"/>
      <c r="F176" s="118">
        <f t="shared" si="5"/>
        <v>0</v>
      </c>
      <c r="G176" s="139">
        <f>'Consolidado Ppto del Paaas x Pr'!G195</f>
        <v>0</v>
      </c>
      <c r="H176" s="139">
        <f>'Consolidado Ppto del Paaas x Pr'!H195</f>
        <v>0</v>
      </c>
      <c r="I176" s="139">
        <f>'Consolidado Ppto del Paaas x Pr'!I195</f>
        <v>0</v>
      </c>
      <c r="J176" s="139">
        <f>'Consolidado Ppto del Paaas x Pr'!J195</f>
        <v>0</v>
      </c>
      <c r="K176" s="139">
        <f>'Consolidado Ppto del Paaas x Pr'!K195</f>
        <v>0</v>
      </c>
      <c r="L176" s="139">
        <f>'Consolidado Ppto del Paaas x Pr'!L195</f>
        <v>0</v>
      </c>
      <c r="M176" s="139">
        <f>'Consolidado Ppto del Paaas x Pr'!M195</f>
        <v>0</v>
      </c>
      <c r="N176" s="139">
        <f>'Consolidado Ppto del Paaas x Pr'!N195</f>
        <v>0</v>
      </c>
      <c r="O176" s="139">
        <f>'Consolidado Ppto del Paaas x Pr'!O195</f>
        <v>0</v>
      </c>
      <c r="P176" s="139">
        <f>'Consolidado Ppto del Paaas x Pr'!P195</f>
        <v>0</v>
      </c>
      <c r="Q176" s="139">
        <f>'Consolidado Ppto del Paaas x Pr'!Q195</f>
        <v>0</v>
      </c>
      <c r="R176" s="139">
        <f>'Consolidado Ppto del Paaas x Pr'!R195</f>
        <v>0</v>
      </c>
    </row>
    <row r="177" spans="1:18" s="150" customFormat="1" hidden="1">
      <c r="A177" s="149">
        <v>392003</v>
      </c>
      <c r="B177" s="141" t="s">
        <v>216</v>
      </c>
      <c r="C177" s="141" t="s">
        <v>519</v>
      </c>
      <c r="D177" s="141" t="s">
        <v>519</v>
      </c>
      <c r="E177" s="151"/>
      <c r="F177" s="118">
        <f t="shared" si="5"/>
        <v>0</v>
      </c>
      <c r="G177" s="139">
        <f>'Consolidado Ppto del Paaas x Pr'!G196</f>
        <v>0</v>
      </c>
      <c r="H177" s="139">
        <f>'Consolidado Ppto del Paaas x Pr'!H196</f>
        <v>0</v>
      </c>
      <c r="I177" s="139">
        <f>'Consolidado Ppto del Paaas x Pr'!I196</f>
        <v>0</v>
      </c>
      <c r="J177" s="139">
        <f>'Consolidado Ppto del Paaas x Pr'!J196</f>
        <v>0</v>
      </c>
      <c r="K177" s="139">
        <f>'Consolidado Ppto del Paaas x Pr'!K196</f>
        <v>0</v>
      </c>
      <c r="L177" s="139">
        <f>'Consolidado Ppto del Paaas x Pr'!L196</f>
        <v>0</v>
      </c>
      <c r="M177" s="139">
        <f>'Consolidado Ppto del Paaas x Pr'!M196</f>
        <v>0</v>
      </c>
      <c r="N177" s="139">
        <f>'Consolidado Ppto del Paaas x Pr'!N196</f>
        <v>0</v>
      </c>
      <c r="O177" s="139">
        <f>'Consolidado Ppto del Paaas x Pr'!O196</f>
        <v>0</v>
      </c>
      <c r="P177" s="139">
        <f>'Consolidado Ppto del Paaas x Pr'!P196</f>
        <v>0</v>
      </c>
      <c r="Q177" s="139">
        <f>'Consolidado Ppto del Paaas x Pr'!Q196</f>
        <v>0</v>
      </c>
      <c r="R177" s="139">
        <f>'Consolidado Ppto del Paaas x Pr'!R196</f>
        <v>0</v>
      </c>
    </row>
    <row r="178" spans="1:18" s="150" customFormat="1" hidden="1">
      <c r="A178" s="149">
        <v>392004</v>
      </c>
      <c r="B178" s="141" t="s">
        <v>217</v>
      </c>
      <c r="C178" s="141" t="s">
        <v>519</v>
      </c>
      <c r="D178" s="141" t="s">
        <v>519</v>
      </c>
      <c r="E178" s="151"/>
      <c r="F178" s="118">
        <f t="shared" si="5"/>
        <v>0</v>
      </c>
      <c r="G178" s="139">
        <f>'Consolidado Ppto del Paaas x Pr'!G197</f>
        <v>0</v>
      </c>
      <c r="H178" s="139">
        <f>'Consolidado Ppto del Paaas x Pr'!H197</f>
        <v>0</v>
      </c>
      <c r="I178" s="139">
        <f>'Consolidado Ppto del Paaas x Pr'!I197</f>
        <v>0</v>
      </c>
      <c r="J178" s="139">
        <f>'Consolidado Ppto del Paaas x Pr'!J197</f>
        <v>0</v>
      </c>
      <c r="K178" s="139">
        <f>'Consolidado Ppto del Paaas x Pr'!K197</f>
        <v>0</v>
      </c>
      <c r="L178" s="139">
        <f>'Consolidado Ppto del Paaas x Pr'!L197</f>
        <v>0</v>
      </c>
      <c r="M178" s="139">
        <f>'Consolidado Ppto del Paaas x Pr'!M197</f>
        <v>0</v>
      </c>
      <c r="N178" s="139">
        <f>'Consolidado Ppto del Paaas x Pr'!N197</f>
        <v>0</v>
      </c>
      <c r="O178" s="139">
        <f>'Consolidado Ppto del Paaas x Pr'!O197</f>
        <v>0</v>
      </c>
      <c r="P178" s="139">
        <f>'Consolidado Ppto del Paaas x Pr'!P197</f>
        <v>0</v>
      </c>
      <c r="Q178" s="139">
        <f>'Consolidado Ppto del Paaas x Pr'!Q197</f>
        <v>0</v>
      </c>
      <c r="R178" s="139">
        <f>'Consolidado Ppto del Paaas x Pr'!R197</f>
        <v>0</v>
      </c>
    </row>
    <row r="179" spans="1:18" s="150" customFormat="1" hidden="1">
      <c r="A179" s="149">
        <v>392005</v>
      </c>
      <c r="B179" s="141" t="s">
        <v>218</v>
      </c>
      <c r="C179" s="141" t="s">
        <v>519</v>
      </c>
      <c r="D179" s="141" t="s">
        <v>519</v>
      </c>
      <c r="E179" s="151"/>
      <c r="F179" s="118">
        <f t="shared" si="5"/>
        <v>0</v>
      </c>
      <c r="G179" s="139">
        <f>'Consolidado Ppto del Paaas x Pr'!G198</f>
        <v>0</v>
      </c>
      <c r="H179" s="139">
        <f>'Consolidado Ppto del Paaas x Pr'!H198</f>
        <v>0</v>
      </c>
      <c r="I179" s="139">
        <f>'Consolidado Ppto del Paaas x Pr'!I198</f>
        <v>0</v>
      </c>
      <c r="J179" s="139">
        <f>'Consolidado Ppto del Paaas x Pr'!J198</f>
        <v>0</v>
      </c>
      <c r="K179" s="139">
        <f>'Consolidado Ppto del Paaas x Pr'!K198</f>
        <v>0</v>
      </c>
      <c r="L179" s="139">
        <f>'Consolidado Ppto del Paaas x Pr'!L198</f>
        <v>0</v>
      </c>
      <c r="M179" s="139">
        <f>'Consolidado Ppto del Paaas x Pr'!M198</f>
        <v>0</v>
      </c>
      <c r="N179" s="139">
        <f>'Consolidado Ppto del Paaas x Pr'!N198</f>
        <v>0</v>
      </c>
      <c r="O179" s="139">
        <f>'Consolidado Ppto del Paaas x Pr'!O198</f>
        <v>0</v>
      </c>
      <c r="P179" s="139">
        <f>'Consolidado Ppto del Paaas x Pr'!P198</f>
        <v>0</v>
      </c>
      <c r="Q179" s="139">
        <f>'Consolidado Ppto del Paaas x Pr'!Q198</f>
        <v>0</v>
      </c>
      <c r="R179" s="139">
        <f>'Consolidado Ppto del Paaas x Pr'!R198</f>
        <v>0</v>
      </c>
    </row>
    <row r="180" spans="1:18" s="150" customFormat="1">
      <c r="A180" s="149">
        <v>392006</v>
      </c>
      <c r="B180" s="141" t="s">
        <v>219</v>
      </c>
      <c r="C180" s="141" t="s">
        <v>519</v>
      </c>
      <c r="D180" s="141" t="s">
        <v>519</v>
      </c>
      <c r="E180" s="151" t="s">
        <v>606</v>
      </c>
      <c r="F180" s="118">
        <f t="shared" si="5"/>
        <v>32000</v>
      </c>
      <c r="G180" s="139">
        <f>'Consolidado Ppto del Paaas x Pr'!G199</f>
        <v>0</v>
      </c>
      <c r="H180" s="139">
        <f>'Consolidado Ppto del Paaas x Pr'!H199</f>
        <v>3700</v>
      </c>
      <c r="I180" s="139">
        <f>'Consolidado Ppto del Paaas x Pr'!I199</f>
        <v>13000</v>
      </c>
      <c r="J180" s="139">
        <f>'Consolidado Ppto del Paaas x Pr'!J199</f>
        <v>1400</v>
      </c>
      <c r="K180" s="139">
        <f>'Consolidado Ppto del Paaas x Pr'!K199</f>
        <v>3700</v>
      </c>
      <c r="L180" s="139">
        <f>'Consolidado Ppto del Paaas x Pr'!L199</f>
        <v>0</v>
      </c>
      <c r="M180" s="139">
        <f>'Consolidado Ppto del Paaas x Pr'!M199</f>
        <v>1400</v>
      </c>
      <c r="N180" s="139">
        <f>'Consolidado Ppto del Paaas x Pr'!N199</f>
        <v>3700</v>
      </c>
      <c r="O180" s="139">
        <f>'Consolidado Ppto del Paaas x Pr'!O199</f>
        <v>0</v>
      </c>
      <c r="P180" s="139">
        <f>'Consolidado Ppto del Paaas x Pr'!P199</f>
        <v>1400</v>
      </c>
      <c r="Q180" s="139">
        <f>'Consolidado Ppto del Paaas x Pr'!Q199</f>
        <v>3700</v>
      </c>
      <c r="R180" s="139">
        <f>'Consolidado Ppto del Paaas x Pr'!R199</f>
        <v>0</v>
      </c>
    </row>
    <row r="181" spans="1:18" s="150" customFormat="1" hidden="1">
      <c r="A181" s="149">
        <v>393001</v>
      </c>
      <c r="B181" s="141" t="s">
        <v>220</v>
      </c>
      <c r="C181" s="141" t="s">
        <v>519</v>
      </c>
      <c r="D181" s="141" t="s">
        <v>519</v>
      </c>
      <c r="E181" s="151"/>
      <c r="F181" s="118">
        <f t="shared" si="5"/>
        <v>0</v>
      </c>
      <c r="G181" s="139">
        <f>'Consolidado Ppto del Paaas x Pr'!G200</f>
        <v>0</v>
      </c>
      <c r="H181" s="139">
        <f>'Consolidado Ppto del Paaas x Pr'!H200</f>
        <v>0</v>
      </c>
      <c r="I181" s="139">
        <f>'Consolidado Ppto del Paaas x Pr'!I200</f>
        <v>0</v>
      </c>
      <c r="J181" s="139">
        <f>'Consolidado Ppto del Paaas x Pr'!J200</f>
        <v>0</v>
      </c>
      <c r="K181" s="139">
        <f>'Consolidado Ppto del Paaas x Pr'!K200</f>
        <v>0</v>
      </c>
      <c r="L181" s="139">
        <f>'Consolidado Ppto del Paaas x Pr'!L200</f>
        <v>0</v>
      </c>
      <c r="M181" s="139">
        <f>'Consolidado Ppto del Paaas x Pr'!M200</f>
        <v>0</v>
      </c>
      <c r="N181" s="139">
        <f>'Consolidado Ppto del Paaas x Pr'!N200</f>
        <v>0</v>
      </c>
      <c r="O181" s="139">
        <f>'Consolidado Ppto del Paaas x Pr'!O200</f>
        <v>0</v>
      </c>
      <c r="P181" s="139">
        <f>'Consolidado Ppto del Paaas x Pr'!P200</f>
        <v>0</v>
      </c>
      <c r="Q181" s="139">
        <f>'Consolidado Ppto del Paaas x Pr'!Q200</f>
        <v>0</v>
      </c>
      <c r="R181" s="139">
        <f>'Consolidado Ppto del Paaas x Pr'!R200</f>
        <v>0</v>
      </c>
    </row>
    <row r="182" spans="1:18" s="150" customFormat="1" hidden="1">
      <c r="A182" s="149">
        <v>394001</v>
      </c>
      <c r="B182" s="141" t="s">
        <v>221</v>
      </c>
      <c r="C182" s="141" t="s">
        <v>519</v>
      </c>
      <c r="D182" s="141" t="s">
        <v>519</v>
      </c>
      <c r="E182" s="151"/>
      <c r="F182" s="118">
        <f t="shared" si="5"/>
        <v>0</v>
      </c>
      <c r="G182" s="139">
        <f>'Consolidado Ppto del Paaas x Pr'!G201</f>
        <v>0</v>
      </c>
      <c r="H182" s="139">
        <f>'Consolidado Ppto del Paaas x Pr'!H201</f>
        <v>0</v>
      </c>
      <c r="I182" s="139">
        <f>'Consolidado Ppto del Paaas x Pr'!I201</f>
        <v>0</v>
      </c>
      <c r="J182" s="139">
        <f>'Consolidado Ppto del Paaas x Pr'!J201</f>
        <v>0</v>
      </c>
      <c r="K182" s="139">
        <f>'Consolidado Ppto del Paaas x Pr'!K201</f>
        <v>0</v>
      </c>
      <c r="L182" s="139">
        <f>'Consolidado Ppto del Paaas x Pr'!L201</f>
        <v>0</v>
      </c>
      <c r="M182" s="139">
        <f>'Consolidado Ppto del Paaas x Pr'!M201</f>
        <v>0</v>
      </c>
      <c r="N182" s="139">
        <f>'Consolidado Ppto del Paaas x Pr'!N201</f>
        <v>0</v>
      </c>
      <c r="O182" s="139">
        <f>'Consolidado Ppto del Paaas x Pr'!O201</f>
        <v>0</v>
      </c>
      <c r="P182" s="139">
        <f>'Consolidado Ppto del Paaas x Pr'!P201</f>
        <v>0</v>
      </c>
      <c r="Q182" s="139">
        <f>'Consolidado Ppto del Paaas x Pr'!Q201</f>
        <v>0</v>
      </c>
      <c r="R182" s="139">
        <f>'Consolidado Ppto del Paaas x Pr'!R201</f>
        <v>0</v>
      </c>
    </row>
    <row r="183" spans="1:18" s="150" customFormat="1" hidden="1">
      <c r="A183" s="149">
        <v>395001</v>
      </c>
      <c r="B183" s="141" t="s">
        <v>222</v>
      </c>
      <c r="C183" s="141" t="s">
        <v>519</v>
      </c>
      <c r="D183" s="141" t="s">
        <v>519</v>
      </c>
      <c r="E183" s="151"/>
      <c r="F183" s="118">
        <f t="shared" si="5"/>
        <v>0</v>
      </c>
      <c r="G183" s="139">
        <f>'Consolidado Ppto del Paaas x Pr'!G202</f>
        <v>0</v>
      </c>
      <c r="H183" s="139">
        <f>'Consolidado Ppto del Paaas x Pr'!H202</f>
        <v>0</v>
      </c>
      <c r="I183" s="139">
        <f>'Consolidado Ppto del Paaas x Pr'!I202</f>
        <v>0</v>
      </c>
      <c r="J183" s="139">
        <f>'Consolidado Ppto del Paaas x Pr'!J202</f>
        <v>0</v>
      </c>
      <c r="K183" s="139">
        <f>'Consolidado Ppto del Paaas x Pr'!K202</f>
        <v>0</v>
      </c>
      <c r="L183" s="139">
        <f>'Consolidado Ppto del Paaas x Pr'!L202</f>
        <v>0</v>
      </c>
      <c r="M183" s="139">
        <f>'Consolidado Ppto del Paaas x Pr'!M202</f>
        <v>0</v>
      </c>
      <c r="N183" s="139">
        <f>'Consolidado Ppto del Paaas x Pr'!N202</f>
        <v>0</v>
      </c>
      <c r="O183" s="139">
        <f>'Consolidado Ppto del Paaas x Pr'!O202</f>
        <v>0</v>
      </c>
      <c r="P183" s="139">
        <f>'Consolidado Ppto del Paaas x Pr'!P202</f>
        <v>0</v>
      </c>
      <c r="Q183" s="139">
        <f>'Consolidado Ppto del Paaas x Pr'!Q202</f>
        <v>0</v>
      </c>
      <c r="R183" s="139">
        <f>'Consolidado Ppto del Paaas x Pr'!R202</f>
        <v>0</v>
      </c>
    </row>
    <row r="184" spans="1:18" s="150" customFormat="1" hidden="1">
      <c r="A184" s="149">
        <v>396001</v>
      </c>
      <c r="B184" s="141" t="s">
        <v>223</v>
      </c>
      <c r="C184" s="141" t="s">
        <v>519</v>
      </c>
      <c r="D184" s="141" t="s">
        <v>519</v>
      </c>
      <c r="E184" s="151"/>
      <c r="F184" s="118">
        <f t="shared" si="5"/>
        <v>0</v>
      </c>
      <c r="G184" s="139">
        <f>'Consolidado Ppto del Paaas x Pr'!G203</f>
        <v>0</v>
      </c>
      <c r="H184" s="139">
        <f>'Consolidado Ppto del Paaas x Pr'!H203</f>
        <v>0</v>
      </c>
      <c r="I184" s="139">
        <f>'Consolidado Ppto del Paaas x Pr'!I203</f>
        <v>0</v>
      </c>
      <c r="J184" s="139">
        <f>'Consolidado Ppto del Paaas x Pr'!J203</f>
        <v>0</v>
      </c>
      <c r="K184" s="139">
        <f>'Consolidado Ppto del Paaas x Pr'!K203</f>
        <v>0</v>
      </c>
      <c r="L184" s="139">
        <f>'Consolidado Ppto del Paaas x Pr'!L203</f>
        <v>0</v>
      </c>
      <c r="M184" s="139">
        <f>'Consolidado Ppto del Paaas x Pr'!M203</f>
        <v>0</v>
      </c>
      <c r="N184" s="139">
        <f>'Consolidado Ppto del Paaas x Pr'!N203</f>
        <v>0</v>
      </c>
      <c r="O184" s="139">
        <f>'Consolidado Ppto del Paaas x Pr'!O203</f>
        <v>0</v>
      </c>
      <c r="P184" s="139">
        <f>'Consolidado Ppto del Paaas x Pr'!P203</f>
        <v>0</v>
      </c>
      <c r="Q184" s="139">
        <f>'Consolidado Ppto del Paaas x Pr'!Q203</f>
        <v>0</v>
      </c>
      <c r="R184" s="139">
        <f>'Consolidado Ppto del Paaas x Pr'!R203</f>
        <v>0</v>
      </c>
    </row>
    <row r="185" spans="1:18" s="150" customFormat="1" hidden="1">
      <c r="A185" s="149">
        <v>397001</v>
      </c>
      <c r="B185" s="141" t="s">
        <v>224</v>
      </c>
      <c r="C185" s="141" t="s">
        <v>519</v>
      </c>
      <c r="D185" s="141" t="s">
        <v>519</v>
      </c>
      <c r="E185" s="151"/>
      <c r="F185" s="118">
        <f t="shared" si="5"/>
        <v>0</v>
      </c>
      <c r="G185" s="139">
        <f>'Consolidado Ppto del Paaas x Pr'!G204</f>
        <v>0</v>
      </c>
      <c r="H185" s="139">
        <f>'Consolidado Ppto del Paaas x Pr'!H204</f>
        <v>0</v>
      </c>
      <c r="I185" s="139">
        <f>'Consolidado Ppto del Paaas x Pr'!I204</f>
        <v>0</v>
      </c>
      <c r="J185" s="139">
        <f>'Consolidado Ppto del Paaas x Pr'!J204</f>
        <v>0</v>
      </c>
      <c r="K185" s="139">
        <f>'Consolidado Ppto del Paaas x Pr'!K204</f>
        <v>0</v>
      </c>
      <c r="L185" s="139">
        <f>'Consolidado Ppto del Paaas x Pr'!L204</f>
        <v>0</v>
      </c>
      <c r="M185" s="139">
        <f>'Consolidado Ppto del Paaas x Pr'!M204</f>
        <v>0</v>
      </c>
      <c r="N185" s="139">
        <f>'Consolidado Ppto del Paaas x Pr'!N204</f>
        <v>0</v>
      </c>
      <c r="O185" s="139">
        <f>'Consolidado Ppto del Paaas x Pr'!O204</f>
        <v>0</v>
      </c>
      <c r="P185" s="139">
        <f>'Consolidado Ppto del Paaas x Pr'!P204</f>
        <v>0</v>
      </c>
      <c r="Q185" s="139">
        <f>'Consolidado Ppto del Paaas x Pr'!Q204</f>
        <v>0</v>
      </c>
      <c r="R185" s="139">
        <f>'Consolidado Ppto del Paaas x Pr'!R204</f>
        <v>0</v>
      </c>
    </row>
    <row r="186" spans="1:18" s="150" customFormat="1">
      <c r="A186" s="149">
        <v>398001</v>
      </c>
      <c r="B186" s="141" t="s">
        <v>225</v>
      </c>
      <c r="C186" s="141" t="s">
        <v>519</v>
      </c>
      <c r="D186" s="141" t="s">
        <v>519</v>
      </c>
      <c r="E186" s="151" t="s">
        <v>607</v>
      </c>
      <c r="F186" s="118">
        <f t="shared" si="5"/>
        <v>1906512</v>
      </c>
      <c r="G186" s="139">
        <f>'Consolidado Ppto del Paaas x Pr'!G205</f>
        <v>136037</v>
      </c>
      <c r="H186" s="139">
        <f>'Consolidado Ppto del Paaas x Pr'!H205</f>
        <v>136037</v>
      </c>
      <c r="I186" s="139">
        <f>'Consolidado Ppto del Paaas x Pr'!I205</f>
        <v>136037</v>
      </c>
      <c r="J186" s="139">
        <f>'Consolidado Ppto del Paaas x Pr'!J205</f>
        <v>175190</v>
      </c>
      <c r="K186" s="139">
        <f>'Consolidado Ppto del Paaas x Pr'!K205</f>
        <v>136038</v>
      </c>
      <c r="L186" s="139">
        <f>'Consolidado Ppto del Paaas x Pr'!L205</f>
        <v>136037</v>
      </c>
      <c r="M186" s="139">
        <f>'Consolidado Ppto del Paaas x Pr'!M205</f>
        <v>136037</v>
      </c>
      <c r="N186" s="139">
        <f>'Consolidado Ppto del Paaas x Pr'!N205</f>
        <v>136037</v>
      </c>
      <c r="O186" s="139">
        <f>'Consolidado Ppto del Paaas x Pr'!O205</f>
        <v>136036</v>
      </c>
      <c r="P186" s="139">
        <f>'Consolidado Ppto del Paaas x Pr'!P205</f>
        <v>136036</v>
      </c>
      <c r="Q186" s="139">
        <f>'Consolidado Ppto del Paaas x Pr'!Q205</f>
        <v>136036</v>
      </c>
      <c r="R186" s="139">
        <f>'Consolidado Ppto del Paaas x Pr'!R205</f>
        <v>370954</v>
      </c>
    </row>
    <row r="187" spans="1:18" hidden="1">
      <c r="A187" s="121">
        <v>399001</v>
      </c>
      <c r="B187" s="122" t="s">
        <v>226</v>
      </c>
      <c r="C187" s="122" t="s">
        <v>519</v>
      </c>
      <c r="D187" s="122"/>
      <c r="E187" s="145"/>
      <c r="F187" s="42">
        <f t="shared" si="5"/>
        <v>0</v>
      </c>
      <c r="G187" s="139">
        <f>'Consolidado Ppto del Paaas x Pr'!G206</f>
        <v>0</v>
      </c>
      <c r="H187" s="139">
        <f>'Consolidado Ppto del Paaas x Pr'!H206</f>
        <v>0</v>
      </c>
      <c r="I187" s="139">
        <f>'Consolidado Ppto del Paaas x Pr'!I206</f>
        <v>0</v>
      </c>
      <c r="J187" s="139">
        <f>'Consolidado Ppto del Paaas x Pr'!J206</f>
        <v>0</v>
      </c>
      <c r="K187" s="139">
        <f>'Consolidado Ppto del Paaas x Pr'!K206</f>
        <v>0</v>
      </c>
      <c r="L187" s="139">
        <f>'Consolidado Ppto del Paaas x Pr'!L206</f>
        <v>0</v>
      </c>
      <c r="M187" s="139">
        <f>'Consolidado Ppto del Paaas x Pr'!M206</f>
        <v>0</v>
      </c>
      <c r="N187" s="139">
        <f>'Consolidado Ppto del Paaas x Pr'!N206</f>
        <v>0</v>
      </c>
      <c r="O187" s="139">
        <f>'Consolidado Ppto del Paaas x Pr'!O206</f>
        <v>0</v>
      </c>
      <c r="P187" s="139">
        <f>'Consolidado Ppto del Paaas x Pr'!P206</f>
        <v>0</v>
      </c>
      <c r="Q187" s="139">
        <f>'Consolidado Ppto del Paaas x Pr'!Q206</f>
        <v>0</v>
      </c>
      <c r="R187" s="139">
        <f>'Consolidado Ppto del Paaas x Pr'!R206</f>
        <v>0</v>
      </c>
    </row>
    <row r="188" spans="1:18" hidden="1">
      <c r="A188" s="121">
        <v>399002</v>
      </c>
      <c r="B188" s="122" t="s">
        <v>227</v>
      </c>
      <c r="C188" s="122" t="s">
        <v>519</v>
      </c>
      <c r="D188" s="122"/>
      <c r="E188" s="145"/>
      <c r="F188" s="42">
        <f t="shared" si="5"/>
        <v>0</v>
      </c>
      <c r="G188" s="139">
        <f>'Consolidado Ppto del Paaas x Pr'!G207</f>
        <v>0</v>
      </c>
      <c r="H188" s="139">
        <f>'Consolidado Ppto del Paaas x Pr'!H207</f>
        <v>0</v>
      </c>
      <c r="I188" s="139">
        <f>'Consolidado Ppto del Paaas x Pr'!I207</f>
        <v>0</v>
      </c>
      <c r="J188" s="139">
        <f>'Consolidado Ppto del Paaas x Pr'!J207</f>
        <v>0</v>
      </c>
      <c r="K188" s="139">
        <f>'Consolidado Ppto del Paaas x Pr'!K207</f>
        <v>0</v>
      </c>
      <c r="L188" s="139">
        <f>'Consolidado Ppto del Paaas x Pr'!L207</f>
        <v>0</v>
      </c>
      <c r="M188" s="139">
        <f>'Consolidado Ppto del Paaas x Pr'!M207</f>
        <v>0</v>
      </c>
      <c r="N188" s="139">
        <f>'Consolidado Ppto del Paaas x Pr'!N207</f>
        <v>0</v>
      </c>
      <c r="O188" s="139">
        <f>'Consolidado Ppto del Paaas x Pr'!O207</f>
        <v>0</v>
      </c>
      <c r="P188" s="139">
        <f>'Consolidado Ppto del Paaas x Pr'!P207</f>
        <v>0</v>
      </c>
      <c r="Q188" s="139">
        <f>'Consolidado Ppto del Paaas x Pr'!Q207</f>
        <v>0</v>
      </c>
      <c r="R188" s="139">
        <f>'Consolidado Ppto del Paaas x Pr'!R207</f>
        <v>0</v>
      </c>
    </row>
    <row r="189" spans="1:18" hidden="1">
      <c r="A189" s="121">
        <v>399003</v>
      </c>
      <c r="B189" s="122" t="s">
        <v>228</v>
      </c>
      <c r="C189" s="122" t="s">
        <v>519</v>
      </c>
      <c r="D189" s="122"/>
      <c r="E189" s="145"/>
      <c r="F189" s="42">
        <f t="shared" si="5"/>
        <v>0</v>
      </c>
      <c r="G189" s="139">
        <f>'Consolidado Ppto del Paaas x Pr'!G208</f>
        <v>0</v>
      </c>
      <c r="H189" s="139">
        <f>'Consolidado Ppto del Paaas x Pr'!H208</f>
        <v>0</v>
      </c>
      <c r="I189" s="139">
        <f>'Consolidado Ppto del Paaas x Pr'!I208</f>
        <v>0</v>
      </c>
      <c r="J189" s="139">
        <f>'Consolidado Ppto del Paaas x Pr'!J208</f>
        <v>0</v>
      </c>
      <c r="K189" s="139">
        <f>'Consolidado Ppto del Paaas x Pr'!K208</f>
        <v>0</v>
      </c>
      <c r="L189" s="139">
        <f>'Consolidado Ppto del Paaas x Pr'!L208</f>
        <v>0</v>
      </c>
      <c r="M189" s="139">
        <f>'Consolidado Ppto del Paaas x Pr'!M208</f>
        <v>0</v>
      </c>
      <c r="N189" s="139">
        <f>'Consolidado Ppto del Paaas x Pr'!N208</f>
        <v>0</v>
      </c>
      <c r="O189" s="139">
        <f>'Consolidado Ppto del Paaas x Pr'!O208</f>
        <v>0</v>
      </c>
      <c r="P189" s="139">
        <f>'Consolidado Ppto del Paaas x Pr'!P208</f>
        <v>0</v>
      </c>
      <c r="Q189" s="139">
        <f>'Consolidado Ppto del Paaas x Pr'!Q208</f>
        <v>0</v>
      </c>
      <c r="R189" s="139">
        <f>'Consolidado Ppto del Paaas x Pr'!R208</f>
        <v>0</v>
      </c>
    </row>
    <row r="190" spans="1:18" hidden="1">
      <c r="A190" s="121">
        <v>399004</v>
      </c>
      <c r="B190" s="122" t="s">
        <v>229</v>
      </c>
      <c r="C190" s="122" t="s">
        <v>519</v>
      </c>
      <c r="D190" s="122"/>
      <c r="E190" s="145"/>
      <c r="F190" s="42">
        <f t="shared" si="5"/>
        <v>0</v>
      </c>
      <c r="G190" s="139">
        <f>'Consolidado Ppto del Paaas x Pr'!G209</f>
        <v>0</v>
      </c>
      <c r="H190" s="139">
        <f>'Consolidado Ppto del Paaas x Pr'!H209</f>
        <v>0</v>
      </c>
      <c r="I190" s="139">
        <f>'Consolidado Ppto del Paaas x Pr'!I209</f>
        <v>0</v>
      </c>
      <c r="J190" s="139">
        <f>'Consolidado Ppto del Paaas x Pr'!J209</f>
        <v>0</v>
      </c>
      <c r="K190" s="139">
        <f>'Consolidado Ppto del Paaas x Pr'!K209</f>
        <v>0</v>
      </c>
      <c r="L190" s="139">
        <f>'Consolidado Ppto del Paaas x Pr'!L209</f>
        <v>0</v>
      </c>
      <c r="M190" s="139">
        <f>'Consolidado Ppto del Paaas x Pr'!M209</f>
        <v>0</v>
      </c>
      <c r="N190" s="139">
        <f>'Consolidado Ppto del Paaas x Pr'!N209</f>
        <v>0</v>
      </c>
      <c r="O190" s="139">
        <f>'Consolidado Ppto del Paaas x Pr'!O209</f>
        <v>0</v>
      </c>
      <c r="P190" s="139">
        <f>'Consolidado Ppto del Paaas x Pr'!P209</f>
        <v>0</v>
      </c>
      <c r="Q190" s="139">
        <f>'Consolidado Ppto del Paaas x Pr'!Q209</f>
        <v>0</v>
      </c>
      <c r="R190" s="139">
        <f>'Consolidado Ppto del Paaas x Pr'!R209</f>
        <v>0</v>
      </c>
    </row>
    <row r="191" spans="1:18" hidden="1">
      <c r="A191" s="121">
        <v>399005</v>
      </c>
      <c r="B191" s="122" t="s">
        <v>230</v>
      </c>
      <c r="C191" s="122" t="s">
        <v>519</v>
      </c>
      <c r="D191" s="122"/>
      <c r="E191" s="145"/>
      <c r="F191" s="42">
        <f t="shared" si="5"/>
        <v>0</v>
      </c>
      <c r="G191" s="139">
        <f>'Consolidado Ppto del Paaas x Pr'!G210</f>
        <v>0</v>
      </c>
      <c r="H191" s="139">
        <f>'Consolidado Ppto del Paaas x Pr'!H210</f>
        <v>0</v>
      </c>
      <c r="I191" s="139">
        <f>'Consolidado Ppto del Paaas x Pr'!I210</f>
        <v>0</v>
      </c>
      <c r="J191" s="139">
        <f>'Consolidado Ppto del Paaas x Pr'!J210</f>
        <v>0</v>
      </c>
      <c r="K191" s="139">
        <f>'Consolidado Ppto del Paaas x Pr'!K210</f>
        <v>0</v>
      </c>
      <c r="L191" s="139">
        <f>'Consolidado Ppto del Paaas x Pr'!L210</f>
        <v>0</v>
      </c>
      <c r="M191" s="139">
        <f>'Consolidado Ppto del Paaas x Pr'!M210</f>
        <v>0</v>
      </c>
      <c r="N191" s="139">
        <f>'Consolidado Ppto del Paaas x Pr'!N210</f>
        <v>0</v>
      </c>
      <c r="O191" s="139">
        <f>'Consolidado Ppto del Paaas x Pr'!O210</f>
        <v>0</v>
      </c>
      <c r="P191" s="139">
        <f>'Consolidado Ppto del Paaas x Pr'!P210</f>
        <v>0</v>
      </c>
      <c r="Q191" s="139">
        <f>'Consolidado Ppto del Paaas x Pr'!Q210</f>
        <v>0</v>
      </c>
      <c r="R191" s="139">
        <f>'Consolidado Ppto del Paaas x Pr'!R210</f>
        <v>0</v>
      </c>
    </row>
    <row r="192" spans="1:18" hidden="1">
      <c r="A192" s="121">
        <v>399006</v>
      </c>
      <c r="B192" s="122" t="s">
        <v>231</v>
      </c>
      <c r="C192" s="122" t="s">
        <v>519</v>
      </c>
      <c r="D192" s="122" t="s">
        <v>519</v>
      </c>
      <c r="E192" s="145" t="s">
        <v>625</v>
      </c>
      <c r="F192" s="42">
        <f t="shared" si="5"/>
        <v>0</v>
      </c>
      <c r="G192" s="139">
        <f>'Consolidado Ppto del Paaas x Pr'!G211</f>
        <v>0</v>
      </c>
      <c r="H192" s="139">
        <f>'Consolidado Ppto del Paaas x Pr'!H211</f>
        <v>0</v>
      </c>
      <c r="I192" s="139">
        <f>'Consolidado Ppto del Paaas x Pr'!I211</f>
        <v>0</v>
      </c>
      <c r="J192" s="139">
        <f>'Consolidado Ppto del Paaas x Pr'!J211</f>
        <v>0</v>
      </c>
      <c r="K192" s="139">
        <f>'Consolidado Ppto del Paaas x Pr'!K211</f>
        <v>0</v>
      </c>
      <c r="L192" s="139">
        <f>'Consolidado Ppto del Paaas x Pr'!L211</f>
        <v>0</v>
      </c>
      <c r="M192" s="139">
        <f>'Consolidado Ppto del Paaas x Pr'!M211</f>
        <v>0</v>
      </c>
      <c r="N192" s="139">
        <f>'Consolidado Ppto del Paaas x Pr'!N211</f>
        <v>0</v>
      </c>
      <c r="O192" s="139">
        <f>'Consolidado Ppto del Paaas x Pr'!O211</f>
        <v>0</v>
      </c>
      <c r="P192" s="139">
        <f>'Consolidado Ppto del Paaas x Pr'!P211</f>
        <v>0</v>
      </c>
      <c r="Q192" s="139">
        <f>'Consolidado Ppto del Paaas x Pr'!Q211</f>
        <v>0</v>
      </c>
      <c r="R192" s="139">
        <f>'Consolidado Ppto del Paaas x Pr'!R211</f>
        <v>0</v>
      </c>
    </row>
    <row r="193" spans="1:18">
      <c r="A193" s="123">
        <v>5000</v>
      </c>
      <c r="B193" s="120" t="s">
        <v>234</v>
      </c>
      <c r="C193" s="120"/>
      <c r="D193" s="120"/>
      <c r="E193" s="145"/>
      <c r="F193" s="42">
        <f>SUM(F194:F225)</f>
        <v>211926</v>
      </c>
      <c r="G193" s="46">
        <f t="shared" ref="G193:R193" si="6">SUM(G198:G218)</f>
        <v>0</v>
      </c>
      <c r="H193" s="46">
        <f t="shared" si="6"/>
        <v>0</v>
      </c>
      <c r="I193" s="46">
        <f t="shared" si="6"/>
        <v>0</v>
      </c>
      <c r="J193" s="46">
        <f t="shared" si="6"/>
        <v>0</v>
      </c>
      <c r="K193" s="46">
        <f t="shared" si="6"/>
        <v>0</v>
      </c>
      <c r="L193" s="46">
        <f t="shared" si="6"/>
        <v>0</v>
      </c>
      <c r="M193" s="46">
        <f t="shared" si="6"/>
        <v>0</v>
      </c>
      <c r="N193" s="46">
        <f t="shared" si="6"/>
        <v>0</v>
      </c>
      <c r="O193" s="46">
        <f t="shared" si="6"/>
        <v>0</v>
      </c>
      <c r="P193" s="46">
        <f t="shared" si="6"/>
        <v>0</v>
      </c>
      <c r="Q193" s="46">
        <f t="shared" si="6"/>
        <v>79447</v>
      </c>
      <c r="R193" s="46">
        <f t="shared" si="6"/>
        <v>0</v>
      </c>
    </row>
    <row r="194" spans="1:18">
      <c r="A194" s="121">
        <v>511001</v>
      </c>
      <c r="B194" s="122" t="s">
        <v>235</v>
      </c>
      <c r="C194" s="128" t="s">
        <v>517</v>
      </c>
      <c r="D194" s="128" t="s">
        <v>518</v>
      </c>
      <c r="E194" s="145" t="s">
        <v>655</v>
      </c>
      <c r="F194" s="42">
        <f>SUM(G194:R194)</f>
        <v>105372</v>
      </c>
      <c r="G194" s="46">
        <v>0</v>
      </c>
      <c r="H194" s="46">
        <v>0</v>
      </c>
      <c r="I194" s="46">
        <v>0</v>
      </c>
      <c r="J194" s="46">
        <v>0</v>
      </c>
      <c r="K194" s="46">
        <v>0</v>
      </c>
      <c r="L194" s="46">
        <v>0</v>
      </c>
      <c r="M194" s="46">
        <v>0</v>
      </c>
      <c r="N194" s="46">
        <v>0</v>
      </c>
      <c r="O194" s="46">
        <v>0</v>
      </c>
      <c r="P194" s="46">
        <v>0</v>
      </c>
      <c r="Q194" s="46">
        <v>105372</v>
      </c>
      <c r="R194" s="46">
        <v>0</v>
      </c>
    </row>
    <row r="195" spans="1:18" hidden="1">
      <c r="A195" s="121">
        <v>512001</v>
      </c>
      <c r="B195" s="122" t="s">
        <v>236</v>
      </c>
      <c r="C195" s="128" t="s">
        <v>517</v>
      </c>
      <c r="D195" s="128" t="s">
        <v>518</v>
      </c>
      <c r="E195" s="145"/>
      <c r="F195" s="42">
        <f t="shared" ref="F195:F225" si="7">SUM(G195:R195)</f>
        <v>0</v>
      </c>
      <c r="G195" s="46">
        <v>0</v>
      </c>
      <c r="H195" s="46">
        <v>0</v>
      </c>
      <c r="I195" s="46">
        <v>0</v>
      </c>
      <c r="J195" s="46">
        <v>0</v>
      </c>
      <c r="K195" s="46">
        <v>0</v>
      </c>
      <c r="L195" s="46">
        <v>0</v>
      </c>
      <c r="M195" s="46">
        <v>0</v>
      </c>
      <c r="N195" s="46">
        <v>0</v>
      </c>
      <c r="O195" s="46">
        <v>0</v>
      </c>
      <c r="P195" s="46">
        <v>0</v>
      </c>
      <c r="Q195" s="46">
        <v>0</v>
      </c>
      <c r="R195" s="46">
        <v>0</v>
      </c>
    </row>
    <row r="196" spans="1:18" hidden="1">
      <c r="A196" s="121">
        <v>513001</v>
      </c>
      <c r="B196" s="122" t="s">
        <v>237</v>
      </c>
      <c r="C196" s="128" t="s">
        <v>517</v>
      </c>
      <c r="D196" s="128" t="s">
        <v>518</v>
      </c>
      <c r="E196" s="145"/>
      <c r="F196" s="42">
        <f t="shared" si="7"/>
        <v>0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46">
        <v>0</v>
      </c>
      <c r="M196" s="46">
        <v>0</v>
      </c>
      <c r="N196" s="46">
        <v>0</v>
      </c>
      <c r="O196" s="46">
        <v>0</v>
      </c>
      <c r="P196" s="46">
        <v>0</v>
      </c>
      <c r="Q196" s="46">
        <v>0</v>
      </c>
      <c r="R196" s="46">
        <v>0</v>
      </c>
    </row>
    <row r="197" spans="1:18" hidden="1">
      <c r="A197" s="121">
        <v>514001</v>
      </c>
      <c r="B197" s="122" t="s">
        <v>238</v>
      </c>
      <c r="C197" s="128" t="s">
        <v>517</v>
      </c>
      <c r="D197" s="128" t="s">
        <v>518</v>
      </c>
      <c r="E197" s="145"/>
      <c r="F197" s="42">
        <f t="shared" si="7"/>
        <v>0</v>
      </c>
      <c r="G197" s="46">
        <v>0</v>
      </c>
      <c r="H197" s="46">
        <v>0</v>
      </c>
      <c r="I197" s="46">
        <v>0</v>
      </c>
      <c r="J197" s="46">
        <v>0</v>
      </c>
      <c r="K197" s="46">
        <v>0</v>
      </c>
      <c r="L197" s="46">
        <v>0</v>
      </c>
      <c r="M197" s="46">
        <v>0</v>
      </c>
      <c r="N197" s="46">
        <v>0</v>
      </c>
      <c r="O197" s="46">
        <v>0</v>
      </c>
      <c r="P197" s="46">
        <v>0</v>
      </c>
      <c r="Q197" s="46">
        <v>0</v>
      </c>
      <c r="R197" s="46">
        <v>0</v>
      </c>
    </row>
    <row r="198" spans="1:18" hidden="1">
      <c r="A198" s="34">
        <v>511001</v>
      </c>
      <c r="B198" s="138" t="s">
        <v>235</v>
      </c>
      <c r="C198" s="128" t="s">
        <v>517</v>
      </c>
      <c r="D198" s="128" t="s">
        <v>518</v>
      </c>
      <c r="E198" s="145" t="s">
        <v>609</v>
      </c>
      <c r="F198" s="42">
        <v>0</v>
      </c>
      <c r="G198" s="46">
        <v>0</v>
      </c>
      <c r="H198" s="46">
        <v>0</v>
      </c>
      <c r="I198" s="46">
        <v>0</v>
      </c>
      <c r="J198" s="46">
        <v>0</v>
      </c>
      <c r="K198" s="46">
        <v>0</v>
      </c>
      <c r="L198" s="46">
        <v>0</v>
      </c>
      <c r="M198" s="46">
        <v>0</v>
      </c>
      <c r="N198" s="46">
        <v>0</v>
      </c>
      <c r="O198" s="46">
        <v>0</v>
      </c>
      <c r="P198" s="46">
        <v>0</v>
      </c>
      <c r="Q198" s="46">
        <v>79447</v>
      </c>
      <c r="R198" s="46">
        <v>0</v>
      </c>
    </row>
    <row r="199" spans="1:18">
      <c r="A199" s="34">
        <v>515001</v>
      </c>
      <c r="B199" s="35" t="s">
        <v>239</v>
      </c>
      <c r="C199" s="128" t="s">
        <v>517</v>
      </c>
      <c r="D199" s="128" t="s">
        <v>518</v>
      </c>
      <c r="E199" s="145" t="s">
        <v>618</v>
      </c>
      <c r="F199" s="42">
        <f>'Consolidado Ppto del Paaas x Pr'!F219</f>
        <v>79447</v>
      </c>
      <c r="G199" s="46">
        <v>0</v>
      </c>
      <c r="H199" s="46">
        <v>0</v>
      </c>
      <c r="I199" s="46">
        <v>0</v>
      </c>
      <c r="J199" s="46">
        <v>0</v>
      </c>
      <c r="K199" s="46">
        <v>0</v>
      </c>
      <c r="L199" s="46">
        <v>0</v>
      </c>
      <c r="M199" s="46">
        <v>0</v>
      </c>
      <c r="N199" s="46">
        <v>0</v>
      </c>
      <c r="O199" s="46">
        <v>0</v>
      </c>
      <c r="P199" s="46">
        <v>0</v>
      </c>
      <c r="Q199" s="46">
        <v>0</v>
      </c>
      <c r="R199" s="46">
        <v>0</v>
      </c>
    </row>
    <row r="200" spans="1:18" hidden="1">
      <c r="A200" s="121">
        <v>519001</v>
      </c>
      <c r="B200" s="122" t="s">
        <v>240</v>
      </c>
      <c r="C200" s="128" t="s">
        <v>517</v>
      </c>
      <c r="D200" s="128" t="s">
        <v>518</v>
      </c>
      <c r="E200" s="122" t="s">
        <v>240</v>
      </c>
      <c r="F200" s="42">
        <v>0</v>
      </c>
      <c r="G200" s="46">
        <v>0</v>
      </c>
      <c r="H200" s="46">
        <v>0</v>
      </c>
      <c r="I200" s="46">
        <v>0</v>
      </c>
      <c r="J200" s="46">
        <v>0</v>
      </c>
      <c r="K200" s="46">
        <v>0</v>
      </c>
      <c r="L200" s="46">
        <v>0</v>
      </c>
      <c r="M200" s="46">
        <v>0</v>
      </c>
      <c r="N200" s="46">
        <v>0</v>
      </c>
      <c r="O200" s="46">
        <v>0</v>
      </c>
      <c r="P200" s="46">
        <v>0</v>
      </c>
      <c r="Q200" s="46">
        <v>0</v>
      </c>
      <c r="R200" s="46">
        <v>0</v>
      </c>
    </row>
    <row r="201" spans="1:18" hidden="1">
      <c r="A201" s="121">
        <v>521001</v>
      </c>
      <c r="B201" s="122" t="s">
        <v>242</v>
      </c>
      <c r="C201" s="128" t="s">
        <v>517</v>
      </c>
      <c r="D201" s="128" t="s">
        <v>518</v>
      </c>
      <c r="E201" s="145"/>
      <c r="F201" s="42">
        <f t="shared" si="7"/>
        <v>0</v>
      </c>
      <c r="G201" s="46">
        <v>0</v>
      </c>
      <c r="H201" s="46">
        <v>0</v>
      </c>
      <c r="I201" s="46">
        <v>0</v>
      </c>
      <c r="J201" s="46">
        <v>0</v>
      </c>
      <c r="K201" s="46">
        <v>0</v>
      </c>
      <c r="L201" s="46">
        <v>0</v>
      </c>
      <c r="M201" s="46">
        <v>0</v>
      </c>
      <c r="N201" s="46">
        <v>0</v>
      </c>
      <c r="O201" s="46">
        <v>0</v>
      </c>
      <c r="P201" s="46">
        <v>0</v>
      </c>
      <c r="Q201" s="46">
        <v>0</v>
      </c>
      <c r="R201" s="46">
        <v>0</v>
      </c>
    </row>
    <row r="202" spans="1:18" hidden="1">
      <c r="A202" s="121">
        <v>522001</v>
      </c>
      <c r="B202" s="122" t="s">
        <v>243</v>
      </c>
      <c r="C202" s="128" t="s">
        <v>517</v>
      </c>
      <c r="D202" s="128" t="s">
        <v>518</v>
      </c>
      <c r="E202" s="145"/>
      <c r="F202" s="42">
        <f t="shared" si="7"/>
        <v>0</v>
      </c>
      <c r="G202" s="46">
        <v>0</v>
      </c>
      <c r="H202" s="46">
        <v>0</v>
      </c>
      <c r="I202" s="46">
        <v>0</v>
      </c>
      <c r="J202" s="46">
        <v>0</v>
      </c>
      <c r="K202" s="46">
        <v>0</v>
      </c>
      <c r="L202" s="46">
        <v>0</v>
      </c>
      <c r="M202" s="46">
        <v>0</v>
      </c>
      <c r="N202" s="46">
        <v>0</v>
      </c>
      <c r="O202" s="46">
        <v>0</v>
      </c>
      <c r="P202" s="46">
        <v>0</v>
      </c>
      <c r="Q202" s="46">
        <v>0</v>
      </c>
      <c r="R202" s="46">
        <v>0</v>
      </c>
    </row>
    <row r="203" spans="1:18" hidden="1">
      <c r="A203" s="121">
        <v>523001</v>
      </c>
      <c r="B203" s="122" t="s">
        <v>244</v>
      </c>
      <c r="C203" s="128" t="s">
        <v>517</v>
      </c>
      <c r="D203" s="128" t="s">
        <v>518</v>
      </c>
      <c r="E203" s="145" t="s">
        <v>653</v>
      </c>
      <c r="F203" s="42">
        <f t="shared" si="7"/>
        <v>0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46">
        <v>0</v>
      </c>
      <c r="M203" s="46">
        <v>0</v>
      </c>
      <c r="N203" s="46">
        <v>0</v>
      </c>
      <c r="O203" s="46">
        <v>0</v>
      </c>
      <c r="P203" s="46">
        <v>0</v>
      </c>
      <c r="Q203" s="46">
        <v>0</v>
      </c>
      <c r="R203" s="46">
        <v>0</v>
      </c>
    </row>
    <row r="204" spans="1:18" hidden="1">
      <c r="A204" s="34">
        <v>519001</v>
      </c>
      <c r="B204" s="35" t="s">
        <v>240</v>
      </c>
      <c r="C204" s="128" t="s">
        <v>517</v>
      </c>
      <c r="D204" s="128" t="s">
        <v>518</v>
      </c>
      <c r="E204" s="145" t="s">
        <v>610</v>
      </c>
      <c r="F204" s="42">
        <f t="shared" si="7"/>
        <v>0</v>
      </c>
      <c r="G204" s="46">
        <v>0</v>
      </c>
      <c r="H204" s="46">
        <v>0</v>
      </c>
      <c r="I204" s="46">
        <v>0</v>
      </c>
      <c r="J204" s="46">
        <v>0</v>
      </c>
      <c r="K204" s="46">
        <v>0</v>
      </c>
      <c r="L204" s="46">
        <v>0</v>
      </c>
      <c r="M204" s="46">
        <v>0</v>
      </c>
      <c r="N204" s="46">
        <v>0</v>
      </c>
      <c r="O204" s="46">
        <v>0</v>
      </c>
      <c r="P204" s="46">
        <v>0</v>
      </c>
      <c r="Q204" s="46">
        <v>0</v>
      </c>
      <c r="R204" s="46">
        <v>0</v>
      </c>
    </row>
    <row r="205" spans="1:18" hidden="1">
      <c r="A205" s="121">
        <v>531001</v>
      </c>
      <c r="B205" s="122" t="s">
        <v>246</v>
      </c>
      <c r="C205" s="128" t="s">
        <v>517</v>
      </c>
      <c r="D205" s="128" t="s">
        <v>518</v>
      </c>
      <c r="E205" s="145"/>
      <c r="F205" s="42">
        <f t="shared" si="7"/>
        <v>0</v>
      </c>
      <c r="G205" s="46">
        <v>0</v>
      </c>
      <c r="H205" s="46">
        <v>0</v>
      </c>
      <c r="I205" s="46">
        <v>0</v>
      </c>
      <c r="J205" s="46">
        <v>0</v>
      </c>
      <c r="K205" s="46">
        <v>0</v>
      </c>
      <c r="L205" s="46">
        <v>0</v>
      </c>
      <c r="M205" s="46">
        <v>0</v>
      </c>
      <c r="N205" s="46">
        <v>0</v>
      </c>
      <c r="O205" s="46">
        <v>0</v>
      </c>
      <c r="P205" s="46">
        <v>0</v>
      </c>
      <c r="Q205" s="46">
        <v>0</v>
      </c>
      <c r="R205" s="46">
        <v>0</v>
      </c>
    </row>
    <row r="206" spans="1:18" hidden="1">
      <c r="A206" s="121">
        <v>532001</v>
      </c>
      <c r="B206" s="122" t="s">
        <v>247</v>
      </c>
      <c r="C206" s="128" t="s">
        <v>517</v>
      </c>
      <c r="D206" s="128" t="s">
        <v>518</v>
      </c>
      <c r="E206" s="145"/>
      <c r="F206" s="42">
        <f t="shared" si="7"/>
        <v>0</v>
      </c>
      <c r="G206" s="46">
        <v>0</v>
      </c>
      <c r="H206" s="46">
        <v>0</v>
      </c>
      <c r="I206" s="46">
        <v>0</v>
      </c>
      <c r="J206" s="46">
        <v>0</v>
      </c>
      <c r="K206" s="46">
        <v>0</v>
      </c>
      <c r="L206" s="46">
        <v>0</v>
      </c>
      <c r="M206" s="46">
        <v>0</v>
      </c>
      <c r="N206" s="46">
        <v>0</v>
      </c>
      <c r="O206" s="46">
        <v>0</v>
      </c>
      <c r="P206" s="46">
        <v>0</v>
      </c>
      <c r="Q206" s="46">
        <v>0</v>
      </c>
      <c r="R206" s="46">
        <v>0</v>
      </c>
    </row>
    <row r="207" spans="1:18" hidden="1">
      <c r="A207" s="121">
        <v>562001</v>
      </c>
      <c r="B207" s="122" t="s">
        <v>255</v>
      </c>
      <c r="C207" s="128" t="s">
        <v>517</v>
      </c>
      <c r="D207" s="128" t="s">
        <v>518</v>
      </c>
      <c r="E207" s="145" t="s">
        <v>629</v>
      </c>
      <c r="F207" s="42">
        <f t="shared" si="7"/>
        <v>0</v>
      </c>
      <c r="G207" s="46">
        <v>0</v>
      </c>
      <c r="H207" s="46">
        <v>0</v>
      </c>
      <c r="I207" s="46">
        <v>0</v>
      </c>
      <c r="J207" s="46">
        <v>0</v>
      </c>
      <c r="K207" s="46">
        <v>0</v>
      </c>
      <c r="L207" s="46">
        <v>0</v>
      </c>
      <c r="M207" s="46">
        <v>0</v>
      </c>
      <c r="N207" s="46">
        <v>0</v>
      </c>
      <c r="O207" s="46">
        <v>0</v>
      </c>
      <c r="P207" s="46">
        <v>0</v>
      </c>
      <c r="Q207" s="46">
        <v>0</v>
      </c>
      <c r="R207" s="46">
        <v>0</v>
      </c>
    </row>
    <row r="208" spans="1:18" hidden="1">
      <c r="A208" s="121">
        <v>542001</v>
      </c>
      <c r="B208" s="122" t="s">
        <v>249</v>
      </c>
      <c r="C208" s="128" t="s">
        <v>517</v>
      </c>
      <c r="D208" s="128" t="s">
        <v>518</v>
      </c>
      <c r="E208" s="145"/>
      <c r="F208" s="42">
        <f t="shared" si="7"/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46">
        <v>0</v>
      </c>
      <c r="M208" s="46">
        <v>0</v>
      </c>
      <c r="N208" s="46">
        <v>0</v>
      </c>
      <c r="O208" s="46">
        <v>0</v>
      </c>
      <c r="P208" s="46">
        <v>0</v>
      </c>
      <c r="Q208" s="46">
        <v>0</v>
      </c>
      <c r="R208" s="46">
        <v>0</v>
      </c>
    </row>
    <row r="209" spans="1:18" hidden="1">
      <c r="A209" s="121">
        <v>543001</v>
      </c>
      <c r="B209" s="122" t="s">
        <v>250</v>
      </c>
      <c r="C209" s="128" t="s">
        <v>517</v>
      </c>
      <c r="D209" s="128" t="s">
        <v>518</v>
      </c>
      <c r="E209" s="145"/>
      <c r="F209" s="42">
        <f t="shared" si="7"/>
        <v>0</v>
      </c>
      <c r="G209" s="46">
        <v>0</v>
      </c>
      <c r="H209" s="46">
        <v>0</v>
      </c>
      <c r="I209" s="46">
        <v>0</v>
      </c>
      <c r="J209" s="46">
        <v>0</v>
      </c>
      <c r="K209" s="46">
        <v>0</v>
      </c>
      <c r="L209" s="46">
        <v>0</v>
      </c>
      <c r="M209" s="46">
        <v>0</v>
      </c>
      <c r="N209" s="46">
        <v>0</v>
      </c>
      <c r="O209" s="46">
        <v>0</v>
      </c>
      <c r="P209" s="46">
        <v>0</v>
      </c>
      <c r="Q209" s="46">
        <v>0</v>
      </c>
      <c r="R209" s="46">
        <v>0</v>
      </c>
    </row>
    <row r="210" spans="1:18" hidden="1">
      <c r="A210" s="121">
        <v>544001</v>
      </c>
      <c r="B210" s="122" t="s">
        <v>251</v>
      </c>
      <c r="C210" s="128" t="s">
        <v>517</v>
      </c>
      <c r="D210" s="128" t="s">
        <v>518</v>
      </c>
      <c r="E210" s="145"/>
      <c r="F210" s="42">
        <v>0</v>
      </c>
      <c r="G210" s="46">
        <v>0</v>
      </c>
      <c r="H210" s="46">
        <v>0</v>
      </c>
      <c r="I210" s="46">
        <v>0</v>
      </c>
      <c r="J210" s="46">
        <v>0</v>
      </c>
      <c r="K210" s="46">
        <v>0</v>
      </c>
      <c r="L210" s="46">
        <v>0</v>
      </c>
      <c r="M210" s="46">
        <v>0</v>
      </c>
      <c r="N210" s="46">
        <v>0</v>
      </c>
      <c r="O210" s="46">
        <v>0</v>
      </c>
      <c r="P210" s="46">
        <v>0</v>
      </c>
      <c r="Q210" s="46">
        <v>0</v>
      </c>
      <c r="R210" s="46">
        <v>0</v>
      </c>
    </row>
    <row r="211" spans="1:18" hidden="1">
      <c r="A211" s="121">
        <v>545001</v>
      </c>
      <c r="B211" s="122" t="s">
        <v>252</v>
      </c>
      <c r="C211" s="128" t="s">
        <v>517</v>
      </c>
      <c r="D211" s="128" t="s">
        <v>518</v>
      </c>
      <c r="E211" s="145"/>
      <c r="F211" s="42">
        <f t="shared" si="7"/>
        <v>0</v>
      </c>
      <c r="G211" s="46">
        <v>0</v>
      </c>
      <c r="H211" s="46">
        <v>0</v>
      </c>
      <c r="I211" s="46">
        <v>0</v>
      </c>
      <c r="J211" s="46">
        <v>0</v>
      </c>
      <c r="K211" s="46">
        <v>0</v>
      </c>
      <c r="L211" s="46">
        <v>0</v>
      </c>
      <c r="M211" s="46">
        <v>0</v>
      </c>
      <c r="N211" s="46">
        <v>0</v>
      </c>
      <c r="O211" s="46">
        <v>0</v>
      </c>
      <c r="P211" s="46">
        <v>0</v>
      </c>
      <c r="Q211" s="46">
        <v>0</v>
      </c>
      <c r="R211" s="46">
        <v>0</v>
      </c>
    </row>
    <row r="212" spans="1:18" hidden="1">
      <c r="A212" s="121">
        <v>549001</v>
      </c>
      <c r="B212" s="122" t="s">
        <v>253</v>
      </c>
      <c r="C212" s="128" t="s">
        <v>517</v>
      </c>
      <c r="D212" s="128" t="s">
        <v>518</v>
      </c>
      <c r="E212" s="145"/>
      <c r="F212" s="42">
        <f t="shared" si="7"/>
        <v>0</v>
      </c>
      <c r="G212" s="46">
        <v>0</v>
      </c>
      <c r="H212" s="46">
        <v>0</v>
      </c>
      <c r="I212" s="46">
        <v>0</v>
      </c>
      <c r="J212" s="46">
        <v>0</v>
      </c>
      <c r="K212" s="46">
        <v>0</v>
      </c>
      <c r="L212" s="46">
        <v>0</v>
      </c>
      <c r="M212" s="46">
        <v>0</v>
      </c>
      <c r="N212" s="46">
        <v>0</v>
      </c>
      <c r="O212" s="46">
        <v>0</v>
      </c>
      <c r="P212" s="46">
        <v>0</v>
      </c>
      <c r="Q212" s="46">
        <v>0</v>
      </c>
      <c r="R212" s="46">
        <v>0</v>
      </c>
    </row>
    <row r="213" spans="1:18" hidden="1">
      <c r="A213" s="121">
        <v>561001</v>
      </c>
      <c r="B213" s="122" t="s">
        <v>254</v>
      </c>
      <c r="C213" s="128" t="s">
        <v>517</v>
      </c>
      <c r="D213" s="128" t="s">
        <v>518</v>
      </c>
      <c r="E213" s="145"/>
      <c r="F213" s="42">
        <f t="shared" si="7"/>
        <v>0</v>
      </c>
      <c r="G213" s="46">
        <v>0</v>
      </c>
      <c r="H213" s="46">
        <v>0</v>
      </c>
      <c r="I213" s="46">
        <v>0</v>
      </c>
      <c r="J213" s="46">
        <v>0</v>
      </c>
      <c r="K213" s="46">
        <v>0</v>
      </c>
      <c r="L213" s="46">
        <v>0</v>
      </c>
      <c r="M213" s="46">
        <v>0</v>
      </c>
      <c r="N213" s="46">
        <v>0</v>
      </c>
      <c r="O213" s="46">
        <v>0</v>
      </c>
      <c r="P213" s="46">
        <v>0</v>
      </c>
      <c r="Q213" s="46">
        <v>0</v>
      </c>
      <c r="R213" s="46">
        <v>0</v>
      </c>
    </row>
    <row r="214" spans="1:18" hidden="1">
      <c r="A214" s="34">
        <v>569001</v>
      </c>
      <c r="B214" s="35" t="s">
        <v>261</v>
      </c>
      <c r="C214" s="128" t="s">
        <v>517</v>
      </c>
      <c r="D214" s="128" t="s">
        <v>518</v>
      </c>
      <c r="E214" s="145" t="s">
        <v>611</v>
      </c>
      <c r="F214" s="42">
        <f t="shared" si="7"/>
        <v>0</v>
      </c>
      <c r="G214" s="46">
        <v>0</v>
      </c>
      <c r="H214" s="46">
        <v>0</v>
      </c>
      <c r="I214" s="46">
        <v>0</v>
      </c>
      <c r="J214" s="46">
        <v>0</v>
      </c>
      <c r="K214" s="46">
        <v>0</v>
      </c>
      <c r="L214" s="46">
        <v>0</v>
      </c>
      <c r="M214" s="46">
        <v>0</v>
      </c>
      <c r="N214" s="46">
        <v>0</v>
      </c>
      <c r="O214" s="46">
        <v>0</v>
      </c>
      <c r="P214" s="46">
        <v>0</v>
      </c>
      <c r="Q214" s="46">
        <v>0</v>
      </c>
      <c r="R214" s="46">
        <v>0</v>
      </c>
    </row>
    <row r="215" spans="1:18" hidden="1">
      <c r="A215" s="121">
        <v>563001</v>
      </c>
      <c r="B215" s="122" t="s">
        <v>256</v>
      </c>
      <c r="C215" s="128" t="s">
        <v>517</v>
      </c>
      <c r="D215" s="128" t="s">
        <v>518</v>
      </c>
      <c r="E215" s="145"/>
      <c r="F215" s="42">
        <f t="shared" si="7"/>
        <v>0</v>
      </c>
      <c r="G215" s="46">
        <v>0</v>
      </c>
      <c r="H215" s="46">
        <v>0</v>
      </c>
      <c r="I215" s="46">
        <v>0</v>
      </c>
      <c r="J215" s="46">
        <v>0</v>
      </c>
      <c r="K215" s="46">
        <v>0</v>
      </c>
      <c r="L215" s="46">
        <v>0</v>
      </c>
      <c r="M215" s="46">
        <v>0</v>
      </c>
      <c r="N215" s="46">
        <v>0</v>
      </c>
      <c r="O215" s="46">
        <v>0</v>
      </c>
      <c r="P215" s="46">
        <v>0</v>
      </c>
      <c r="Q215" s="46">
        <v>0</v>
      </c>
      <c r="R215" s="46">
        <v>0</v>
      </c>
    </row>
    <row r="216" spans="1:18" hidden="1">
      <c r="A216" s="121">
        <v>564001</v>
      </c>
      <c r="B216" s="122" t="s">
        <v>257</v>
      </c>
      <c r="C216" s="128" t="s">
        <v>517</v>
      </c>
      <c r="D216" s="128" t="s">
        <v>518</v>
      </c>
      <c r="E216" s="145"/>
      <c r="F216" s="42"/>
      <c r="G216" s="46">
        <v>0</v>
      </c>
      <c r="H216" s="46">
        <v>0</v>
      </c>
      <c r="I216" s="46">
        <v>0</v>
      </c>
      <c r="J216" s="46">
        <v>0</v>
      </c>
      <c r="K216" s="46">
        <v>0</v>
      </c>
      <c r="L216" s="46">
        <v>0</v>
      </c>
      <c r="M216" s="46">
        <v>0</v>
      </c>
      <c r="N216" s="46">
        <v>0</v>
      </c>
      <c r="O216" s="46">
        <v>0</v>
      </c>
      <c r="P216" s="46">
        <v>0</v>
      </c>
      <c r="Q216" s="46">
        <v>0</v>
      </c>
      <c r="R216" s="46">
        <v>0</v>
      </c>
    </row>
    <row r="217" spans="1:18" hidden="1">
      <c r="A217" s="121">
        <v>565001</v>
      </c>
      <c r="B217" s="122" t="s">
        <v>258</v>
      </c>
      <c r="C217" s="128" t="s">
        <v>517</v>
      </c>
      <c r="D217" s="128" t="s">
        <v>518</v>
      </c>
      <c r="E217" s="145"/>
      <c r="F217" s="42">
        <f t="shared" si="7"/>
        <v>0</v>
      </c>
      <c r="G217" s="46">
        <v>0</v>
      </c>
      <c r="H217" s="46">
        <v>0</v>
      </c>
      <c r="I217" s="46">
        <v>0</v>
      </c>
      <c r="J217" s="46">
        <v>0</v>
      </c>
      <c r="K217" s="46">
        <v>0</v>
      </c>
      <c r="L217" s="46">
        <v>0</v>
      </c>
      <c r="M217" s="46">
        <v>0</v>
      </c>
      <c r="N217" s="46">
        <v>0</v>
      </c>
      <c r="O217" s="46">
        <v>0</v>
      </c>
      <c r="P217" s="46">
        <v>0</v>
      </c>
      <c r="Q217" s="46">
        <v>0</v>
      </c>
      <c r="R217" s="46">
        <v>0</v>
      </c>
    </row>
    <row r="218" spans="1:18" hidden="1">
      <c r="A218" s="121">
        <v>566001</v>
      </c>
      <c r="B218" s="122" t="s">
        <v>259</v>
      </c>
      <c r="C218" s="128" t="s">
        <v>517</v>
      </c>
      <c r="D218" s="128" t="s">
        <v>518</v>
      </c>
      <c r="E218" s="145"/>
      <c r="F218" s="42">
        <f t="shared" si="7"/>
        <v>0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46">
        <v>0</v>
      </c>
      <c r="M218" s="46">
        <v>0</v>
      </c>
      <c r="N218" s="46">
        <v>0</v>
      </c>
      <c r="O218" s="46">
        <v>0</v>
      </c>
      <c r="P218" s="46">
        <v>0</v>
      </c>
      <c r="Q218" s="46">
        <v>0</v>
      </c>
      <c r="R218" s="46">
        <v>0</v>
      </c>
    </row>
    <row r="219" spans="1:18" hidden="1">
      <c r="A219" s="121">
        <v>569001</v>
      </c>
      <c r="B219" s="122" t="s">
        <v>261</v>
      </c>
      <c r="C219" s="128" t="s">
        <v>517</v>
      </c>
      <c r="D219" s="128" t="s">
        <v>518</v>
      </c>
      <c r="E219" s="145"/>
      <c r="F219" s="42">
        <f t="shared" si="7"/>
        <v>0</v>
      </c>
      <c r="G219" s="46">
        <v>0</v>
      </c>
      <c r="H219" s="46">
        <v>0</v>
      </c>
      <c r="I219" s="46">
        <v>0</v>
      </c>
      <c r="J219" s="46">
        <v>0</v>
      </c>
      <c r="K219" s="46">
        <v>0</v>
      </c>
      <c r="L219" s="46">
        <v>0</v>
      </c>
      <c r="M219" s="46">
        <v>0</v>
      </c>
      <c r="N219" s="46">
        <v>0</v>
      </c>
      <c r="O219" s="46">
        <v>0</v>
      </c>
      <c r="P219" s="46">
        <v>0</v>
      </c>
      <c r="Q219" s="46">
        <v>0</v>
      </c>
      <c r="R219" s="46">
        <v>0</v>
      </c>
    </row>
    <row r="220" spans="1:18" hidden="1">
      <c r="A220" s="121">
        <v>591001</v>
      </c>
      <c r="B220" s="122" t="s">
        <v>262</v>
      </c>
      <c r="C220" s="128" t="s">
        <v>517</v>
      </c>
      <c r="D220" s="128" t="s">
        <v>518</v>
      </c>
      <c r="E220" s="145"/>
      <c r="F220" s="42">
        <f t="shared" si="7"/>
        <v>0</v>
      </c>
      <c r="G220" s="46">
        <v>0</v>
      </c>
      <c r="H220" s="46">
        <v>0</v>
      </c>
      <c r="I220" s="46">
        <v>0</v>
      </c>
      <c r="J220" s="46">
        <v>0</v>
      </c>
      <c r="K220" s="46">
        <v>0</v>
      </c>
      <c r="L220" s="46">
        <v>0</v>
      </c>
      <c r="M220" s="46">
        <v>0</v>
      </c>
      <c r="N220" s="46">
        <v>0</v>
      </c>
      <c r="O220" s="46">
        <v>0</v>
      </c>
      <c r="P220" s="46">
        <v>0</v>
      </c>
      <c r="Q220" s="46">
        <v>0</v>
      </c>
      <c r="R220" s="46">
        <v>0</v>
      </c>
    </row>
    <row r="221" spans="1:18">
      <c r="A221" s="121">
        <v>591001</v>
      </c>
      <c r="B221" s="122" t="s">
        <v>262</v>
      </c>
      <c r="C221" s="128" t="s">
        <v>517</v>
      </c>
      <c r="D221" s="128" t="s">
        <v>518</v>
      </c>
      <c r="E221" s="145" t="s">
        <v>656</v>
      </c>
      <c r="F221" s="42">
        <f t="shared" si="7"/>
        <v>27107</v>
      </c>
      <c r="G221" s="46">
        <v>0</v>
      </c>
      <c r="H221" s="46">
        <v>0</v>
      </c>
      <c r="I221" s="46">
        <v>0</v>
      </c>
      <c r="J221" s="46">
        <v>0</v>
      </c>
      <c r="K221" s="46">
        <v>0</v>
      </c>
      <c r="L221" s="46">
        <v>0</v>
      </c>
      <c r="M221" s="46">
        <v>0</v>
      </c>
      <c r="N221" s="46">
        <v>0</v>
      </c>
      <c r="O221" s="46">
        <v>0</v>
      </c>
      <c r="P221" s="46">
        <v>0</v>
      </c>
      <c r="Q221" s="46">
        <v>27107</v>
      </c>
      <c r="R221" s="46">
        <v>0</v>
      </c>
    </row>
    <row r="222" spans="1:18" hidden="1">
      <c r="A222" s="121">
        <v>594001</v>
      </c>
      <c r="B222" s="122" t="s">
        <v>264</v>
      </c>
      <c r="C222" s="128" t="s">
        <v>517</v>
      </c>
      <c r="D222" s="128" t="s">
        <v>518</v>
      </c>
      <c r="E222" s="145"/>
      <c r="F222" s="42">
        <f t="shared" si="7"/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46">
        <v>0</v>
      </c>
      <c r="M222" s="46">
        <v>0</v>
      </c>
      <c r="N222" s="46">
        <v>0</v>
      </c>
      <c r="O222" s="46">
        <v>0</v>
      </c>
      <c r="P222" s="46">
        <v>0</v>
      </c>
      <c r="Q222" s="46">
        <v>0</v>
      </c>
      <c r="R222" s="46">
        <v>0</v>
      </c>
    </row>
    <row r="223" spans="1:18" hidden="1">
      <c r="A223" s="121">
        <v>597001</v>
      </c>
      <c r="B223" s="122" t="s">
        <v>265</v>
      </c>
      <c r="C223" s="128" t="s">
        <v>517</v>
      </c>
      <c r="D223" s="128" t="s">
        <v>518</v>
      </c>
      <c r="E223" s="145"/>
      <c r="F223" s="42">
        <f t="shared" si="7"/>
        <v>0</v>
      </c>
      <c r="G223" s="46">
        <v>0</v>
      </c>
      <c r="H223" s="46">
        <v>0</v>
      </c>
      <c r="I223" s="46">
        <v>0</v>
      </c>
      <c r="J223" s="46">
        <v>0</v>
      </c>
      <c r="K223" s="46">
        <v>0</v>
      </c>
      <c r="L223" s="46">
        <v>0</v>
      </c>
      <c r="M223" s="46">
        <v>0</v>
      </c>
      <c r="N223" s="46">
        <v>0</v>
      </c>
      <c r="O223" s="46">
        <v>0</v>
      </c>
      <c r="P223" s="46">
        <v>0</v>
      </c>
      <c r="Q223" s="46">
        <v>0</v>
      </c>
      <c r="R223" s="46">
        <v>0</v>
      </c>
    </row>
    <row r="224" spans="1:18" hidden="1">
      <c r="A224" s="121">
        <v>598001</v>
      </c>
      <c r="B224" s="122" t="s">
        <v>266</v>
      </c>
      <c r="C224" s="128" t="s">
        <v>517</v>
      </c>
      <c r="D224" s="128" t="s">
        <v>518</v>
      </c>
      <c r="E224" s="145"/>
      <c r="F224" s="42">
        <f t="shared" si="7"/>
        <v>0</v>
      </c>
      <c r="G224" s="46">
        <v>0</v>
      </c>
      <c r="H224" s="46">
        <v>0</v>
      </c>
      <c r="I224" s="46">
        <v>0</v>
      </c>
      <c r="J224" s="46">
        <v>0</v>
      </c>
      <c r="K224" s="46">
        <v>0</v>
      </c>
      <c r="L224" s="46">
        <v>0</v>
      </c>
      <c r="M224" s="46">
        <v>0</v>
      </c>
      <c r="N224" s="46">
        <v>0</v>
      </c>
      <c r="O224" s="46">
        <v>0</v>
      </c>
      <c r="P224" s="46">
        <v>0</v>
      </c>
      <c r="Q224" s="46">
        <v>0</v>
      </c>
      <c r="R224" s="46">
        <v>0</v>
      </c>
    </row>
    <row r="225" spans="1:18" hidden="1">
      <c r="A225" s="121">
        <v>599001</v>
      </c>
      <c r="B225" s="122" t="s">
        <v>267</v>
      </c>
      <c r="C225" s="128" t="s">
        <v>517</v>
      </c>
      <c r="D225" s="128" t="s">
        <v>518</v>
      </c>
      <c r="E225" s="145"/>
      <c r="F225" s="42">
        <f t="shared" si="7"/>
        <v>0</v>
      </c>
      <c r="G225" s="46">
        <v>0</v>
      </c>
      <c r="H225" s="46">
        <v>0</v>
      </c>
      <c r="I225" s="46">
        <v>0</v>
      </c>
      <c r="J225" s="46">
        <v>0</v>
      </c>
      <c r="K225" s="46">
        <v>0</v>
      </c>
      <c r="L225" s="46">
        <v>0</v>
      </c>
      <c r="M225" s="46">
        <v>0</v>
      </c>
      <c r="N225" s="46">
        <v>0</v>
      </c>
      <c r="O225" s="46">
        <v>0</v>
      </c>
      <c r="P225" s="46">
        <v>0</v>
      </c>
      <c r="Q225" s="46">
        <v>0</v>
      </c>
      <c r="R225" s="46">
        <v>0</v>
      </c>
    </row>
    <row r="226" spans="1:18">
      <c r="A226" s="115"/>
      <c r="B226" s="111"/>
      <c r="C226" s="111"/>
      <c r="D226" s="111"/>
      <c r="E226" s="111"/>
      <c r="F226" s="116"/>
      <c r="G226" s="117"/>
      <c r="H226" s="117"/>
      <c r="I226" s="117"/>
      <c r="J226" s="117"/>
      <c r="K226" s="117"/>
      <c r="L226" s="117"/>
      <c r="M226" s="117"/>
      <c r="N226" s="117"/>
      <c r="O226" s="117"/>
      <c r="P226" s="117"/>
      <c r="Q226" s="117"/>
      <c r="R226" s="117"/>
    </row>
    <row r="227" spans="1:18">
      <c r="A227" s="175"/>
      <c r="B227" s="176"/>
      <c r="C227" s="127"/>
      <c r="D227" s="127"/>
      <c r="E227" s="127"/>
      <c r="F227" s="118">
        <f>F193+F82+F12</f>
        <v>12689084</v>
      </c>
      <c r="G227" s="118">
        <f t="shared" ref="G227:R227" si="8">G193+G82+G12</f>
        <v>346909</v>
      </c>
      <c r="H227" s="118">
        <f t="shared" si="8"/>
        <v>798404</v>
      </c>
      <c r="I227" s="118">
        <f t="shared" si="8"/>
        <v>1642046</v>
      </c>
      <c r="J227" s="118">
        <f t="shared" si="8"/>
        <v>1060033</v>
      </c>
      <c r="K227" s="118">
        <f t="shared" si="8"/>
        <v>1164921</v>
      </c>
      <c r="L227" s="118">
        <f t="shared" si="8"/>
        <v>851152</v>
      </c>
      <c r="M227" s="118">
        <f t="shared" si="8"/>
        <v>534821.5</v>
      </c>
      <c r="N227" s="118">
        <f t="shared" si="8"/>
        <v>1395158</v>
      </c>
      <c r="O227" s="118">
        <f t="shared" si="8"/>
        <v>1588100.5</v>
      </c>
      <c r="P227" s="118">
        <f t="shared" si="8"/>
        <v>1252173</v>
      </c>
      <c r="Q227" s="118">
        <f t="shared" si="8"/>
        <v>1340811</v>
      </c>
      <c r="R227" s="118">
        <f t="shared" si="8"/>
        <v>582076</v>
      </c>
    </row>
    <row r="228" spans="1:18">
      <c r="A228" s="1"/>
      <c r="B228" s="1"/>
      <c r="C228" s="1"/>
      <c r="D228" s="1"/>
      <c r="E228" s="1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</row>
  </sheetData>
  <mergeCells count="6">
    <mergeCell ref="O1:Q2"/>
    <mergeCell ref="A227:B227"/>
    <mergeCell ref="A4:R4"/>
    <mergeCell ref="A5:R5"/>
    <mergeCell ref="A6:R6"/>
    <mergeCell ref="A7:R7"/>
  </mergeCells>
  <pageMargins left="0.70866141732283472" right="0.15748031496062992" top="0.31496062992125984" bottom="0.31496062992125984" header="0.31496062992125984" footer="0.31496062992125984"/>
  <pageSetup scale="47" orientation="landscape" r:id="rId1"/>
  <rowBreaks count="1" manualBreakCount="1">
    <brk id="163" max="16383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6"/>
  <sheetViews>
    <sheetView view="pageBreakPreview" topLeftCell="A263" zoomScale="90" zoomScaleNormal="100" zoomScaleSheetLayoutView="90" workbookViewId="0">
      <pane xSplit="1" topLeftCell="N1" activePane="topRight" state="frozen"/>
      <selection activeCell="A238" sqref="A238"/>
      <selection pane="topRight" activeCell="Q292" sqref="Q292"/>
    </sheetView>
  </sheetViews>
  <sheetFormatPr baseColWidth="10" defaultColWidth="11.42578125" defaultRowHeight="11.25"/>
  <cols>
    <col min="1" max="1" width="33.7109375" style="1" customWidth="1"/>
    <col min="2" max="5" width="10.28515625" style="1" customWidth="1"/>
    <col min="6" max="6" width="11.42578125" style="1" customWidth="1"/>
    <col min="7" max="8" width="10.28515625" style="1" customWidth="1"/>
    <col min="9" max="9" width="11.85546875" style="1" customWidth="1"/>
    <col min="10" max="10" width="11.42578125" style="1" customWidth="1"/>
    <col min="11" max="11" width="10.28515625" style="1" customWidth="1"/>
    <col min="12" max="12" width="12.140625" style="1" customWidth="1"/>
    <col min="13" max="13" width="11.7109375" style="1" customWidth="1"/>
    <col min="14" max="14" width="12.42578125" style="1" customWidth="1"/>
    <col min="15" max="16384" width="11.42578125" style="1"/>
  </cols>
  <sheetData>
    <row r="1" spans="1:21" customFormat="1" ht="12.75"/>
    <row r="2" spans="1:21" customFormat="1" ht="12.75">
      <c r="L2" s="169"/>
      <c r="M2" s="169"/>
      <c r="N2" s="169"/>
      <c r="P2" s="1"/>
      <c r="Q2" s="1"/>
      <c r="R2" s="1"/>
      <c r="S2" s="1"/>
      <c r="T2" s="1"/>
      <c r="U2" s="1"/>
    </row>
    <row r="3" spans="1:21" customFormat="1" ht="12.75">
      <c r="A3" s="18"/>
      <c r="B3" s="1"/>
      <c r="J3" s="25"/>
      <c r="L3" s="169"/>
      <c r="M3" s="169"/>
      <c r="N3" s="169"/>
      <c r="P3" s="1"/>
      <c r="Q3" s="1"/>
      <c r="R3" s="1"/>
      <c r="S3" s="1"/>
      <c r="T3" s="1"/>
      <c r="U3" s="1"/>
    </row>
    <row r="4" spans="1:21" customFormat="1" ht="12.75"/>
    <row r="5" spans="1:21" customFormat="1" ht="28.5" customHeight="1">
      <c r="A5" s="170" t="s">
        <v>268</v>
      </c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</row>
    <row r="6" spans="1:21" customFormat="1" ht="12.75"/>
    <row r="7" spans="1:21" customFormat="1" ht="32.450000000000003" customHeight="1">
      <c r="A7" s="171" t="s">
        <v>658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</row>
    <row r="8" spans="1:21" customFormat="1" ht="15.75">
      <c r="A8" s="172" t="s">
        <v>644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</row>
    <row r="9" spans="1:21" customFormat="1" ht="15">
      <c r="A9" s="28"/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</row>
    <row r="10" spans="1:21" customFormat="1" ht="15.75">
      <c r="A10" s="172" t="s">
        <v>15</v>
      </c>
      <c r="B10" s="172"/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72"/>
      <c r="N10" s="172"/>
    </row>
    <row r="11" spans="1:21" customFormat="1" ht="15.75">
      <c r="A11" s="172" t="s">
        <v>29</v>
      </c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</row>
    <row r="13" spans="1:21" s="3" customFormat="1" ht="24" customHeight="1">
      <c r="A13" s="23" t="s">
        <v>33</v>
      </c>
      <c r="B13" s="24" t="s">
        <v>1</v>
      </c>
      <c r="C13" s="24" t="s">
        <v>2</v>
      </c>
      <c r="D13" s="24" t="s">
        <v>3</v>
      </c>
      <c r="E13" s="24" t="s">
        <v>4</v>
      </c>
      <c r="F13" s="24" t="s">
        <v>5</v>
      </c>
      <c r="G13" s="24" t="s">
        <v>6</v>
      </c>
      <c r="H13" s="24" t="s">
        <v>7</v>
      </c>
      <c r="I13" s="24" t="s">
        <v>8</v>
      </c>
      <c r="J13" s="24" t="s">
        <v>271</v>
      </c>
      <c r="K13" s="24" t="s">
        <v>10</v>
      </c>
      <c r="L13" s="24" t="s">
        <v>11</v>
      </c>
      <c r="M13" s="24" t="s">
        <v>12</v>
      </c>
      <c r="N13" s="23" t="s">
        <v>16</v>
      </c>
    </row>
    <row r="14" spans="1:21">
      <c r="A14" s="5" t="s">
        <v>269</v>
      </c>
      <c r="B14" s="52">
        <f>SUM(B15:B17)</f>
        <v>0</v>
      </c>
      <c r="C14" s="52">
        <f t="shared" ref="C14:I14" si="0">SUM(C15:C17)</f>
        <v>1612</v>
      </c>
      <c r="D14" s="52">
        <f t="shared" si="0"/>
        <v>5055</v>
      </c>
      <c r="E14" s="52">
        <f t="shared" si="0"/>
        <v>1053</v>
      </c>
      <c r="F14" s="52">
        <f t="shared" si="0"/>
        <v>12393</v>
      </c>
      <c r="G14" s="52">
        <f t="shared" si="0"/>
        <v>85038</v>
      </c>
      <c r="H14" s="52">
        <f t="shared" si="0"/>
        <v>1789</v>
      </c>
      <c r="I14" s="52">
        <f t="shared" si="0"/>
        <v>22451</v>
      </c>
      <c r="J14" s="52">
        <f>SUM(J15:J17)</f>
        <v>6000</v>
      </c>
      <c r="K14" s="52">
        <f>SUM(K15:K17)</f>
        <v>495</v>
      </c>
      <c r="L14" s="52">
        <f>SUM(L15:L17)</f>
        <v>0</v>
      </c>
      <c r="M14" s="52">
        <f>SUM(M15:M17)</f>
        <v>0</v>
      </c>
      <c r="N14" s="52">
        <f>SUM(B14:M14)</f>
        <v>135886</v>
      </c>
    </row>
    <row r="15" spans="1:21">
      <c r="A15" s="8" t="s">
        <v>17</v>
      </c>
      <c r="B15" s="46">
        <f>'Consolidado Proy-Partida-Bien'!G13</f>
        <v>0</v>
      </c>
      <c r="C15" s="46">
        <f>'Consolidado Proy-Partida-Bien'!H13</f>
        <v>1612</v>
      </c>
      <c r="D15" s="46">
        <f>'Consolidado Proy-Partida-Bien'!I13</f>
        <v>5055</v>
      </c>
      <c r="E15" s="46">
        <f>'Consolidado Proy-Partida-Bien'!J13</f>
        <v>1053</v>
      </c>
      <c r="F15" s="46">
        <f>'Consolidado Proy-Partida-Bien'!K13</f>
        <v>12393</v>
      </c>
      <c r="G15" s="46">
        <f>'Consolidado Proy-Partida-Bien'!L13</f>
        <v>85038</v>
      </c>
      <c r="H15" s="46">
        <f>'Consolidado Proy-Partida-Bien'!M13</f>
        <v>1789</v>
      </c>
      <c r="I15" s="46">
        <f>'Consolidado Proy-Partida-Bien'!N13</f>
        <v>22451</v>
      </c>
      <c r="J15" s="46">
        <f>'Consolidado Proy-Partida-Bien'!O13</f>
        <v>6000</v>
      </c>
      <c r="K15" s="46">
        <f>'Consolidado Proy-Partida-Bien'!P13</f>
        <v>495</v>
      </c>
      <c r="L15" s="46">
        <f>'Consolidado Proy-Partida-Bien'!Q13</f>
        <v>0</v>
      </c>
      <c r="M15" s="46">
        <f>'Consolidado Proy-Partida-Bien'!R13</f>
        <v>0</v>
      </c>
      <c r="N15" s="46">
        <f>SUM(B15:M15)</f>
        <v>135886</v>
      </c>
    </row>
    <row r="16" spans="1:21">
      <c r="A16" s="6" t="s">
        <v>18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>
        <f t="shared" ref="N16:N79" si="1">SUM(B16:M16)</f>
        <v>0</v>
      </c>
    </row>
    <row r="17" spans="1:14">
      <c r="A17" s="6" t="s">
        <v>21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>
        <f t="shared" si="1"/>
        <v>0</v>
      </c>
    </row>
    <row r="18" spans="1:14">
      <c r="A18" s="5" t="s">
        <v>270</v>
      </c>
      <c r="B18" s="52">
        <f>SUM(B19:B21)</f>
        <v>0</v>
      </c>
      <c r="C18" s="52">
        <f t="shared" ref="C18:M18" si="2">SUM(C19:C21)</f>
        <v>6000</v>
      </c>
      <c r="D18" s="52">
        <f t="shared" si="2"/>
        <v>5000</v>
      </c>
      <c r="E18" s="52">
        <f t="shared" si="2"/>
        <v>6500</v>
      </c>
      <c r="F18" s="52">
        <f t="shared" si="2"/>
        <v>5000</v>
      </c>
      <c r="G18" s="52">
        <f t="shared" si="2"/>
        <v>5000</v>
      </c>
      <c r="H18" s="52">
        <f t="shared" si="2"/>
        <v>6500</v>
      </c>
      <c r="I18" s="52">
        <f t="shared" si="2"/>
        <v>5000</v>
      </c>
      <c r="J18" s="52">
        <f t="shared" si="2"/>
        <v>5000</v>
      </c>
      <c r="K18" s="52">
        <f t="shared" si="2"/>
        <v>7372</v>
      </c>
      <c r="L18" s="52">
        <f t="shared" si="2"/>
        <v>5000</v>
      </c>
      <c r="M18" s="52">
        <f t="shared" si="2"/>
        <v>0</v>
      </c>
      <c r="N18" s="46">
        <f t="shared" si="1"/>
        <v>56372</v>
      </c>
    </row>
    <row r="19" spans="1:14">
      <c r="A19" s="8" t="s">
        <v>17</v>
      </c>
      <c r="B19" s="46">
        <f>'Consolidado Proy-Partida-Bien'!G14</f>
        <v>0</v>
      </c>
      <c r="C19" s="46">
        <f>'Consolidado Proy-Partida-Bien'!H14</f>
        <v>6000</v>
      </c>
      <c r="D19" s="46">
        <f>'Consolidado Proy-Partida-Bien'!I14</f>
        <v>5000</v>
      </c>
      <c r="E19" s="46">
        <f>'Consolidado Proy-Partida-Bien'!J14</f>
        <v>6500</v>
      </c>
      <c r="F19" s="46">
        <f>'Consolidado Proy-Partida-Bien'!K14</f>
        <v>5000</v>
      </c>
      <c r="G19" s="46">
        <f>'Consolidado Proy-Partida-Bien'!L14</f>
        <v>5000</v>
      </c>
      <c r="H19" s="46">
        <f>'Consolidado Proy-Partida-Bien'!M14</f>
        <v>6500</v>
      </c>
      <c r="I19" s="46">
        <f>'Consolidado Proy-Partida-Bien'!N14</f>
        <v>5000</v>
      </c>
      <c r="J19" s="46">
        <f>'Consolidado Proy-Partida-Bien'!O14</f>
        <v>5000</v>
      </c>
      <c r="K19" s="46">
        <f>'Consolidado Proy-Partida-Bien'!P14</f>
        <v>7372</v>
      </c>
      <c r="L19" s="46">
        <f>'Consolidado Proy-Partida-Bien'!Q14</f>
        <v>5000</v>
      </c>
      <c r="M19" s="46">
        <f>'Consolidado Proy-Partida-Bien'!R14</f>
        <v>0</v>
      </c>
      <c r="N19" s="46">
        <f t="shared" si="1"/>
        <v>56372</v>
      </c>
    </row>
    <row r="20" spans="1:14">
      <c r="A20" s="6" t="s">
        <v>18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>
        <f t="shared" si="1"/>
        <v>0</v>
      </c>
    </row>
    <row r="21" spans="1:14">
      <c r="A21" s="6" t="s">
        <v>21</v>
      </c>
      <c r="B21" s="46">
        <f>'Consolidado Proy-Partida-Bien'!G14</f>
        <v>0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46">
        <v>0</v>
      </c>
      <c r="I21" s="46">
        <v>0</v>
      </c>
      <c r="J21" s="46">
        <v>0</v>
      </c>
      <c r="K21" s="46">
        <v>0</v>
      </c>
      <c r="L21" s="46">
        <v>0</v>
      </c>
      <c r="M21" s="46">
        <v>0</v>
      </c>
      <c r="N21" s="46">
        <f t="shared" si="1"/>
        <v>0</v>
      </c>
    </row>
    <row r="22" spans="1:14">
      <c r="A22" s="5" t="s">
        <v>521</v>
      </c>
      <c r="B22" s="56">
        <f>SUM(B23:B25)</f>
        <v>0</v>
      </c>
      <c r="C22" s="56">
        <f t="shared" ref="C22:M22" si="3">SUM(C23:C25)</f>
        <v>0</v>
      </c>
      <c r="D22" s="56">
        <f t="shared" si="3"/>
        <v>0</v>
      </c>
      <c r="E22" s="56">
        <f t="shared" si="3"/>
        <v>0</v>
      </c>
      <c r="F22" s="56">
        <f t="shared" si="3"/>
        <v>0</v>
      </c>
      <c r="G22" s="56">
        <f t="shared" si="3"/>
        <v>0</v>
      </c>
      <c r="H22" s="56">
        <f t="shared" si="3"/>
        <v>0</v>
      </c>
      <c r="I22" s="56">
        <f t="shared" si="3"/>
        <v>0</v>
      </c>
      <c r="J22" s="56">
        <f t="shared" si="3"/>
        <v>0</v>
      </c>
      <c r="K22" s="56">
        <f t="shared" si="3"/>
        <v>0</v>
      </c>
      <c r="L22" s="56">
        <f t="shared" si="3"/>
        <v>0</v>
      </c>
      <c r="M22" s="56">
        <f t="shared" si="3"/>
        <v>0</v>
      </c>
      <c r="N22" s="46">
        <f t="shared" si="1"/>
        <v>0</v>
      </c>
    </row>
    <row r="23" spans="1:14">
      <c r="A23" s="6" t="s">
        <v>17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>
        <f t="shared" si="1"/>
        <v>0</v>
      </c>
    </row>
    <row r="24" spans="1:14">
      <c r="A24" s="6" t="s">
        <v>18</v>
      </c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>
        <f t="shared" si="1"/>
        <v>0</v>
      </c>
    </row>
    <row r="25" spans="1:14">
      <c r="A25" s="6" t="s">
        <v>21</v>
      </c>
      <c r="B25" s="46">
        <f>'Consolidado Proy-Partida-Bien'!G15</f>
        <v>0</v>
      </c>
      <c r="C25" s="46">
        <f>'Consolidado Proy-Partida-Bien'!H15</f>
        <v>0</v>
      </c>
      <c r="D25" s="46">
        <f>'Consolidado Proy-Partida-Bien'!I15</f>
        <v>0</v>
      </c>
      <c r="E25" s="46">
        <f>'Consolidado Proy-Partida-Bien'!J15</f>
        <v>0</v>
      </c>
      <c r="F25" s="46">
        <f>'Consolidado Proy-Partida-Bien'!K15</f>
        <v>0</v>
      </c>
      <c r="G25" s="46">
        <f>'Consolidado Proy-Partida-Bien'!L15</f>
        <v>0</v>
      </c>
      <c r="H25" s="46">
        <f>'Consolidado Proy-Partida-Bien'!M15</f>
        <v>0</v>
      </c>
      <c r="I25" s="46">
        <f>'Consolidado Proy-Partida-Bien'!N15</f>
        <v>0</v>
      </c>
      <c r="J25" s="46">
        <f>'Consolidado Proy-Partida-Bien'!O15</f>
        <v>0</v>
      </c>
      <c r="K25" s="46">
        <f>'Consolidado Proy-Partida-Bien'!P15</f>
        <v>0</v>
      </c>
      <c r="L25" s="46">
        <f>'Consolidado Proy-Partida-Bien'!Q15</f>
        <v>0</v>
      </c>
      <c r="M25" s="46">
        <f>'Consolidado Proy-Partida-Bien'!R15</f>
        <v>0</v>
      </c>
      <c r="N25" s="46">
        <f t="shared" si="1"/>
        <v>0</v>
      </c>
    </row>
    <row r="26" spans="1:14" hidden="1">
      <c r="A26" s="5" t="s">
        <v>272</v>
      </c>
      <c r="B26" s="52">
        <f>SUM(B27:B29)</f>
        <v>0</v>
      </c>
      <c r="C26" s="52">
        <f t="shared" ref="C26:M26" si="4">SUM(C27:C29)</f>
        <v>0</v>
      </c>
      <c r="D26" s="52">
        <f t="shared" si="4"/>
        <v>0</v>
      </c>
      <c r="E26" s="52">
        <f t="shared" si="4"/>
        <v>0</v>
      </c>
      <c r="F26" s="52">
        <f t="shared" si="4"/>
        <v>0</v>
      </c>
      <c r="G26" s="52">
        <f t="shared" si="4"/>
        <v>0</v>
      </c>
      <c r="H26" s="52">
        <f t="shared" si="4"/>
        <v>0</v>
      </c>
      <c r="I26" s="52">
        <f t="shared" si="4"/>
        <v>0</v>
      </c>
      <c r="J26" s="52">
        <f t="shared" si="4"/>
        <v>0</v>
      </c>
      <c r="K26" s="52">
        <f t="shared" si="4"/>
        <v>0</v>
      </c>
      <c r="L26" s="52">
        <f t="shared" si="4"/>
        <v>0</v>
      </c>
      <c r="M26" s="52">
        <f t="shared" si="4"/>
        <v>0</v>
      </c>
      <c r="N26" s="46">
        <f t="shared" si="1"/>
        <v>0</v>
      </c>
    </row>
    <row r="27" spans="1:14" hidden="1">
      <c r="A27" s="8" t="s">
        <v>17</v>
      </c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>
        <f t="shared" si="1"/>
        <v>0</v>
      </c>
    </row>
    <row r="28" spans="1:14" s="2" customFormat="1" ht="12.75" hidden="1" customHeight="1">
      <c r="A28" s="6" t="s">
        <v>18</v>
      </c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>
        <f t="shared" si="1"/>
        <v>0</v>
      </c>
    </row>
    <row r="29" spans="1:14" s="12" customFormat="1" ht="12" hidden="1" customHeight="1">
      <c r="A29" s="6" t="s">
        <v>21</v>
      </c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>
        <f t="shared" si="1"/>
        <v>0</v>
      </c>
    </row>
    <row r="30" spans="1:14" s="12" customFormat="1" ht="12" hidden="1" customHeight="1">
      <c r="A30" s="5" t="s">
        <v>273</v>
      </c>
      <c r="B30" s="52">
        <f>SUM(B31:B33)</f>
        <v>0</v>
      </c>
      <c r="C30" s="52">
        <f t="shared" ref="C30:M30" si="5">SUM(C31:C33)</f>
        <v>0</v>
      </c>
      <c r="D30" s="52">
        <f t="shared" si="5"/>
        <v>0</v>
      </c>
      <c r="E30" s="52">
        <f t="shared" si="5"/>
        <v>0</v>
      </c>
      <c r="F30" s="52">
        <f t="shared" si="5"/>
        <v>0</v>
      </c>
      <c r="G30" s="52">
        <f t="shared" si="5"/>
        <v>0</v>
      </c>
      <c r="H30" s="52">
        <f t="shared" si="5"/>
        <v>0</v>
      </c>
      <c r="I30" s="52">
        <f t="shared" si="5"/>
        <v>0</v>
      </c>
      <c r="J30" s="52">
        <f t="shared" si="5"/>
        <v>0</v>
      </c>
      <c r="K30" s="52">
        <f t="shared" si="5"/>
        <v>0</v>
      </c>
      <c r="L30" s="52">
        <f t="shared" si="5"/>
        <v>0</v>
      </c>
      <c r="M30" s="52">
        <f t="shared" si="5"/>
        <v>0</v>
      </c>
      <c r="N30" s="46">
        <f t="shared" si="1"/>
        <v>0</v>
      </c>
    </row>
    <row r="31" spans="1:14" s="12" customFormat="1" ht="12" hidden="1" customHeight="1">
      <c r="A31" s="8" t="s">
        <v>17</v>
      </c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>
        <f t="shared" si="1"/>
        <v>0</v>
      </c>
    </row>
    <row r="32" spans="1:14" hidden="1">
      <c r="A32" s="6" t="s">
        <v>18</v>
      </c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>
        <f t="shared" si="1"/>
        <v>0</v>
      </c>
    </row>
    <row r="33" spans="1:14" hidden="1">
      <c r="A33" s="6" t="s">
        <v>21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>
        <f t="shared" si="1"/>
        <v>0</v>
      </c>
    </row>
    <row r="34" spans="1:14" hidden="1">
      <c r="A34" s="5" t="s">
        <v>274</v>
      </c>
      <c r="B34" s="52">
        <f>SUM(B35:B37)</f>
        <v>0</v>
      </c>
      <c r="C34" s="52">
        <f t="shared" ref="C34:M34" si="6">SUM(C35:C37)</f>
        <v>0</v>
      </c>
      <c r="D34" s="52">
        <f t="shared" si="6"/>
        <v>0</v>
      </c>
      <c r="E34" s="52">
        <f t="shared" si="6"/>
        <v>0</v>
      </c>
      <c r="F34" s="52">
        <f t="shared" si="6"/>
        <v>0</v>
      </c>
      <c r="G34" s="52">
        <f t="shared" si="6"/>
        <v>0</v>
      </c>
      <c r="H34" s="52">
        <f t="shared" si="6"/>
        <v>0</v>
      </c>
      <c r="I34" s="52">
        <f t="shared" si="6"/>
        <v>0</v>
      </c>
      <c r="J34" s="52">
        <f t="shared" si="6"/>
        <v>0</v>
      </c>
      <c r="K34" s="52">
        <f t="shared" si="6"/>
        <v>0</v>
      </c>
      <c r="L34" s="52">
        <f t="shared" si="6"/>
        <v>0</v>
      </c>
      <c r="M34" s="52">
        <f t="shared" si="6"/>
        <v>0</v>
      </c>
      <c r="N34" s="46">
        <f t="shared" si="1"/>
        <v>0</v>
      </c>
    </row>
    <row r="35" spans="1:14" hidden="1">
      <c r="A35" s="8" t="s">
        <v>17</v>
      </c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>
        <f t="shared" si="1"/>
        <v>0</v>
      </c>
    </row>
    <row r="36" spans="1:14" hidden="1">
      <c r="A36" s="6" t="s">
        <v>18</v>
      </c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>
        <f t="shared" si="1"/>
        <v>0</v>
      </c>
    </row>
    <row r="37" spans="1:14" hidden="1">
      <c r="A37" s="6" t="s">
        <v>21</v>
      </c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>
        <f t="shared" si="1"/>
        <v>0</v>
      </c>
    </row>
    <row r="38" spans="1:14">
      <c r="A38" s="5" t="s">
        <v>275</v>
      </c>
      <c r="B38" s="52">
        <f>SUM(B39:B41)</f>
        <v>0</v>
      </c>
      <c r="C38" s="52">
        <f t="shared" ref="C38:M38" si="7">SUM(C39:C41)</f>
        <v>8036</v>
      </c>
      <c r="D38" s="52">
        <f t="shared" si="7"/>
        <v>9538</v>
      </c>
      <c r="E38" s="52">
        <f t="shared" si="7"/>
        <v>9725</v>
      </c>
      <c r="F38" s="52">
        <f t="shared" si="7"/>
        <v>20760</v>
      </c>
      <c r="G38" s="52">
        <f t="shared" si="7"/>
        <v>118848</v>
      </c>
      <c r="H38" s="52">
        <f t="shared" si="7"/>
        <v>13520</v>
      </c>
      <c r="I38" s="52">
        <f t="shared" si="7"/>
        <v>41736</v>
      </c>
      <c r="J38" s="52">
        <f t="shared" si="7"/>
        <v>12000</v>
      </c>
      <c r="K38" s="52">
        <f t="shared" si="7"/>
        <v>1373</v>
      </c>
      <c r="L38" s="52">
        <f t="shared" si="7"/>
        <v>1500</v>
      </c>
      <c r="M38" s="52">
        <f t="shared" si="7"/>
        <v>0</v>
      </c>
      <c r="N38" s="46">
        <f t="shared" si="1"/>
        <v>237036</v>
      </c>
    </row>
    <row r="39" spans="1:14">
      <c r="A39" s="8" t="s">
        <v>17</v>
      </c>
      <c r="B39" s="46">
        <f>'Consolidado Proy-Partida-Bien'!G19</f>
        <v>0</v>
      </c>
      <c r="C39" s="46">
        <f>'Consolidado Proy-Partida-Bien'!H19</f>
        <v>8036</v>
      </c>
      <c r="D39" s="46">
        <f>'Consolidado Proy-Partida-Bien'!I19</f>
        <v>9538</v>
      </c>
      <c r="E39" s="46">
        <f>'Consolidado Proy-Partida-Bien'!J19</f>
        <v>9725</v>
      </c>
      <c r="F39" s="46">
        <f>'Consolidado Proy-Partida-Bien'!K19</f>
        <v>20760</v>
      </c>
      <c r="G39" s="46">
        <f>'Consolidado Proy-Partida-Bien'!L19</f>
        <v>118848</v>
      </c>
      <c r="H39" s="46">
        <f>'Consolidado Proy-Partida-Bien'!M19</f>
        <v>13520</v>
      </c>
      <c r="I39" s="46">
        <f>'Consolidado Proy-Partida-Bien'!N19</f>
        <v>41736</v>
      </c>
      <c r="J39" s="46">
        <f>'Consolidado Proy-Partida-Bien'!O19</f>
        <v>12000</v>
      </c>
      <c r="K39" s="46">
        <f>'Consolidado Proy-Partida-Bien'!P19</f>
        <v>1373</v>
      </c>
      <c r="L39" s="46">
        <f>'Consolidado Proy-Partida-Bien'!Q19</f>
        <v>1500</v>
      </c>
      <c r="M39" s="46">
        <f>'Consolidado Proy-Partida-Bien'!R19</f>
        <v>0</v>
      </c>
      <c r="N39" s="46">
        <f t="shared" si="1"/>
        <v>237036</v>
      </c>
    </row>
    <row r="40" spans="1:14">
      <c r="A40" s="6" t="s">
        <v>18</v>
      </c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>
        <f t="shared" si="1"/>
        <v>0</v>
      </c>
    </row>
    <row r="41" spans="1:14">
      <c r="A41" s="6" t="s">
        <v>21</v>
      </c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>
        <f t="shared" si="1"/>
        <v>0</v>
      </c>
    </row>
    <row r="42" spans="1:14" hidden="1">
      <c r="A42" s="5" t="s">
        <v>276</v>
      </c>
      <c r="B42" s="52">
        <f>SUM(B43:B45)</f>
        <v>0</v>
      </c>
      <c r="C42" s="52">
        <f t="shared" ref="C42:M42" si="8">SUM(C43:C45)</f>
        <v>0</v>
      </c>
      <c r="D42" s="52">
        <f t="shared" si="8"/>
        <v>0</v>
      </c>
      <c r="E42" s="52">
        <f t="shared" si="8"/>
        <v>0</v>
      </c>
      <c r="F42" s="52">
        <f t="shared" si="8"/>
        <v>0</v>
      </c>
      <c r="G42" s="52">
        <f t="shared" si="8"/>
        <v>0</v>
      </c>
      <c r="H42" s="52">
        <f t="shared" si="8"/>
        <v>0</v>
      </c>
      <c r="I42" s="52">
        <f t="shared" si="8"/>
        <v>0</v>
      </c>
      <c r="J42" s="52">
        <f t="shared" si="8"/>
        <v>0</v>
      </c>
      <c r="K42" s="52">
        <f t="shared" si="8"/>
        <v>0</v>
      </c>
      <c r="L42" s="52">
        <f t="shared" si="8"/>
        <v>0</v>
      </c>
      <c r="M42" s="52">
        <f t="shared" si="8"/>
        <v>0</v>
      </c>
      <c r="N42" s="46">
        <f t="shared" si="1"/>
        <v>0</v>
      </c>
    </row>
    <row r="43" spans="1:14" hidden="1">
      <c r="A43" s="8" t="s">
        <v>17</v>
      </c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>
        <f t="shared" si="1"/>
        <v>0</v>
      </c>
    </row>
    <row r="44" spans="1:14" hidden="1">
      <c r="A44" s="6" t="s">
        <v>18</v>
      </c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>
        <f t="shared" si="1"/>
        <v>0</v>
      </c>
    </row>
    <row r="45" spans="1:14" hidden="1">
      <c r="A45" s="6" t="s">
        <v>21</v>
      </c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>
        <f t="shared" si="1"/>
        <v>0</v>
      </c>
    </row>
    <row r="46" spans="1:14" hidden="1">
      <c r="A46" s="5" t="s">
        <v>277</v>
      </c>
      <c r="B46" s="52">
        <f>SUM(B47:B49)</f>
        <v>0</v>
      </c>
      <c r="C46" s="52">
        <f t="shared" ref="C46:M46" si="9">SUM(C47:C49)</f>
        <v>0</v>
      </c>
      <c r="D46" s="52">
        <f t="shared" si="9"/>
        <v>0</v>
      </c>
      <c r="E46" s="52">
        <f t="shared" si="9"/>
        <v>0</v>
      </c>
      <c r="F46" s="52">
        <f t="shared" si="9"/>
        <v>0</v>
      </c>
      <c r="G46" s="52">
        <f t="shared" si="9"/>
        <v>0</v>
      </c>
      <c r="H46" s="52">
        <f t="shared" si="9"/>
        <v>0</v>
      </c>
      <c r="I46" s="52">
        <f t="shared" si="9"/>
        <v>0</v>
      </c>
      <c r="J46" s="52">
        <f t="shared" si="9"/>
        <v>0</v>
      </c>
      <c r="K46" s="52">
        <f t="shared" si="9"/>
        <v>0</v>
      </c>
      <c r="L46" s="52">
        <f t="shared" si="9"/>
        <v>0</v>
      </c>
      <c r="M46" s="52">
        <f t="shared" si="9"/>
        <v>0</v>
      </c>
      <c r="N46" s="46">
        <f t="shared" si="1"/>
        <v>0</v>
      </c>
    </row>
    <row r="47" spans="1:14" hidden="1">
      <c r="A47" s="8" t="s">
        <v>17</v>
      </c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>
        <f t="shared" si="1"/>
        <v>0</v>
      </c>
    </row>
    <row r="48" spans="1:14" hidden="1">
      <c r="A48" s="6" t="s">
        <v>18</v>
      </c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>
        <f t="shared" si="1"/>
        <v>0</v>
      </c>
    </row>
    <row r="49" spans="1:14" hidden="1">
      <c r="A49" s="6" t="s">
        <v>21</v>
      </c>
      <c r="B49" s="46">
        <v>0</v>
      </c>
      <c r="C49" s="46">
        <v>0</v>
      </c>
      <c r="D49" s="46">
        <v>0</v>
      </c>
      <c r="E49" s="46">
        <v>0</v>
      </c>
      <c r="F49" s="46">
        <v>0</v>
      </c>
      <c r="G49" s="46">
        <v>0</v>
      </c>
      <c r="H49" s="46">
        <v>0</v>
      </c>
      <c r="I49" s="46">
        <v>0</v>
      </c>
      <c r="J49" s="46">
        <v>0</v>
      </c>
      <c r="K49" s="46">
        <v>0</v>
      </c>
      <c r="L49" s="46">
        <v>0</v>
      </c>
      <c r="M49" s="46">
        <v>0</v>
      </c>
      <c r="N49" s="46">
        <f t="shared" si="1"/>
        <v>0</v>
      </c>
    </row>
    <row r="50" spans="1:14">
      <c r="A50" s="5" t="s">
        <v>278</v>
      </c>
      <c r="B50" s="52">
        <f>SUM(B51:B53)</f>
        <v>0</v>
      </c>
      <c r="C50" s="52">
        <f t="shared" ref="C50:M50" si="10">SUM(C51:C53)</f>
        <v>0</v>
      </c>
      <c r="D50" s="52">
        <f t="shared" si="10"/>
        <v>0</v>
      </c>
      <c r="E50" s="52">
        <f t="shared" si="10"/>
        <v>1500</v>
      </c>
      <c r="F50" s="52">
        <f t="shared" si="10"/>
        <v>0</v>
      </c>
      <c r="G50" s="52">
        <f t="shared" si="10"/>
        <v>0</v>
      </c>
      <c r="H50" s="52">
        <f t="shared" si="10"/>
        <v>0</v>
      </c>
      <c r="I50" s="52">
        <f t="shared" si="10"/>
        <v>0</v>
      </c>
      <c r="J50" s="52">
        <f t="shared" si="10"/>
        <v>0</v>
      </c>
      <c r="K50" s="52">
        <f t="shared" si="10"/>
        <v>0</v>
      </c>
      <c r="L50" s="52">
        <f t="shared" si="10"/>
        <v>0</v>
      </c>
      <c r="M50" s="52">
        <f t="shared" si="10"/>
        <v>0</v>
      </c>
      <c r="N50" s="46">
        <f t="shared" si="1"/>
        <v>1500</v>
      </c>
    </row>
    <row r="51" spans="1:14">
      <c r="A51" s="8" t="s">
        <v>17</v>
      </c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>
        <f t="shared" si="1"/>
        <v>0</v>
      </c>
    </row>
    <row r="52" spans="1:14">
      <c r="A52" s="6" t="s">
        <v>18</v>
      </c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>
        <f t="shared" si="1"/>
        <v>0</v>
      </c>
    </row>
    <row r="53" spans="1:14">
      <c r="A53" s="6" t="s">
        <v>21</v>
      </c>
      <c r="B53" s="46">
        <f>'Consolidado Proy-Partida-Bien'!G22</f>
        <v>0</v>
      </c>
      <c r="C53" s="46">
        <f>'Consolidado Proy-Partida-Bien'!H22</f>
        <v>0</v>
      </c>
      <c r="D53" s="46">
        <f>'Consolidado Proy-Partida-Bien'!I22</f>
        <v>0</v>
      </c>
      <c r="E53" s="46">
        <f>'Consolidado Proy-Partida-Bien'!J22</f>
        <v>1500</v>
      </c>
      <c r="F53" s="46">
        <f>'Consolidado Proy-Partida-Bien'!K22</f>
        <v>0</v>
      </c>
      <c r="G53" s="46">
        <f>'Consolidado Proy-Partida-Bien'!L22</f>
        <v>0</v>
      </c>
      <c r="H53" s="46">
        <f>'Consolidado Proy-Partida-Bien'!M22</f>
        <v>0</v>
      </c>
      <c r="I53" s="46">
        <f>'Consolidado Proy-Partida-Bien'!N22</f>
        <v>0</v>
      </c>
      <c r="J53" s="46">
        <f>'Consolidado Proy-Partida-Bien'!O22</f>
        <v>0</v>
      </c>
      <c r="K53" s="46">
        <f>'Consolidado Proy-Partida-Bien'!P22</f>
        <v>0</v>
      </c>
      <c r="L53" s="46">
        <f>'Consolidado Proy-Partida-Bien'!Q22</f>
        <v>0</v>
      </c>
      <c r="M53" s="46">
        <f>'Consolidado Proy-Partida-Bien'!R22</f>
        <v>0</v>
      </c>
      <c r="N53" s="46">
        <f t="shared" si="1"/>
        <v>1500</v>
      </c>
    </row>
    <row r="54" spans="1:14">
      <c r="A54" s="5" t="s">
        <v>279</v>
      </c>
      <c r="B54" s="52">
        <f>SUM(B55:B57)</f>
        <v>0</v>
      </c>
      <c r="C54" s="52">
        <f t="shared" ref="C54:M54" si="11">SUM(C55:C57)</f>
        <v>24014</v>
      </c>
      <c r="D54" s="52">
        <f t="shared" si="11"/>
        <v>17722</v>
      </c>
      <c r="E54" s="52">
        <f t="shared" si="11"/>
        <v>6768</v>
      </c>
      <c r="F54" s="52">
        <f t="shared" si="11"/>
        <v>80912</v>
      </c>
      <c r="G54" s="52">
        <f t="shared" si="11"/>
        <v>11355</v>
      </c>
      <c r="H54" s="52">
        <f t="shared" si="11"/>
        <v>2625</v>
      </c>
      <c r="I54" s="52">
        <f t="shared" si="11"/>
        <v>41782</v>
      </c>
      <c r="J54" s="52">
        <f t="shared" si="11"/>
        <v>40000</v>
      </c>
      <c r="K54" s="52">
        <f t="shared" si="11"/>
        <v>33823</v>
      </c>
      <c r="L54" s="52">
        <f t="shared" si="11"/>
        <v>0</v>
      </c>
      <c r="M54" s="52">
        <f t="shared" si="11"/>
        <v>0</v>
      </c>
      <c r="N54" s="46">
        <f t="shared" si="1"/>
        <v>259001</v>
      </c>
    </row>
    <row r="55" spans="1:14">
      <c r="A55" s="8" t="s">
        <v>17</v>
      </c>
      <c r="B55" s="46">
        <f>'Consolidado Proy-Partida-Bien'!G23</f>
        <v>0</v>
      </c>
      <c r="C55" s="46">
        <f>'Consolidado Proy-Partida-Bien'!H23</f>
        <v>24014</v>
      </c>
      <c r="D55" s="46">
        <f>'Consolidado Proy-Partida-Bien'!I23</f>
        <v>17722</v>
      </c>
      <c r="E55" s="46">
        <f>'Consolidado Proy-Partida-Bien'!J23</f>
        <v>6768</v>
      </c>
      <c r="F55" s="46">
        <f>'Consolidado Proy-Partida-Bien'!K23</f>
        <v>80912</v>
      </c>
      <c r="G55" s="46">
        <f>'Consolidado Proy-Partida-Bien'!L23</f>
        <v>11355</v>
      </c>
      <c r="H55" s="46">
        <f>'Consolidado Proy-Partida-Bien'!M23</f>
        <v>2625</v>
      </c>
      <c r="I55" s="46">
        <f>'Consolidado Proy-Partida-Bien'!N23</f>
        <v>41782</v>
      </c>
      <c r="J55" s="46">
        <f>'Consolidado Proy-Partida-Bien'!O23</f>
        <v>40000</v>
      </c>
      <c r="K55" s="46">
        <f>'Consolidado Proy-Partida-Bien'!P23</f>
        <v>33823</v>
      </c>
      <c r="L55" s="46">
        <f>'Consolidado Proy-Partida-Bien'!Q23</f>
        <v>0</v>
      </c>
      <c r="M55" s="46">
        <f>'Consolidado Proy-Partida-Bien'!R23</f>
        <v>0</v>
      </c>
      <c r="N55" s="46">
        <f t="shared" si="1"/>
        <v>259001</v>
      </c>
    </row>
    <row r="56" spans="1:14">
      <c r="A56" s="6" t="s">
        <v>18</v>
      </c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>
        <f t="shared" si="1"/>
        <v>0</v>
      </c>
    </row>
    <row r="57" spans="1:14">
      <c r="A57" s="6" t="s">
        <v>21</v>
      </c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>
        <f t="shared" si="1"/>
        <v>0</v>
      </c>
    </row>
    <row r="58" spans="1:14" hidden="1">
      <c r="A58" s="5" t="s">
        <v>280</v>
      </c>
      <c r="B58" s="52">
        <f>SUM(B59:B61)</f>
        <v>0</v>
      </c>
      <c r="C58" s="52">
        <f t="shared" ref="C58:M58" si="12">SUM(C59:C61)</f>
        <v>0</v>
      </c>
      <c r="D58" s="52">
        <f t="shared" si="12"/>
        <v>0</v>
      </c>
      <c r="E58" s="52">
        <f t="shared" si="12"/>
        <v>0</v>
      </c>
      <c r="F58" s="52">
        <f t="shared" si="12"/>
        <v>0</v>
      </c>
      <c r="G58" s="52">
        <f t="shared" si="12"/>
        <v>0</v>
      </c>
      <c r="H58" s="52">
        <f t="shared" si="12"/>
        <v>0</v>
      </c>
      <c r="I58" s="52">
        <f t="shared" si="12"/>
        <v>0</v>
      </c>
      <c r="J58" s="52">
        <f t="shared" si="12"/>
        <v>0</v>
      </c>
      <c r="K58" s="52">
        <f t="shared" si="12"/>
        <v>0</v>
      </c>
      <c r="L58" s="52">
        <f t="shared" si="12"/>
        <v>0</v>
      </c>
      <c r="M58" s="52">
        <f t="shared" si="12"/>
        <v>0</v>
      </c>
      <c r="N58" s="46">
        <f t="shared" si="1"/>
        <v>0</v>
      </c>
    </row>
    <row r="59" spans="1:14" hidden="1">
      <c r="A59" s="8" t="s">
        <v>17</v>
      </c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>
        <f t="shared" si="1"/>
        <v>0</v>
      </c>
    </row>
    <row r="60" spans="1:14" hidden="1">
      <c r="A60" s="6" t="s">
        <v>18</v>
      </c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>
        <f t="shared" si="1"/>
        <v>0</v>
      </c>
    </row>
    <row r="61" spans="1:14" hidden="1">
      <c r="A61" s="6" t="s">
        <v>21</v>
      </c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>
        <f t="shared" si="1"/>
        <v>0</v>
      </c>
    </row>
    <row r="62" spans="1:14" hidden="1">
      <c r="A62" s="5" t="s">
        <v>281</v>
      </c>
      <c r="B62" s="52">
        <f>SUM(B63:B65)</f>
        <v>0</v>
      </c>
      <c r="C62" s="52">
        <f t="shared" ref="C62:M62" si="13">SUM(C63:C65)</f>
        <v>0</v>
      </c>
      <c r="D62" s="52">
        <f t="shared" si="13"/>
        <v>0</v>
      </c>
      <c r="E62" s="52">
        <f t="shared" si="13"/>
        <v>0</v>
      </c>
      <c r="F62" s="52">
        <f t="shared" si="13"/>
        <v>0</v>
      </c>
      <c r="G62" s="52">
        <f t="shared" si="13"/>
        <v>0</v>
      </c>
      <c r="H62" s="52">
        <f t="shared" si="13"/>
        <v>0</v>
      </c>
      <c r="I62" s="52">
        <f t="shared" si="13"/>
        <v>0</v>
      </c>
      <c r="J62" s="52">
        <f t="shared" si="13"/>
        <v>0</v>
      </c>
      <c r="K62" s="52">
        <f t="shared" si="13"/>
        <v>0</v>
      </c>
      <c r="L62" s="52">
        <f t="shared" si="13"/>
        <v>0</v>
      </c>
      <c r="M62" s="52">
        <f t="shared" si="13"/>
        <v>0</v>
      </c>
      <c r="N62" s="46">
        <f t="shared" si="1"/>
        <v>0</v>
      </c>
    </row>
    <row r="63" spans="1:14" hidden="1">
      <c r="A63" s="8" t="s">
        <v>17</v>
      </c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>
        <f t="shared" si="1"/>
        <v>0</v>
      </c>
    </row>
    <row r="64" spans="1:14" hidden="1">
      <c r="A64" s="6" t="s">
        <v>18</v>
      </c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>
        <f t="shared" si="1"/>
        <v>0</v>
      </c>
    </row>
    <row r="65" spans="1:14" hidden="1">
      <c r="A65" s="6" t="s">
        <v>21</v>
      </c>
      <c r="B65" s="46">
        <v>0</v>
      </c>
      <c r="C65" s="46">
        <v>0</v>
      </c>
      <c r="D65" s="46">
        <v>0</v>
      </c>
      <c r="E65" s="46">
        <v>0</v>
      </c>
      <c r="F65" s="46">
        <v>0</v>
      </c>
      <c r="G65" s="46">
        <v>0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0</v>
      </c>
      <c r="N65" s="46">
        <f t="shared" si="1"/>
        <v>0</v>
      </c>
    </row>
    <row r="66" spans="1:14">
      <c r="A66" s="5" t="s">
        <v>282</v>
      </c>
      <c r="B66" s="52">
        <f>SUM(B67:B69)</f>
        <v>0</v>
      </c>
      <c r="C66" s="52">
        <f t="shared" ref="C66:M66" si="14">SUM(C67:C69)</f>
        <v>113</v>
      </c>
      <c r="D66" s="52">
        <f t="shared" si="14"/>
        <v>1594</v>
      </c>
      <c r="E66" s="52">
        <f t="shared" si="14"/>
        <v>8300</v>
      </c>
      <c r="F66" s="52">
        <f t="shared" si="14"/>
        <v>38750</v>
      </c>
      <c r="G66" s="52">
        <f t="shared" si="14"/>
        <v>1113</v>
      </c>
      <c r="H66" s="52">
        <f t="shared" si="14"/>
        <v>1000</v>
      </c>
      <c r="I66" s="52">
        <f t="shared" si="14"/>
        <v>4486</v>
      </c>
      <c r="J66" s="52">
        <f t="shared" si="14"/>
        <v>24600</v>
      </c>
      <c r="K66" s="52">
        <f t="shared" si="14"/>
        <v>11832</v>
      </c>
      <c r="L66" s="52">
        <f t="shared" si="14"/>
        <v>117000</v>
      </c>
      <c r="M66" s="52">
        <f t="shared" si="14"/>
        <v>0</v>
      </c>
      <c r="N66" s="46">
        <f t="shared" si="1"/>
        <v>208788</v>
      </c>
    </row>
    <row r="67" spans="1:14">
      <c r="A67" s="8" t="s">
        <v>17</v>
      </c>
      <c r="B67" s="46">
        <v>0</v>
      </c>
      <c r="C67" s="46">
        <v>113</v>
      </c>
      <c r="D67" s="46">
        <v>1594</v>
      </c>
      <c r="E67" s="46">
        <v>8300</v>
      </c>
      <c r="F67" s="46">
        <v>38750</v>
      </c>
      <c r="G67" s="46">
        <v>1113</v>
      </c>
      <c r="H67" s="46">
        <v>1000</v>
      </c>
      <c r="I67" s="46">
        <v>4486</v>
      </c>
      <c r="J67" s="46">
        <v>24600</v>
      </c>
      <c r="K67" s="46">
        <v>11832</v>
      </c>
      <c r="L67" s="46">
        <v>117000</v>
      </c>
      <c r="M67" s="46">
        <v>0</v>
      </c>
      <c r="N67" s="46">
        <f t="shared" si="1"/>
        <v>208788</v>
      </c>
    </row>
    <row r="68" spans="1:14">
      <c r="A68" s="6" t="s">
        <v>18</v>
      </c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>
        <f t="shared" si="1"/>
        <v>0</v>
      </c>
    </row>
    <row r="69" spans="1:14">
      <c r="A69" s="6" t="s">
        <v>21</v>
      </c>
      <c r="B69" s="46">
        <f>'Consolidado Proy-Partida-Bien'!G26</f>
        <v>0</v>
      </c>
      <c r="C69" s="46">
        <v>0</v>
      </c>
      <c r="D69" s="46">
        <v>0</v>
      </c>
      <c r="E69" s="46">
        <v>0</v>
      </c>
      <c r="F69" s="46">
        <v>0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46">
        <v>0</v>
      </c>
      <c r="M69" s="46">
        <v>0</v>
      </c>
      <c r="N69" s="46">
        <f t="shared" si="1"/>
        <v>0</v>
      </c>
    </row>
    <row r="70" spans="1:14" hidden="1">
      <c r="A70" s="5" t="s">
        <v>283</v>
      </c>
      <c r="B70" s="52">
        <f>SUM(B71:B73)</f>
        <v>0</v>
      </c>
      <c r="C70" s="52">
        <f t="shared" ref="C70:M70" si="15">SUM(C71:C73)</f>
        <v>0</v>
      </c>
      <c r="D70" s="52">
        <f t="shared" si="15"/>
        <v>0</v>
      </c>
      <c r="E70" s="52">
        <f t="shared" si="15"/>
        <v>0</v>
      </c>
      <c r="F70" s="52">
        <f t="shared" si="15"/>
        <v>0</v>
      </c>
      <c r="G70" s="52">
        <f t="shared" si="15"/>
        <v>0</v>
      </c>
      <c r="H70" s="52">
        <f t="shared" si="15"/>
        <v>0</v>
      </c>
      <c r="I70" s="52">
        <f t="shared" si="15"/>
        <v>0</v>
      </c>
      <c r="J70" s="52">
        <f t="shared" si="15"/>
        <v>0</v>
      </c>
      <c r="K70" s="52">
        <f t="shared" si="15"/>
        <v>0</v>
      </c>
      <c r="L70" s="52">
        <f t="shared" si="15"/>
        <v>0</v>
      </c>
      <c r="M70" s="52">
        <f t="shared" si="15"/>
        <v>0</v>
      </c>
      <c r="N70" s="46">
        <f t="shared" si="1"/>
        <v>0</v>
      </c>
    </row>
    <row r="71" spans="1:14" hidden="1">
      <c r="A71" s="8" t="s">
        <v>17</v>
      </c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>
        <f t="shared" si="1"/>
        <v>0</v>
      </c>
    </row>
    <row r="72" spans="1:14" hidden="1">
      <c r="A72" s="6" t="s">
        <v>18</v>
      </c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>
        <f t="shared" si="1"/>
        <v>0</v>
      </c>
    </row>
    <row r="73" spans="1:14" hidden="1">
      <c r="A73" s="6" t="s">
        <v>21</v>
      </c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>
        <f t="shared" si="1"/>
        <v>0</v>
      </c>
    </row>
    <row r="74" spans="1:14" hidden="1">
      <c r="A74" s="5" t="s">
        <v>284</v>
      </c>
      <c r="B74" s="52">
        <f>SUM(B75:B77)</f>
        <v>0</v>
      </c>
      <c r="C74" s="52">
        <f t="shared" ref="C74:M74" si="16">SUM(C75:C77)</f>
        <v>0</v>
      </c>
      <c r="D74" s="52">
        <f t="shared" si="16"/>
        <v>0</v>
      </c>
      <c r="E74" s="52">
        <f t="shared" si="16"/>
        <v>0</v>
      </c>
      <c r="F74" s="52">
        <f t="shared" si="16"/>
        <v>0</v>
      </c>
      <c r="G74" s="52">
        <f t="shared" si="16"/>
        <v>0</v>
      </c>
      <c r="H74" s="52">
        <f t="shared" si="16"/>
        <v>0</v>
      </c>
      <c r="I74" s="52">
        <f t="shared" si="16"/>
        <v>0</v>
      </c>
      <c r="J74" s="52">
        <f t="shared" si="16"/>
        <v>0</v>
      </c>
      <c r="K74" s="52">
        <f t="shared" si="16"/>
        <v>0</v>
      </c>
      <c r="L74" s="52">
        <f t="shared" si="16"/>
        <v>0</v>
      </c>
      <c r="M74" s="52">
        <f t="shared" si="16"/>
        <v>0</v>
      </c>
      <c r="N74" s="46">
        <f t="shared" si="1"/>
        <v>0</v>
      </c>
    </row>
    <row r="75" spans="1:14" hidden="1">
      <c r="A75" s="8" t="s">
        <v>17</v>
      </c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>
        <f t="shared" si="1"/>
        <v>0</v>
      </c>
    </row>
    <row r="76" spans="1:14" hidden="1">
      <c r="A76" s="6" t="s">
        <v>18</v>
      </c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>
        <f t="shared" si="1"/>
        <v>0</v>
      </c>
    </row>
    <row r="77" spans="1:14" hidden="1">
      <c r="A77" s="6" t="s">
        <v>21</v>
      </c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>
        <f t="shared" si="1"/>
        <v>0</v>
      </c>
    </row>
    <row r="78" spans="1:14" hidden="1">
      <c r="A78" s="5" t="s">
        <v>285</v>
      </c>
      <c r="B78" s="52">
        <f>SUM(B79:B81)</f>
        <v>0</v>
      </c>
      <c r="C78" s="52">
        <f t="shared" ref="C78:M78" si="17">SUM(C79:C81)</f>
        <v>0</v>
      </c>
      <c r="D78" s="52">
        <f t="shared" si="17"/>
        <v>0</v>
      </c>
      <c r="E78" s="52">
        <f t="shared" si="17"/>
        <v>0</v>
      </c>
      <c r="F78" s="52">
        <f t="shared" si="17"/>
        <v>0</v>
      </c>
      <c r="G78" s="52">
        <f t="shared" si="17"/>
        <v>0</v>
      </c>
      <c r="H78" s="52">
        <f t="shared" si="17"/>
        <v>0</v>
      </c>
      <c r="I78" s="52">
        <f t="shared" si="17"/>
        <v>0</v>
      </c>
      <c r="J78" s="52">
        <f t="shared" si="17"/>
        <v>0</v>
      </c>
      <c r="K78" s="52">
        <f t="shared" si="17"/>
        <v>0</v>
      </c>
      <c r="L78" s="52">
        <f t="shared" si="17"/>
        <v>0</v>
      </c>
      <c r="M78" s="52">
        <f t="shared" si="17"/>
        <v>0</v>
      </c>
      <c r="N78" s="46">
        <f t="shared" si="1"/>
        <v>0</v>
      </c>
    </row>
    <row r="79" spans="1:14" hidden="1">
      <c r="A79" s="8" t="s">
        <v>17</v>
      </c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>
        <f t="shared" si="1"/>
        <v>0</v>
      </c>
    </row>
    <row r="80" spans="1:14" hidden="1">
      <c r="A80" s="6" t="s">
        <v>18</v>
      </c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>
        <f t="shared" ref="N80:N143" si="18">SUM(B80:M80)</f>
        <v>0</v>
      </c>
    </row>
    <row r="81" spans="1:14" hidden="1">
      <c r="A81" s="6" t="s">
        <v>21</v>
      </c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>
        <f t="shared" si="18"/>
        <v>0</v>
      </c>
    </row>
    <row r="82" spans="1:14" hidden="1">
      <c r="A82" s="55" t="s">
        <v>483</v>
      </c>
      <c r="B82" s="56">
        <f>SUM(B83:B85)</f>
        <v>0</v>
      </c>
      <c r="C82" s="56">
        <f t="shared" ref="C82:M82" si="19">SUM(C83:C85)</f>
        <v>0</v>
      </c>
      <c r="D82" s="56">
        <f t="shared" si="19"/>
        <v>0</v>
      </c>
      <c r="E82" s="56">
        <f t="shared" si="19"/>
        <v>0</v>
      </c>
      <c r="F82" s="56">
        <f t="shared" si="19"/>
        <v>0</v>
      </c>
      <c r="G82" s="56">
        <f t="shared" si="19"/>
        <v>0</v>
      </c>
      <c r="H82" s="56">
        <f t="shared" si="19"/>
        <v>0</v>
      </c>
      <c r="I82" s="56">
        <f t="shared" si="19"/>
        <v>0</v>
      </c>
      <c r="J82" s="56">
        <f t="shared" si="19"/>
        <v>0</v>
      </c>
      <c r="K82" s="56">
        <f t="shared" si="19"/>
        <v>0</v>
      </c>
      <c r="L82" s="56">
        <f t="shared" si="19"/>
        <v>0</v>
      </c>
      <c r="M82" s="56">
        <f t="shared" si="19"/>
        <v>0</v>
      </c>
      <c r="N82" s="46">
        <f t="shared" si="18"/>
        <v>0</v>
      </c>
    </row>
    <row r="83" spans="1:14" hidden="1">
      <c r="A83" s="6" t="s">
        <v>17</v>
      </c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>
        <f t="shared" si="18"/>
        <v>0</v>
      </c>
    </row>
    <row r="84" spans="1:14" hidden="1">
      <c r="A84" s="6" t="s">
        <v>18</v>
      </c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>
        <f t="shared" si="18"/>
        <v>0</v>
      </c>
    </row>
    <row r="85" spans="1:14" hidden="1">
      <c r="A85" s="6" t="s">
        <v>21</v>
      </c>
      <c r="B85" s="46">
        <v>0</v>
      </c>
      <c r="C85" s="46">
        <v>0</v>
      </c>
      <c r="D85" s="46">
        <v>0</v>
      </c>
      <c r="E85" s="46">
        <v>0</v>
      </c>
      <c r="F85" s="46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f t="shared" si="18"/>
        <v>0</v>
      </c>
    </row>
    <row r="86" spans="1:14">
      <c r="A86" s="5" t="s">
        <v>286</v>
      </c>
      <c r="B86" s="52">
        <f>SUM(B87:B89)</f>
        <v>0</v>
      </c>
      <c r="C86" s="52">
        <f t="shared" ref="C86:M86" si="20">SUM(C87:C89)</f>
        <v>0</v>
      </c>
      <c r="D86" s="52">
        <f t="shared" si="20"/>
        <v>96600</v>
      </c>
      <c r="E86" s="52">
        <f t="shared" si="20"/>
        <v>0</v>
      </c>
      <c r="F86" s="52">
        <f t="shared" si="20"/>
        <v>0</v>
      </c>
      <c r="G86" s="52">
        <f t="shared" si="20"/>
        <v>0</v>
      </c>
      <c r="H86" s="52">
        <f t="shared" si="20"/>
        <v>0</v>
      </c>
      <c r="I86" s="52">
        <f t="shared" si="20"/>
        <v>0</v>
      </c>
      <c r="J86" s="52">
        <f t="shared" si="20"/>
        <v>0</v>
      </c>
      <c r="K86" s="52">
        <f t="shared" si="20"/>
        <v>0</v>
      </c>
      <c r="L86" s="52">
        <f t="shared" si="20"/>
        <v>0</v>
      </c>
      <c r="M86" s="52">
        <f t="shared" si="20"/>
        <v>0</v>
      </c>
      <c r="N86" s="46">
        <f t="shared" si="18"/>
        <v>96600</v>
      </c>
    </row>
    <row r="87" spans="1:14">
      <c r="A87" s="8" t="s">
        <v>17</v>
      </c>
      <c r="B87" s="46">
        <f>'Consolidado Proy-Partida-Bien'!G32</f>
        <v>0</v>
      </c>
      <c r="C87" s="46">
        <f>'Consolidado Proy-Partida-Bien'!H32</f>
        <v>0</v>
      </c>
      <c r="D87" s="46">
        <f>'Consolidado Proy-Partida-Bien'!I32</f>
        <v>96600</v>
      </c>
      <c r="E87" s="46">
        <f>'Consolidado Proy-Partida-Bien'!J32</f>
        <v>0</v>
      </c>
      <c r="F87" s="46">
        <f>'Consolidado Proy-Partida-Bien'!K32</f>
        <v>0</v>
      </c>
      <c r="G87" s="46">
        <f>'Consolidado Proy-Partida-Bien'!L32</f>
        <v>0</v>
      </c>
      <c r="H87" s="46">
        <f>'Consolidado Proy-Partida-Bien'!M32</f>
        <v>0</v>
      </c>
      <c r="I87" s="46">
        <f>'Consolidado Proy-Partida-Bien'!N32</f>
        <v>0</v>
      </c>
      <c r="J87" s="46">
        <f>'Consolidado Proy-Partida-Bien'!O32</f>
        <v>0</v>
      </c>
      <c r="K87" s="46">
        <f>'Consolidado Proy-Partida-Bien'!P32</f>
        <v>0</v>
      </c>
      <c r="L87" s="46">
        <f>'Consolidado Proy-Partida-Bien'!Q32</f>
        <v>0</v>
      </c>
      <c r="M87" s="46">
        <f>'Consolidado Proy-Partida-Bien'!R32</f>
        <v>0</v>
      </c>
      <c r="N87" s="46">
        <f t="shared" si="18"/>
        <v>96600</v>
      </c>
    </row>
    <row r="88" spans="1:14">
      <c r="A88" s="6" t="s">
        <v>18</v>
      </c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>
        <f t="shared" si="18"/>
        <v>0</v>
      </c>
    </row>
    <row r="89" spans="1:14">
      <c r="A89" s="6" t="s">
        <v>21</v>
      </c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>
        <f t="shared" si="18"/>
        <v>0</v>
      </c>
    </row>
    <row r="90" spans="1:14" hidden="1">
      <c r="A90" s="5" t="s">
        <v>287</v>
      </c>
      <c r="B90" s="52">
        <f>SUM(B91:B93)</f>
        <v>0</v>
      </c>
      <c r="C90" s="52">
        <f t="shared" ref="C90:M90" si="21">SUM(C91:C93)</f>
        <v>0</v>
      </c>
      <c r="D90" s="52">
        <f t="shared" si="21"/>
        <v>0</v>
      </c>
      <c r="E90" s="52">
        <f t="shared" si="21"/>
        <v>0</v>
      </c>
      <c r="F90" s="52">
        <f t="shared" si="21"/>
        <v>0</v>
      </c>
      <c r="G90" s="52">
        <f t="shared" si="21"/>
        <v>0</v>
      </c>
      <c r="H90" s="52">
        <f t="shared" si="21"/>
        <v>0</v>
      </c>
      <c r="I90" s="52">
        <f t="shared" si="21"/>
        <v>0</v>
      </c>
      <c r="J90" s="52">
        <f t="shared" si="21"/>
        <v>0</v>
      </c>
      <c r="K90" s="52">
        <f t="shared" si="21"/>
        <v>0</v>
      </c>
      <c r="L90" s="52">
        <f t="shared" si="21"/>
        <v>0</v>
      </c>
      <c r="M90" s="52">
        <f t="shared" si="21"/>
        <v>0</v>
      </c>
      <c r="N90" s="46">
        <f t="shared" si="18"/>
        <v>0</v>
      </c>
    </row>
    <row r="91" spans="1:14" hidden="1">
      <c r="A91" s="8" t="s">
        <v>17</v>
      </c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>
        <f t="shared" si="18"/>
        <v>0</v>
      </c>
    </row>
    <row r="92" spans="1:14" hidden="1">
      <c r="A92" s="6" t="s">
        <v>18</v>
      </c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>
        <f t="shared" si="18"/>
        <v>0</v>
      </c>
    </row>
    <row r="93" spans="1:14" hidden="1">
      <c r="A93" s="6" t="s">
        <v>21</v>
      </c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>
        <f t="shared" si="18"/>
        <v>0</v>
      </c>
    </row>
    <row r="94" spans="1:14" hidden="1">
      <c r="A94" s="5" t="s">
        <v>288</v>
      </c>
      <c r="B94" s="52">
        <f>SUM(B95:B97)</f>
        <v>0</v>
      </c>
      <c r="C94" s="52">
        <f t="shared" ref="C94:M94" si="22">SUM(C95:C97)</f>
        <v>0</v>
      </c>
      <c r="D94" s="52">
        <f t="shared" si="22"/>
        <v>0</v>
      </c>
      <c r="E94" s="52">
        <f t="shared" si="22"/>
        <v>0</v>
      </c>
      <c r="F94" s="52">
        <f t="shared" si="22"/>
        <v>0</v>
      </c>
      <c r="G94" s="52">
        <f t="shared" si="22"/>
        <v>0</v>
      </c>
      <c r="H94" s="52">
        <f t="shared" si="22"/>
        <v>0</v>
      </c>
      <c r="I94" s="52">
        <f t="shared" si="22"/>
        <v>0</v>
      </c>
      <c r="J94" s="52">
        <f t="shared" si="22"/>
        <v>0</v>
      </c>
      <c r="K94" s="52">
        <f t="shared" si="22"/>
        <v>0</v>
      </c>
      <c r="L94" s="52">
        <f t="shared" si="22"/>
        <v>0</v>
      </c>
      <c r="M94" s="52">
        <f t="shared" si="22"/>
        <v>0</v>
      </c>
      <c r="N94" s="46">
        <f t="shared" si="18"/>
        <v>0</v>
      </c>
    </row>
    <row r="95" spans="1:14" hidden="1">
      <c r="A95" s="8" t="s">
        <v>17</v>
      </c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>
        <f t="shared" si="18"/>
        <v>0</v>
      </c>
    </row>
    <row r="96" spans="1:14" hidden="1">
      <c r="A96" s="6" t="s">
        <v>18</v>
      </c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>
        <f t="shared" si="18"/>
        <v>0</v>
      </c>
    </row>
    <row r="97" spans="1:15" hidden="1">
      <c r="A97" s="6" t="s">
        <v>21</v>
      </c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>
        <f t="shared" si="18"/>
        <v>0</v>
      </c>
    </row>
    <row r="98" spans="1:15" hidden="1">
      <c r="A98" s="103" t="s">
        <v>289</v>
      </c>
      <c r="B98" s="52">
        <f>SUM(B99:B101)</f>
        <v>0</v>
      </c>
      <c r="C98" s="52">
        <f t="shared" ref="C98:M98" si="23">SUM(C99:C101)</f>
        <v>0</v>
      </c>
      <c r="D98" s="52">
        <f t="shared" si="23"/>
        <v>0</v>
      </c>
      <c r="E98" s="52">
        <f t="shared" si="23"/>
        <v>0</v>
      </c>
      <c r="F98" s="52">
        <f t="shared" si="23"/>
        <v>0</v>
      </c>
      <c r="G98" s="52">
        <f t="shared" si="23"/>
        <v>0</v>
      </c>
      <c r="H98" s="52">
        <f t="shared" si="23"/>
        <v>0</v>
      </c>
      <c r="I98" s="52">
        <f t="shared" si="23"/>
        <v>0</v>
      </c>
      <c r="J98" s="52">
        <f t="shared" si="23"/>
        <v>0</v>
      </c>
      <c r="K98" s="52">
        <f t="shared" si="23"/>
        <v>0</v>
      </c>
      <c r="L98" s="52">
        <f t="shared" si="23"/>
        <v>0</v>
      </c>
      <c r="M98" s="52">
        <f t="shared" si="23"/>
        <v>0</v>
      </c>
      <c r="N98" s="46">
        <f t="shared" si="18"/>
        <v>0</v>
      </c>
    </row>
    <row r="99" spans="1:15" hidden="1">
      <c r="A99" s="104" t="s">
        <v>17</v>
      </c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>
        <f t="shared" si="18"/>
        <v>0</v>
      </c>
    </row>
    <row r="100" spans="1:15" hidden="1">
      <c r="A100" s="105" t="s">
        <v>18</v>
      </c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>
        <f t="shared" si="18"/>
        <v>0</v>
      </c>
    </row>
    <row r="101" spans="1:15" hidden="1">
      <c r="A101" s="105" t="s">
        <v>21</v>
      </c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>
        <f t="shared" si="18"/>
        <v>0</v>
      </c>
    </row>
    <row r="102" spans="1:15" hidden="1">
      <c r="A102" s="103" t="s">
        <v>290</v>
      </c>
      <c r="B102" s="52">
        <f>SUM(B103:B105)</f>
        <v>0</v>
      </c>
      <c r="C102" s="52">
        <f t="shared" ref="C102:M102" si="24">SUM(C103:C105)</f>
        <v>0</v>
      </c>
      <c r="D102" s="52">
        <f t="shared" si="24"/>
        <v>0</v>
      </c>
      <c r="E102" s="52">
        <f t="shared" si="24"/>
        <v>0</v>
      </c>
      <c r="F102" s="52">
        <f t="shared" si="24"/>
        <v>0</v>
      </c>
      <c r="G102" s="52">
        <f t="shared" si="24"/>
        <v>0</v>
      </c>
      <c r="H102" s="52">
        <f t="shared" si="24"/>
        <v>0</v>
      </c>
      <c r="I102" s="52">
        <f t="shared" si="24"/>
        <v>0</v>
      </c>
      <c r="J102" s="52">
        <f t="shared" si="24"/>
        <v>0</v>
      </c>
      <c r="K102" s="52">
        <f t="shared" si="24"/>
        <v>0</v>
      </c>
      <c r="L102" s="52">
        <f t="shared" si="24"/>
        <v>0</v>
      </c>
      <c r="M102" s="52">
        <f t="shared" si="24"/>
        <v>0</v>
      </c>
      <c r="N102" s="46">
        <f t="shared" si="18"/>
        <v>0</v>
      </c>
    </row>
    <row r="103" spans="1:15" hidden="1">
      <c r="A103" s="104" t="s">
        <v>17</v>
      </c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>
        <f t="shared" si="18"/>
        <v>0</v>
      </c>
    </row>
    <row r="104" spans="1:15" hidden="1">
      <c r="A104" s="105" t="s">
        <v>18</v>
      </c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>
        <f t="shared" si="18"/>
        <v>0</v>
      </c>
    </row>
    <row r="105" spans="1:15" hidden="1">
      <c r="A105" s="105" t="s">
        <v>21</v>
      </c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>
        <f t="shared" si="18"/>
        <v>0</v>
      </c>
    </row>
    <row r="106" spans="1:15" hidden="1">
      <c r="A106" s="103" t="s">
        <v>291</v>
      </c>
      <c r="B106" s="52">
        <f>SUM(B107:B109)</f>
        <v>0</v>
      </c>
      <c r="C106" s="52">
        <f t="shared" ref="C106:M106" si="25">SUM(C107:C109)</f>
        <v>0</v>
      </c>
      <c r="D106" s="52">
        <f t="shared" si="25"/>
        <v>0</v>
      </c>
      <c r="E106" s="52">
        <f t="shared" si="25"/>
        <v>0</v>
      </c>
      <c r="F106" s="52">
        <f t="shared" si="25"/>
        <v>0</v>
      </c>
      <c r="G106" s="52">
        <f t="shared" si="25"/>
        <v>0</v>
      </c>
      <c r="H106" s="52">
        <f t="shared" si="25"/>
        <v>0</v>
      </c>
      <c r="I106" s="52">
        <f t="shared" si="25"/>
        <v>0</v>
      </c>
      <c r="J106" s="52">
        <f t="shared" si="25"/>
        <v>0</v>
      </c>
      <c r="K106" s="52">
        <f t="shared" si="25"/>
        <v>0</v>
      </c>
      <c r="L106" s="52">
        <f t="shared" si="25"/>
        <v>0</v>
      </c>
      <c r="M106" s="52">
        <f t="shared" si="25"/>
        <v>0</v>
      </c>
      <c r="N106" s="46">
        <f t="shared" si="18"/>
        <v>0</v>
      </c>
    </row>
    <row r="107" spans="1:15" hidden="1">
      <c r="A107" s="104" t="s">
        <v>17</v>
      </c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>
        <f t="shared" si="18"/>
        <v>0</v>
      </c>
      <c r="O107" s="73"/>
    </row>
    <row r="108" spans="1:15" hidden="1">
      <c r="A108" s="105" t="s">
        <v>18</v>
      </c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>
        <f t="shared" si="18"/>
        <v>0</v>
      </c>
    </row>
    <row r="109" spans="1:15" hidden="1">
      <c r="A109" s="105" t="s">
        <v>21</v>
      </c>
      <c r="B109" s="46">
        <v>0</v>
      </c>
      <c r="C109" s="46">
        <v>0</v>
      </c>
      <c r="D109" s="46">
        <v>0</v>
      </c>
      <c r="E109" s="46">
        <v>0</v>
      </c>
      <c r="F109" s="46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f t="shared" si="18"/>
        <v>0</v>
      </c>
    </row>
    <row r="110" spans="1:15" hidden="1">
      <c r="A110" s="103" t="s">
        <v>292</v>
      </c>
      <c r="B110" s="52">
        <f>SUM(B111:B113)</f>
        <v>0</v>
      </c>
      <c r="C110" s="52">
        <f t="shared" ref="C110:M110" si="26">SUM(C111:C113)</f>
        <v>0</v>
      </c>
      <c r="D110" s="52">
        <f t="shared" si="26"/>
        <v>0</v>
      </c>
      <c r="E110" s="52">
        <f t="shared" si="26"/>
        <v>0</v>
      </c>
      <c r="F110" s="52">
        <f t="shared" si="26"/>
        <v>0</v>
      </c>
      <c r="G110" s="52">
        <f t="shared" si="26"/>
        <v>0</v>
      </c>
      <c r="H110" s="52">
        <f t="shared" si="26"/>
        <v>0</v>
      </c>
      <c r="I110" s="52">
        <f t="shared" si="26"/>
        <v>0</v>
      </c>
      <c r="J110" s="52">
        <f t="shared" si="26"/>
        <v>0</v>
      </c>
      <c r="K110" s="52">
        <f t="shared" si="26"/>
        <v>0</v>
      </c>
      <c r="L110" s="52">
        <f t="shared" si="26"/>
        <v>0</v>
      </c>
      <c r="M110" s="52">
        <f t="shared" si="26"/>
        <v>0</v>
      </c>
      <c r="N110" s="46">
        <f t="shared" si="18"/>
        <v>0</v>
      </c>
    </row>
    <row r="111" spans="1:15" hidden="1">
      <c r="A111" s="104" t="s">
        <v>17</v>
      </c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>
        <f t="shared" si="18"/>
        <v>0</v>
      </c>
    </row>
    <row r="112" spans="1:15" hidden="1">
      <c r="A112" s="105" t="s">
        <v>18</v>
      </c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>
        <f t="shared" si="18"/>
        <v>0</v>
      </c>
    </row>
    <row r="113" spans="1:14" hidden="1">
      <c r="A113" s="105" t="s">
        <v>21</v>
      </c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>
        <f t="shared" si="18"/>
        <v>0</v>
      </c>
    </row>
    <row r="114" spans="1:14" hidden="1">
      <c r="A114" s="103" t="s">
        <v>293</v>
      </c>
      <c r="B114" s="52">
        <f>SUM(B115:B117)</f>
        <v>0</v>
      </c>
      <c r="C114" s="52">
        <f t="shared" ref="C114:M114" si="27">SUM(C115:C117)</f>
        <v>0</v>
      </c>
      <c r="D114" s="52">
        <f t="shared" si="27"/>
        <v>0</v>
      </c>
      <c r="E114" s="52">
        <f t="shared" si="27"/>
        <v>0</v>
      </c>
      <c r="F114" s="52">
        <f t="shared" si="27"/>
        <v>0</v>
      </c>
      <c r="G114" s="52">
        <f t="shared" si="27"/>
        <v>0</v>
      </c>
      <c r="H114" s="52">
        <f t="shared" si="27"/>
        <v>0</v>
      </c>
      <c r="I114" s="52">
        <f t="shared" si="27"/>
        <v>0</v>
      </c>
      <c r="J114" s="52">
        <f t="shared" si="27"/>
        <v>0</v>
      </c>
      <c r="K114" s="52">
        <f t="shared" si="27"/>
        <v>0</v>
      </c>
      <c r="L114" s="52">
        <f t="shared" si="27"/>
        <v>0</v>
      </c>
      <c r="M114" s="52">
        <f t="shared" si="27"/>
        <v>0</v>
      </c>
      <c r="N114" s="46">
        <f t="shared" si="18"/>
        <v>0</v>
      </c>
    </row>
    <row r="115" spans="1:14" hidden="1">
      <c r="A115" s="104" t="s">
        <v>17</v>
      </c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>
        <f t="shared" si="18"/>
        <v>0</v>
      </c>
    </row>
    <row r="116" spans="1:14" hidden="1">
      <c r="A116" s="105" t="s">
        <v>18</v>
      </c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>
        <f t="shared" si="18"/>
        <v>0</v>
      </c>
    </row>
    <row r="117" spans="1:14" hidden="1">
      <c r="A117" s="105" t="s">
        <v>21</v>
      </c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>
        <f t="shared" si="18"/>
        <v>0</v>
      </c>
    </row>
    <row r="118" spans="1:14" hidden="1">
      <c r="A118" s="103" t="s">
        <v>294</v>
      </c>
      <c r="B118" s="52">
        <f>SUM(B119:B121)</f>
        <v>0</v>
      </c>
      <c r="C118" s="52">
        <f t="shared" ref="C118:M118" si="28">SUM(C119:C121)</f>
        <v>0</v>
      </c>
      <c r="D118" s="52">
        <f t="shared" si="28"/>
        <v>0</v>
      </c>
      <c r="E118" s="52">
        <f t="shared" si="28"/>
        <v>0</v>
      </c>
      <c r="F118" s="52">
        <f t="shared" si="28"/>
        <v>0</v>
      </c>
      <c r="G118" s="52">
        <f t="shared" si="28"/>
        <v>0</v>
      </c>
      <c r="H118" s="52">
        <f t="shared" si="28"/>
        <v>0</v>
      </c>
      <c r="I118" s="52">
        <f t="shared" si="28"/>
        <v>0</v>
      </c>
      <c r="J118" s="52">
        <f t="shared" si="28"/>
        <v>0</v>
      </c>
      <c r="K118" s="52">
        <f t="shared" si="28"/>
        <v>0</v>
      </c>
      <c r="L118" s="52">
        <f t="shared" si="28"/>
        <v>0</v>
      </c>
      <c r="M118" s="52">
        <f t="shared" si="28"/>
        <v>0</v>
      </c>
      <c r="N118" s="46">
        <f t="shared" si="18"/>
        <v>0</v>
      </c>
    </row>
    <row r="119" spans="1:14" hidden="1">
      <c r="A119" s="104" t="s">
        <v>17</v>
      </c>
      <c r="B119" s="46">
        <f>'Consolidado Proy-Partida-Bien'!G40</f>
        <v>0</v>
      </c>
      <c r="C119" s="46">
        <f>'Consolidado Proy-Partida-Bien'!H40</f>
        <v>0</v>
      </c>
      <c r="D119" s="46">
        <f>'Consolidado Proy-Partida-Bien'!I40</f>
        <v>0</v>
      </c>
      <c r="E119" s="46">
        <f>'Consolidado Proy-Partida-Bien'!J40</f>
        <v>0</v>
      </c>
      <c r="F119" s="46">
        <f>'Consolidado Proy-Partida-Bien'!K40</f>
        <v>0</v>
      </c>
      <c r="G119" s="46">
        <f>'Consolidado Proy-Partida-Bien'!L40</f>
        <v>0</v>
      </c>
      <c r="H119" s="46">
        <f>'Consolidado Proy-Partida-Bien'!M40</f>
        <v>0</v>
      </c>
      <c r="I119" s="46">
        <f>'Consolidado Proy-Partida-Bien'!N40</f>
        <v>0</v>
      </c>
      <c r="J119" s="46">
        <f>'Consolidado Proy-Partida-Bien'!O40</f>
        <v>0</v>
      </c>
      <c r="K119" s="46">
        <f>'Consolidado Proy-Partida-Bien'!P40</f>
        <v>0</v>
      </c>
      <c r="L119" s="46">
        <f>'Consolidado Proy-Partida-Bien'!Q40</f>
        <v>0</v>
      </c>
      <c r="M119" s="46">
        <f>'Consolidado Proy-Partida-Bien'!R40</f>
        <v>0</v>
      </c>
      <c r="N119" s="46">
        <f t="shared" si="18"/>
        <v>0</v>
      </c>
    </row>
    <row r="120" spans="1:14" hidden="1">
      <c r="A120" s="105" t="s">
        <v>18</v>
      </c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>
        <f t="shared" si="18"/>
        <v>0</v>
      </c>
    </row>
    <row r="121" spans="1:14" hidden="1">
      <c r="A121" s="105" t="s">
        <v>21</v>
      </c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>
        <f t="shared" si="18"/>
        <v>0</v>
      </c>
    </row>
    <row r="122" spans="1:14">
      <c r="A122" s="103" t="s">
        <v>295</v>
      </c>
      <c r="B122" s="52">
        <f>SUM(B123:B125)</f>
        <v>0</v>
      </c>
      <c r="C122" s="52">
        <f t="shared" ref="C122:M122" si="29">SUM(C123:C125)</f>
        <v>0</v>
      </c>
      <c r="D122" s="52">
        <f t="shared" si="29"/>
        <v>0</v>
      </c>
      <c r="E122" s="52">
        <f t="shared" si="29"/>
        <v>0</v>
      </c>
      <c r="F122" s="52">
        <f t="shared" si="29"/>
        <v>1055</v>
      </c>
      <c r="G122" s="52">
        <f t="shared" si="29"/>
        <v>0</v>
      </c>
      <c r="H122" s="52">
        <f t="shared" si="29"/>
        <v>0</v>
      </c>
      <c r="I122" s="52">
        <f t="shared" si="29"/>
        <v>0</v>
      </c>
      <c r="J122" s="52">
        <f t="shared" si="29"/>
        <v>0</v>
      </c>
      <c r="K122" s="52">
        <f t="shared" si="29"/>
        <v>0</v>
      </c>
      <c r="L122" s="52">
        <f t="shared" si="29"/>
        <v>0</v>
      </c>
      <c r="M122" s="52">
        <f t="shared" si="29"/>
        <v>0</v>
      </c>
      <c r="N122" s="46">
        <f t="shared" si="18"/>
        <v>1055</v>
      </c>
    </row>
    <row r="123" spans="1:14">
      <c r="A123" s="8" t="s">
        <v>17</v>
      </c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>
        <f t="shared" si="18"/>
        <v>0</v>
      </c>
    </row>
    <row r="124" spans="1:14">
      <c r="A124" s="6" t="s">
        <v>18</v>
      </c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>
        <f t="shared" si="18"/>
        <v>0</v>
      </c>
    </row>
    <row r="125" spans="1:14">
      <c r="A125" s="6" t="s">
        <v>21</v>
      </c>
      <c r="B125" s="46">
        <v>0</v>
      </c>
      <c r="C125" s="46">
        <v>0</v>
      </c>
      <c r="D125" s="46">
        <v>0</v>
      </c>
      <c r="E125" s="46">
        <v>0</v>
      </c>
      <c r="F125" s="46">
        <v>1055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46">
        <v>0</v>
      </c>
      <c r="M125" s="46">
        <v>0</v>
      </c>
      <c r="N125" s="46">
        <f t="shared" si="18"/>
        <v>1055</v>
      </c>
    </row>
    <row r="126" spans="1:14" hidden="1">
      <c r="A126" s="5" t="s">
        <v>296</v>
      </c>
      <c r="B126" s="52">
        <f>SUM(B127:B129)</f>
        <v>0</v>
      </c>
      <c r="C126" s="52">
        <f t="shared" ref="C126:M126" si="30">SUM(C127:C129)</f>
        <v>0</v>
      </c>
      <c r="D126" s="52">
        <f t="shared" si="30"/>
        <v>0</v>
      </c>
      <c r="E126" s="52">
        <f t="shared" si="30"/>
        <v>0</v>
      </c>
      <c r="F126" s="52">
        <f t="shared" si="30"/>
        <v>0</v>
      </c>
      <c r="G126" s="52">
        <f t="shared" si="30"/>
        <v>0</v>
      </c>
      <c r="H126" s="52">
        <f t="shared" si="30"/>
        <v>0</v>
      </c>
      <c r="I126" s="52">
        <f t="shared" si="30"/>
        <v>0</v>
      </c>
      <c r="J126" s="52">
        <f t="shared" si="30"/>
        <v>0</v>
      </c>
      <c r="K126" s="52">
        <f t="shared" si="30"/>
        <v>0</v>
      </c>
      <c r="L126" s="52">
        <f t="shared" si="30"/>
        <v>0</v>
      </c>
      <c r="M126" s="52">
        <f t="shared" si="30"/>
        <v>0</v>
      </c>
      <c r="N126" s="46">
        <f t="shared" si="18"/>
        <v>0</v>
      </c>
    </row>
    <row r="127" spans="1:14" hidden="1">
      <c r="A127" s="8" t="s">
        <v>17</v>
      </c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>
        <f t="shared" si="18"/>
        <v>0</v>
      </c>
    </row>
    <row r="128" spans="1:14" hidden="1">
      <c r="A128" s="6" t="s">
        <v>18</v>
      </c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>
        <f t="shared" si="18"/>
        <v>0</v>
      </c>
    </row>
    <row r="129" spans="1:14" hidden="1">
      <c r="A129" s="6" t="s">
        <v>21</v>
      </c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>
        <f t="shared" si="18"/>
        <v>0</v>
      </c>
    </row>
    <row r="130" spans="1:14" hidden="1">
      <c r="A130" s="5" t="s">
        <v>297</v>
      </c>
      <c r="B130" s="52">
        <f>SUM(B131:B133)</f>
        <v>0</v>
      </c>
      <c r="C130" s="52">
        <f t="shared" ref="C130:M130" si="31">SUM(C131:C133)</f>
        <v>0</v>
      </c>
      <c r="D130" s="52">
        <f t="shared" si="31"/>
        <v>0</v>
      </c>
      <c r="E130" s="52">
        <f t="shared" si="31"/>
        <v>0</v>
      </c>
      <c r="F130" s="52">
        <f t="shared" si="31"/>
        <v>0</v>
      </c>
      <c r="G130" s="52">
        <f t="shared" si="31"/>
        <v>0</v>
      </c>
      <c r="H130" s="52">
        <f t="shared" si="31"/>
        <v>0</v>
      </c>
      <c r="I130" s="52">
        <f t="shared" si="31"/>
        <v>0</v>
      </c>
      <c r="J130" s="52">
        <f t="shared" si="31"/>
        <v>0</v>
      </c>
      <c r="K130" s="52">
        <f t="shared" si="31"/>
        <v>0</v>
      </c>
      <c r="L130" s="52">
        <f t="shared" si="31"/>
        <v>0</v>
      </c>
      <c r="M130" s="52">
        <f t="shared" si="31"/>
        <v>0</v>
      </c>
      <c r="N130" s="46">
        <f t="shared" si="18"/>
        <v>0</v>
      </c>
    </row>
    <row r="131" spans="1:14" hidden="1">
      <c r="A131" s="8" t="s">
        <v>17</v>
      </c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>
        <f t="shared" si="18"/>
        <v>0</v>
      </c>
    </row>
    <row r="132" spans="1:14" hidden="1">
      <c r="A132" s="6" t="s">
        <v>18</v>
      </c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>
        <f t="shared" si="18"/>
        <v>0</v>
      </c>
    </row>
    <row r="133" spans="1:14" hidden="1">
      <c r="A133" s="6" t="s">
        <v>21</v>
      </c>
      <c r="B133" s="46">
        <f>'Consolidado Proy-Partida-Bien'!G43</f>
        <v>0</v>
      </c>
      <c r="C133" s="46">
        <f>'Consolidado Proy-Partida-Bien'!H43</f>
        <v>0</v>
      </c>
      <c r="D133" s="46">
        <f>'Consolidado Proy-Partida-Bien'!I43</f>
        <v>0</v>
      </c>
      <c r="E133" s="46">
        <f>'Consolidado Proy-Partida-Bien'!J43</f>
        <v>0</v>
      </c>
      <c r="F133" s="46">
        <f>'Consolidado Proy-Partida-Bien'!K43</f>
        <v>0</v>
      </c>
      <c r="G133" s="46">
        <f>'Consolidado Proy-Partida-Bien'!L43</f>
        <v>0</v>
      </c>
      <c r="H133" s="46">
        <f>'Consolidado Proy-Partida-Bien'!M43</f>
        <v>0</v>
      </c>
      <c r="I133" s="46">
        <f>'Consolidado Proy-Partida-Bien'!N43</f>
        <v>0</v>
      </c>
      <c r="J133" s="46">
        <f>'Consolidado Proy-Partida-Bien'!O43</f>
        <v>0</v>
      </c>
      <c r="K133" s="46">
        <f>'Consolidado Proy-Partida-Bien'!P43</f>
        <v>0</v>
      </c>
      <c r="L133" s="46">
        <f>'Consolidado Proy-Partida-Bien'!Q43</f>
        <v>0</v>
      </c>
      <c r="M133" s="46">
        <f>'Consolidado Proy-Partida-Bien'!R43</f>
        <v>0</v>
      </c>
      <c r="N133" s="46">
        <f t="shared" si="18"/>
        <v>0</v>
      </c>
    </row>
    <row r="134" spans="1:14" hidden="1">
      <c r="A134" s="5" t="s">
        <v>298</v>
      </c>
      <c r="B134" s="52">
        <f>SUM(B135:B137)</f>
        <v>0</v>
      </c>
      <c r="C134" s="52">
        <f t="shared" ref="C134:M134" si="32">SUM(C135:C137)</f>
        <v>0</v>
      </c>
      <c r="D134" s="52">
        <f t="shared" si="32"/>
        <v>0</v>
      </c>
      <c r="E134" s="52">
        <f t="shared" si="32"/>
        <v>0</v>
      </c>
      <c r="F134" s="52">
        <f t="shared" si="32"/>
        <v>0</v>
      </c>
      <c r="G134" s="52">
        <f t="shared" si="32"/>
        <v>0</v>
      </c>
      <c r="H134" s="52">
        <f t="shared" si="32"/>
        <v>0</v>
      </c>
      <c r="I134" s="52">
        <f t="shared" si="32"/>
        <v>0</v>
      </c>
      <c r="J134" s="52">
        <f t="shared" si="32"/>
        <v>0</v>
      </c>
      <c r="K134" s="52">
        <f t="shared" si="32"/>
        <v>0</v>
      </c>
      <c r="L134" s="52">
        <f t="shared" si="32"/>
        <v>0</v>
      </c>
      <c r="M134" s="52">
        <f t="shared" si="32"/>
        <v>0</v>
      </c>
      <c r="N134" s="46">
        <f t="shared" si="18"/>
        <v>0</v>
      </c>
    </row>
    <row r="135" spans="1:14" hidden="1">
      <c r="A135" s="8" t="s">
        <v>17</v>
      </c>
      <c r="B135" s="46">
        <f>'Consolidado Ppto del Paaas x Pr'!G63</f>
        <v>0</v>
      </c>
      <c r="C135" s="46">
        <f>'Consolidado Ppto del Paaas x Pr'!H63</f>
        <v>0</v>
      </c>
      <c r="D135" s="46">
        <f>'Consolidado Ppto del Paaas x Pr'!I63</f>
        <v>0</v>
      </c>
      <c r="E135" s="46">
        <f>'Consolidado Ppto del Paaas x Pr'!J63</f>
        <v>0</v>
      </c>
      <c r="F135" s="46">
        <f>'Consolidado Ppto del Paaas x Pr'!K63</f>
        <v>0</v>
      </c>
      <c r="G135" s="46">
        <f>'Consolidado Ppto del Paaas x Pr'!L63</f>
        <v>0</v>
      </c>
      <c r="H135" s="46">
        <f>'Consolidado Ppto del Paaas x Pr'!M63</f>
        <v>0</v>
      </c>
      <c r="I135" s="46">
        <f>'Consolidado Ppto del Paaas x Pr'!N63</f>
        <v>0</v>
      </c>
      <c r="J135" s="46">
        <f>'Consolidado Ppto del Paaas x Pr'!O63</f>
        <v>0</v>
      </c>
      <c r="K135" s="46">
        <f>'Consolidado Ppto del Paaas x Pr'!P63</f>
        <v>0</v>
      </c>
      <c r="L135" s="46">
        <f>'Consolidado Ppto del Paaas x Pr'!Q63</f>
        <v>0</v>
      </c>
      <c r="M135" s="46">
        <f>'Consolidado Ppto del Paaas x Pr'!R63</f>
        <v>0</v>
      </c>
      <c r="N135" s="46">
        <f t="shared" si="18"/>
        <v>0</v>
      </c>
    </row>
    <row r="136" spans="1:14" hidden="1">
      <c r="A136" s="6" t="s">
        <v>18</v>
      </c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>
        <f t="shared" si="18"/>
        <v>0</v>
      </c>
    </row>
    <row r="137" spans="1:14" hidden="1">
      <c r="A137" s="6" t="s">
        <v>21</v>
      </c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>
        <f t="shared" si="18"/>
        <v>0</v>
      </c>
    </row>
    <row r="138" spans="1:14">
      <c r="A138" s="5" t="s">
        <v>299</v>
      </c>
      <c r="B138" s="52">
        <f>SUM(B139:B141)</f>
        <v>0</v>
      </c>
      <c r="C138" s="52">
        <f t="shared" ref="C138:M138" si="33">SUM(C139:C141)</f>
        <v>0</v>
      </c>
      <c r="D138" s="52">
        <f t="shared" si="33"/>
        <v>1000</v>
      </c>
      <c r="E138" s="52">
        <f t="shared" si="33"/>
        <v>0</v>
      </c>
      <c r="F138" s="52">
        <f t="shared" si="33"/>
        <v>0</v>
      </c>
      <c r="G138" s="52">
        <f t="shared" si="33"/>
        <v>0</v>
      </c>
      <c r="H138" s="52">
        <f t="shared" si="33"/>
        <v>0</v>
      </c>
      <c r="I138" s="52">
        <f t="shared" si="33"/>
        <v>0</v>
      </c>
      <c r="J138" s="52">
        <f t="shared" si="33"/>
        <v>0</v>
      </c>
      <c r="K138" s="52">
        <f t="shared" si="33"/>
        <v>0</v>
      </c>
      <c r="L138" s="52">
        <f t="shared" si="33"/>
        <v>0</v>
      </c>
      <c r="M138" s="52">
        <f t="shared" si="33"/>
        <v>0</v>
      </c>
      <c r="N138" s="46">
        <f t="shared" si="18"/>
        <v>1000</v>
      </c>
    </row>
    <row r="139" spans="1:14">
      <c r="A139" s="8" t="s">
        <v>17</v>
      </c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>
        <f t="shared" si="18"/>
        <v>0</v>
      </c>
    </row>
    <row r="140" spans="1:14">
      <c r="A140" s="6" t="s">
        <v>18</v>
      </c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>
        <f t="shared" si="18"/>
        <v>0</v>
      </c>
    </row>
    <row r="141" spans="1:14">
      <c r="A141" s="6" t="s">
        <v>21</v>
      </c>
      <c r="B141" s="46">
        <f>'Consolidado Proy-Partida-Bien'!G45</f>
        <v>0</v>
      </c>
      <c r="C141" s="46">
        <f>'Consolidado Proy-Partida-Bien'!H45</f>
        <v>0</v>
      </c>
      <c r="D141" s="46">
        <f>'Consolidado Proy-Partida-Bien'!I45</f>
        <v>1000</v>
      </c>
      <c r="E141" s="46">
        <f>'Consolidado Proy-Partida-Bien'!J45</f>
        <v>0</v>
      </c>
      <c r="F141" s="46">
        <f>'Consolidado Proy-Partida-Bien'!K45</f>
        <v>0</v>
      </c>
      <c r="G141" s="46">
        <f>'Consolidado Proy-Partida-Bien'!L45</f>
        <v>0</v>
      </c>
      <c r="H141" s="46">
        <f>'Consolidado Proy-Partida-Bien'!M45</f>
        <v>0</v>
      </c>
      <c r="I141" s="46">
        <f>'Consolidado Proy-Partida-Bien'!N45</f>
        <v>0</v>
      </c>
      <c r="J141" s="46">
        <f>'Consolidado Proy-Partida-Bien'!O45</f>
        <v>0</v>
      </c>
      <c r="K141" s="46">
        <f>'Consolidado Proy-Partida-Bien'!P45</f>
        <v>0</v>
      </c>
      <c r="L141" s="46">
        <f>'Consolidado Proy-Partida-Bien'!Q45</f>
        <v>0</v>
      </c>
      <c r="M141" s="46">
        <f>'Consolidado Proy-Partida-Bien'!R45</f>
        <v>0</v>
      </c>
      <c r="N141" s="46">
        <f t="shared" si="18"/>
        <v>1000</v>
      </c>
    </row>
    <row r="142" spans="1:14">
      <c r="A142" s="5" t="s">
        <v>300</v>
      </c>
      <c r="B142" s="52">
        <f>SUM(B143:B145)</f>
        <v>0</v>
      </c>
      <c r="C142" s="52">
        <f t="shared" ref="C142:M142" si="34">SUM(C143:C145)</f>
        <v>0</v>
      </c>
      <c r="D142" s="52">
        <f t="shared" si="34"/>
        <v>0</v>
      </c>
      <c r="E142" s="52">
        <f t="shared" si="34"/>
        <v>0</v>
      </c>
      <c r="F142" s="52">
        <f t="shared" si="34"/>
        <v>0</v>
      </c>
      <c r="G142" s="52">
        <f t="shared" si="34"/>
        <v>0</v>
      </c>
      <c r="H142" s="52">
        <f t="shared" si="34"/>
        <v>0</v>
      </c>
      <c r="I142" s="52">
        <f t="shared" si="34"/>
        <v>0</v>
      </c>
      <c r="J142" s="52">
        <f t="shared" si="34"/>
        <v>0</v>
      </c>
      <c r="K142" s="52">
        <f t="shared" si="34"/>
        <v>0</v>
      </c>
      <c r="L142" s="52">
        <f t="shared" si="34"/>
        <v>0</v>
      </c>
      <c r="M142" s="52">
        <f t="shared" si="34"/>
        <v>0</v>
      </c>
      <c r="N142" s="46">
        <f t="shared" si="18"/>
        <v>0</v>
      </c>
    </row>
    <row r="143" spans="1:14">
      <c r="A143" s="8" t="s">
        <v>17</v>
      </c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>
        <f t="shared" si="18"/>
        <v>0</v>
      </c>
    </row>
    <row r="144" spans="1:14">
      <c r="A144" s="6" t="s">
        <v>18</v>
      </c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>
        <f t="shared" ref="N144:N207" si="35">SUM(B144:M144)</f>
        <v>0</v>
      </c>
    </row>
    <row r="145" spans="1:14">
      <c r="A145" s="6" t="s">
        <v>21</v>
      </c>
      <c r="B145" s="46">
        <f>'Consolidado Proy-Partida-Bien'!G46</f>
        <v>0</v>
      </c>
      <c r="C145" s="46">
        <f>'Consolidado Proy-Partida-Bien'!H46</f>
        <v>0</v>
      </c>
      <c r="D145" s="46">
        <f>'Consolidado Proy-Partida-Bien'!I46</f>
        <v>0</v>
      </c>
      <c r="E145" s="46">
        <f>'Consolidado Proy-Partida-Bien'!J46</f>
        <v>0</v>
      </c>
      <c r="F145" s="46">
        <f>'Consolidado Proy-Partida-Bien'!K46</f>
        <v>0</v>
      </c>
      <c r="G145" s="46">
        <f>'Consolidado Proy-Partida-Bien'!L46</f>
        <v>0</v>
      </c>
      <c r="H145" s="46">
        <f>'Consolidado Proy-Partida-Bien'!M46</f>
        <v>0</v>
      </c>
      <c r="I145" s="46">
        <f>'Consolidado Proy-Partida-Bien'!N46</f>
        <v>0</v>
      </c>
      <c r="J145" s="46">
        <f>'Consolidado Proy-Partida-Bien'!O46</f>
        <v>0</v>
      </c>
      <c r="K145" s="46">
        <f>'Consolidado Proy-Partida-Bien'!P46</f>
        <v>0</v>
      </c>
      <c r="L145" s="46">
        <f>'Consolidado Proy-Partida-Bien'!Q46</f>
        <v>0</v>
      </c>
      <c r="M145" s="46">
        <f>'Consolidado Proy-Partida-Bien'!R46</f>
        <v>0</v>
      </c>
      <c r="N145" s="46">
        <f t="shared" si="35"/>
        <v>0</v>
      </c>
    </row>
    <row r="146" spans="1:14">
      <c r="A146" s="5" t="s">
        <v>301</v>
      </c>
      <c r="B146" s="52">
        <f>SUM(B147:B149)</f>
        <v>0</v>
      </c>
      <c r="C146" s="52">
        <f t="shared" ref="C146:M146" si="36">SUM(C147:C149)</f>
        <v>0</v>
      </c>
      <c r="D146" s="52">
        <f t="shared" si="36"/>
        <v>6000</v>
      </c>
      <c r="E146" s="52">
        <f t="shared" si="36"/>
        <v>0</v>
      </c>
      <c r="F146" s="52">
        <f t="shared" si="36"/>
        <v>0</v>
      </c>
      <c r="G146" s="52">
        <f t="shared" si="36"/>
        <v>0</v>
      </c>
      <c r="H146" s="52">
        <f t="shared" si="36"/>
        <v>0</v>
      </c>
      <c r="I146" s="52">
        <f t="shared" si="36"/>
        <v>0</v>
      </c>
      <c r="J146" s="52">
        <f t="shared" si="36"/>
        <v>0</v>
      </c>
      <c r="K146" s="52">
        <f t="shared" si="36"/>
        <v>0</v>
      </c>
      <c r="L146" s="52">
        <f t="shared" si="36"/>
        <v>0</v>
      </c>
      <c r="M146" s="52">
        <f t="shared" si="36"/>
        <v>0</v>
      </c>
      <c r="N146" s="46">
        <f t="shared" si="35"/>
        <v>6000</v>
      </c>
    </row>
    <row r="147" spans="1:14">
      <c r="A147" s="8" t="s">
        <v>17</v>
      </c>
      <c r="B147" s="46">
        <f>'Consolidado Proy-Partida-Bien'!G47</f>
        <v>0</v>
      </c>
      <c r="C147" s="46">
        <f>'Consolidado Proy-Partida-Bien'!H47</f>
        <v>0</v>
      </c>
      <c r="D147" s="46">
        <f>'Consolidado Proy-Partida-Bien'!I47</f>
        <v>6000</v>
      </c>
      <c r="E147" s="46">
        <f>'Consolidado Proy-Partida-Bien'!J47</f>
        <v>0</v>
      </c>
      <c r="F147" s="46">
        <f>'Consolidado Proy-Partida-Bien'!K47</f>
        <v>0</v>
      </c>
      <c r="G147" s="46">
        <f>'Consolidado Proy-Partida-Bien'!L47</f>
        <v>0</v>
      </c>
      <c r="H147" s="46">
        <f>'Consolidado Proy-Partida-Bien'!M47</f>
        <v>0</v>
      </c>
      <c r="I147" s="46">
        <f>'Consolidado Proy-Partida-Bien'!N47</f>
        <v>0</v>
      </c>
      <c r="J147" s="46">
        <f>'Consolidado Proy-Partida-Bien'!O47</f>
        <v>0</v>
      </c>
      <c r="K147" s="46">
        <f>'Consolidado Proy-Partida-Bien'!P47</f>
        <v>0</v>
      </c>
      <c r="L147" s="46">
        <f>'Consolidado Proy-Partida-Bien'!Q47</f>
        <v>0</v>
      </c>
      <c r="M147" s="46">
        <f>'Consolidado Proy-Partida-Bien'!R47</f>
        <v>0</v>
      </c>
      <c r="N147" s="46">
        <f t="shared" si="35"/>
        <v>6000</v>
      </c>
    </row>
    <row r="148" spans="1:14">
      <c r="A148" s="6" t="s">
        <v>18</v>
      </c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>
        <f t="shared" si="35"/>
        <v>0</v>
      </c>
    </row>
    <row r="149" spans="1:14">
      <c r="A149" s="6" t="s">
        <v>21</v>
      </c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>
        <f t="shared" si="35"/>
        <v>0</v>
      </c>
    </row>
    <row r="150" spans="1:14" hidden="1">
      <c r="A150" s="5" t="s">
        <v>302</v>
      </c>
      <c r="B150" s="52">
        <f>SUM(B151:B153)</f>
        <v>0</v>
      </c>
      <c r="C150" s="52">
        <f t="shared" ref="C150:M150" si="37">SUM(C151:C153)</f>
        <v>0</v>
      </c>
      <c r="D150" s="52">
        <f t="shared" si="37"/>
        <v>0</v>
      </c>
      <c r="E150" s="52">
        <f t="shared" si="37"/>
        <v>0</v>
      </c>
      <c r="F150" s="52">
        <f t="shared" si="37"/>
        <v>0</v>
      </c>
      <c r="G150" s="52">
        <f t="shared" si="37"/>
        <v>0</v>
      </c>
      <c r="H150" s="52">
        <f t="shared" si="37"/>
        <v>0</v>
      </c>
      <c r="I150" s="52">
        <f t="shared" si="37"/>
        <v>0</v>
      </c>
      <c r="J150" s="52">
        <f t="shared" si="37"/>
        <v>0</v>
      </c>
      <c r="K150" s="52">
        <f t="shared" si="37"/>
        <v>0</v>
      </c>
      <c r="L150" s="52">
        <f t="shared" si="37"/>
        <v>0</v>
      </c>
      <c r="M150" s="52">
        <f t="shared" si="37"/>
        <v>0</v>
      </c>
      <c r="N150" s="46">
        <f t="shared" si="35"/>
        <v>0</v>
      </c>
    </row>
    <row r="151" spans="1:14" hidden="1">
      <c r="A151" s="8" t="s">
        <v>17</v>
      </c>
      <c r="B151" s="46">
        <v>0</v>
      </c>
      <c r="C151" s="46">
        <v>0</v>
      </c>
      <c r="D151" s="46">
        <v>0</v>
      </c>
      <c r="E151" s="46">
        <v>0</v>
      </c>
      <c r="F151" s="46">
        <v>0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46">
        <v>0</v>
      </c>
      <c r="M151" s="46">
        <v>0</v>
      </c>
      <c r="N151" s="46">
        <f t="shared" si="35"/>
        <v>0</v>
      </c>
    </row>
    <row r="152" spans="1:14" hidden="1">
      <c r="A152" s="6" t="s">
        <v>18</v>
      </c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>
        <f t="shared" si="35"/>
        <v>0</v>
      </c>
    </row>
    <row r="153" spans="1:14" hidden="1">
      <c r="A153" s="6" t="s">
        <v>21</v>
      </c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>
        <f t="shared" si="35"/>
        <v>0</v>
      </c>
    </row>
    <row r="154" spans="1:14">
      <c r="A154" s="5" t="s">
        <v>303</v>
      </c>
      <c r="B154" s="52">
        <f>SUM(B155:B157)</f>
        <v>0</v>
      </c>
      <c r="C154" s="52">
        <f t="shared" ref="C154:M154" si="38">SUM(C155:C157)</f>
        <v>0</v>
      </c>
      <c r="D154" s="52">
        <f t="shared" si="38"/>
        <v>121145</v>
      </c>
      <c r="E154" s="52">
        <f t="shared" si="38"/>
        <v>0</v>
      </c>
      <c r="F154" s="52">
        <f t="shared" si="38"/>
        <v>5500</v>
      </c>
      <c r="G154" s="52">
        <f t="shared" si="38"/>
        <v>0</v>
      </c>
      <c r="H154" s="52">
        <f t="shared" si="38"/>
        <v>0</v>
      </c>
      <c r="I154" s="52">
        <f t="shared" si="38"/>
        <v>0</v>
      </c>
      <c r="J154" s="52">
        <f t="shared" si="38"/>
        <v>0</v>
      </c>
      <c r="K154" s="52">
        <f t="shared" si="38"/>
        <v>0</v>
      </c>
      <c r="L154" s="52">
        <f t="shared" si="38"/>
        <v>0</v>
      </c>
      <c r="M154" s="52">
        <f t="shared" si="38"/>
        <v>0</v>
      </c>
      <c r="N154" s="46">
        <f t="shared" si="35"/>
        <v>126645</v>
      </c>
    </row>
    <row r="155" spans="1:14">
      <c r="A155" s="8" t="s">
        <v>17</v>
      </c>
      <c r="B155" s="46">
        <f>'Consolidado Proy-Partida-Bien'!G49</f>
        <v>0</v>
      </c>
      <c r="C155" s="46">
        <f>'Consolidado Proy-Partida-Bien'!H49</f>
        <v>0</v>
      </c>
      <c r="D155" s="46">
        <f>'Consolidado Proy-Partida-Bien'!I49</f>
        <v>121145</v>
      </c>
      <c r="E155" s="46">
        <f>'Consolidado Proy-Partida-Bien'!J49</f>
        <v>0</v>
      </c>
      <c r="F155" s="46">
        <f>'Consolidado Proy-Partida-Bien'!K49</f>
        <v>5500</v>
      </c>
      <c r="G155" s="46">
        <f>'Consolidado Proy-Partida-Bien'!L49</f>
        <v>0</v>
      </c>
      <c r="H155" s="46">
        <f>'Consolidado Proy-Partida-Bien'!M49</f>
        <v>0</v>
      </c>
      <c r="I155" s="46">
        <f>'Consolidado Proy-Partida-Bien'!N49</f>
        <v>0</v>
      </c>
      <c r="J155" s="46">
        <f>'Consolidado Proy-Partida-Bien'!O49</f>
        <v>0</v>
      </c>
      <c r="K155" s="46">
        <f>'Consolidado Proy-Partida-Bien'!P49</f>
        <v>0</v>
      </c>
      <c r="L155" s="46">
        <f>'Consolidado Proy-Partida-Bien'!Q49</f>
        <v>0</v>
      </c>
      <c r="M155" s="46">
        <f>'Consolidado Proy-Partida-Bien'!R49</f>
        <v>0</v>
      </c>
      <c r="N155" s="46">
        <f t="shared" si="35"/>
        <v>126645</v>
      </c>
    </row>
    <row r="156" spans="1:14">
      <c r="A156" s="6" t="s">
        <v>18</v>
      </c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>
        <f t="shared" si="35"/>
        <v>0</v>
      </c>
    </row>
    <row r="157" spans="1:14">
      <c r="A157" s="6" t="s">
        <v>21</v>
      </c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>
        <f t="shared" si="35"/>
        <v>0</v>
      </c>
    </row>
    <row r="158" spans="1:14">
      <c r="A158" s="5" t="s">
        <v>304</v>
      </c>
      <c r="B158" s="52">
        <f>SUM(B159:B161)</f>
        <v>0</v>
      </c>
      <c r="C158" s="52">
        <f t="shared" ref="C158:M158" si="39">SUM(C159:C161)</f>
        <v>0</v>
      </c>
      <c r="D158" s="52">
        <f t="shared" si="39"/>
        <v>0</v>
      </c>
      <c r="E158" s="52">
        <f t="shared" si="39"/>
        <v>0</v>
      </c>
      <c r="F158" s="52">
        <f t="shared" si="39"/>
        <v>0</v>
      </c>
      <c r="G158" s="52">
        <f t="shared" si="39"/>
        <v>3560</v>
      </c>
      <c r="H158" s="52">
        <f t="shared" si="39"/>
        <v>0</v>
      </c>
      <c r="I158" s="52">
        <f t="shared" si="39"/>
        <v>0</v>
      </c>
      <c r="J158" s="52">
        <f t="shared" si="39"/>
        <v>0</v>
      </c>
      <c r="K158" s="52">
        <f t="shared" si="39"/>
        <v>0</v>
      </c>
      <c r="L158" s="52">
        <f t="shared" si="39"/>
        <v>0</v>
      </c>
      <c r="M158" s="52">
        <f t="shared" si="39"/>
        <v>0</v>
      </c>
      <c r="N158" s="46">
        <f t="shared" si="35"/>
        <v>3560</v>
      </c>
    </row>
    <row r="159" spans="1:14">
      <c r="A159" s="8" t="s">
        <v>17</v>
      </c>
      <c r="B159" s="46">
        <f>'Consolidado Proy-Partida-Bien'!G50</f>
        <v>0</v>
      </c>
      <c r="C159" s="46">
        <f>'Consolidado Proy-Partida-Bien'!H50</f>
        <v>0</v>
      </c>
      <c r="D159" s="46">
        <f>'Consolidado Proy-Partida-Bien'!I50</f>
        <v>0</v>
      </c>
      <c r="E159" s="46">
        <f>'Consolidado Proy-Partida-Bien'!J50</f>
        <v>0</v>
      </c>
      <c r="F159" s="46">
        <f>'Consolidado Proy-Partida-Bien'!K50</f>
        <v>0</v>
      </c>
      <c r="G159" s="46">
        <f>'Consolidado Proy-Partida-Bien'!L50</f>
        <v>3560</v>
      </c>
      <c r="H159" s="46">
        <f>'Consolidado Proy-Partida-Bien'!M50</f>
        <v>0</v>
      </c>
      <c r="I159" s="46">
        <f>'Consolidado Proy-Partida-Bien'!N50</f>
        <v>0</v>
      </c>
      <c r="J159" s="46">
        <f>'Consolidado Proy-Partida-Bien'!O50</f>
        <v>0</v>
      </c>
      <c r="K159" s="46">
        <f>'Consolidado Proy-Partida-Bien'!P50</f>
        <v>0</v>
      </c>
      <c r="L159" s="46">
        <f>'Consolidado Proy-Partida-Bien'!Q50</f>
        <v>0</v>
      </c>
      <c r="M159" s="46">
        <f>'Consolidado Proy-Partida-Bien'!R50</f>
        <v>0</v>
      </c>
      <c r="N159" s="46">
        <f t="shared" si="35"/>
        <v>3560</v>
      </c>
    </row>
    <row r="160" spans="1:14">
      <c r="A160" s="6" t="s">
        <v>18</v>
      </c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>
        <f t="shared" si="35"/>
        <v>0</v>
      </c>
    </row>
    <row r="161" spans="1:14">
      <c r="A161" s="6" t="s">
        <v>21</v>
      </c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>
        <f t="shared" si="35"/>
        <v>0</v>
      </c>
    </row>
    <row r="162" spans="1:14">
      <c r="A162" s="5" t="s">
        <v>305</v>
      </c>
      <c r="B162" s="52">
        <f>SUM(B163:B165)</f>
        <v>0</v>
      </c>
      <c r="C162" s="52">
        <f t="shared" ref="C162:M162" si="40">SUM(C163:C165)</f>
        <v>0</v>
      </c>
      <c r="D162" s="52">
        <f t="shared" si="40"/>
        <v>78000</v>
      </c>
      <c r="E162" s="52">
        <f t="shared" si="40"/>
        <v>0</v>
      </c>
      <c r="F162" s="52">
        <f t="shared" si="40"/>
        <v>0</v>
      </c>
      <c r="G162" s="52">
        <f t="shared" si="40"/>
        <v>0</v>
      </c>
      <c r="H162" s="52">
        <f t="shared" si="40"/>
        <v>0</v>
      </c>
      <c r="I162" s="52">
        <f t="shared" si="40"/>
        <v>0</v>
      </c>
      <c r="J162" s="52">
        <f t="shared" si="40"/>
        <v>0</v>
      </c>
      <c r="K162" s="52">
        <f t="shared" si="40"/>
        <v>0</v>
      </c>
      <c r="L162" s="52">
        <f t="shared" si="40"/>
        <v>0</v>
      </c>
      <c r="M162" s="52">
        <f t="shared" si="40"/>
        <v>0</v>
      </c>
      <c r="N162" s="46">
        <f t="shared" si="35"/>
        <v>78000</v>
      </c>
    </row>
    <row r="163" spans="1:14">
      <c r="A163" s="8" t="s">
        <v>17</v>
      </c>
      <c r="B163" s="46">
        <f>'Consolidado Proy-Partida-Bien'!G51</f>
        <v>0</v>
      </c>
      <c r="C163" s="46">
        <f>'Consolidado Proy-Partida-Bien'!H51</f>
        <v>0</v>
      </c>
      <c r="D163" s="46">
        <f>'Consolidado Proy-Partida-Bien'!I51</f>
        <v>78000</v>
      </c>
      <c r="E163" s="46">
        <f>'Consolidado Proy-Partida-Bien'!J51</f>
        <v>0</v>
      </c>
      <c r="F163" s="46">
        <f>'Consolidado Proy-Partida-Bien'!K51</f>
        <v>0</v>
      </c>
      <c r="G163" s="46">
        <f>'Consolidado Proy-Partida-Bien'!L51</f>
        <v>0</v>
      </c>
      <c r="H163" s="46">
        <f>'Consolidado Proy-Partida-Bien'!M51</f>
        <v>0</v>
      </c>
      <c r="I163" s="46">
        <f>'Consolidado Proy-Partida-Bien'!N51</f>
        <v>0</v>
      </c>
      <c r="J163" s="46">
        <f>'Consolidado Proy-Partida-Bien'!O51</f>
        <v>0</v>
      </c>
      <c r="K163" s="46">
        <f>'Consolidado Proy-Partida-Bien'!P51</f>
        <v>0</v>
      </c>
      <c r="L163" s="46">
        <f>'Consolidado Proy-Partida-Bien'!Q51</f>
        <v>0</v>
      </c>
      <c r="M163" s="46">
        <f>'Consolidado Proy-Partida-Bien'!R51</f>
        <v>0</v>
      </c>
      <c r="N163" s="46">
        <f t="shared" si="35"/>
        <v>78000</v>
      </c>
    </row>
    <row r="164" spans="1:14">
      <c r="A164" s="6" t="s">
        <v>18</v>
      </c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>
        <f t="shared" si="35"/>
        <v>0</v>
      </c>
    </row>
    <row r="165" spans="1:14">
      <c r="A165" s="6" t="s">
        <v>21</v>
      </c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>
        <f t="shared" si="35"/>
        <v>0</v>
      </c>
    </row>
    <row r="166" spans="1:14">
      <c r="A166" s="5" t="s">
        <v>306</v>
      </c>
      <c r="B166" s="52">
        <f>SUM(B167:B169)</f>
        <v>0</v>
      </c>
      <c r="C166" s="52">
        <f t="shared" ref="C166:M166" si="41">SUM(C167:C169)</f>
        <v>0</v>
      </c>
      <c r="D166" s="52">
        <f t="shared" si="41"/>
        <v>1000</v>
      </c>
      <c r="E166" s="52">
        <f t="shared" si="41"/>
        <v>0</v>
      </c>
      <c r="F166" s="52">
        <f t="shared" si="41"/>
        <v>0</v>
      </c>
      <c r="G166" s="52">
        <f t="shared" si="41"/>
        <v>0</v>
      </c>
      <c r="H166" s="52">
        <f t="shared" si="41"/>
        <v>0</v>
      </c>
      <c r="I166" s="52">
        <f t="shared" si="41"/>
        <v>0</v>
      </c>
      <c r="J166" s="52">
        <f t="shared" si="41"/>
        <v>0</v>
      </c>
      <c r="K166" s="52">
        <f t="shared" si="41"/>
        <v>0</v>
      </c>
      <c r="L166" s="52">
        <f t="shared" si="41"/>
        <v>0</v>
      </c>
      <c r="M166" s="52">
        <f t="shared" si="41"/>
        <v>0</v>
      </c>
      <c r="N166" s="46">
        <f t="shared" si="35"/>
        <v>1000</v>
      </c>
    </row>
    <row r="167" spans="1:14">
      <c r="A167" s="8" t="s">
        <v>17</v>
      </c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>
        <f t="shared" si="35"/>
        <v>0</v>
      </c>
    </row>
    <row r="168" spans="1:14">
      <c r="A168" s="6" t="s">
        <v>18</v>
      </c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>
        <f t="shared" si="35"/>
        <v>0</v>
      </c>
    </row>
    <row r="169" spans="1:14">
      <c r="A169" s="6" t="s">
        <v>21</v>
      </c>
      <c r="B169" s="46">
        <f>'Consolidado Proy-Partida-Bien'!G52</f>
        <v>0</v>
      </c>
      <c r="C169" s="46">
        <f>'Consolidado Proy-Partida-Bien'!H52</f>
        <v>0</v>
      </c>
      <c r="D169" s="46">
        <f>'Consolidado Proy-Partida-Bien'!I52</f>
        <v>1000</v>
      </c>
      <c r="E169" s="46">
        <f>'Consolidado Proy-Partida-Bien'!J52</f>
        <v>0</v>
      </c>
      <c r="F169" s="46">
        <f>'Consolidado Proy-Partida-Bien'!K52</f>
        <v>0</v>
      </c>
      <c r="G169" s="46">
        <f>'Consolidado Proy-Partida-Bien'!L52</f>
        <v>0</v>
      </c>
      <c r="H169" s="46">
        <f>'Consolidado Proy-Partida-Bien'!M52</f>
        <v>0</v>
      </c>
      <c r="I169" s="46">
        <f>'Consolidado Proy-Partida-Bien'!N52</f>
        <v>0</v>
      </c>
      <c r="J169" s="46">
        <f>'Consolidado Proy-Partida-Bien'!O52</f>
        <v>0</v>
      </c>
      <c r="K169" s="46">
        <f>'Consolidado Proy-Partida-Bien'!P52</f>
        <v>0</v>
      </c>
      <c r="L169" s="46">
        <f>'Consolidado Proy-Partida-Bien'!Q52</f>
        <v>0</v>
      </c>
      <c r="M169" s="46">
        <f>'Consolidado Proy-Partida-Bien'!R52</f>
        <v>0</v>
      </c>
      <c r="N169" s="46">
        <f t="shared" si="35"/>
        <v>1000</v>
      </c>
    </row>
    <row r="170" spans="1:14">
      <c r="A170" s="47" t="s">
        <v>307</v>
      </c>
      <c r="B170" s="52">
        <f>SUM(B171:B173)</f>
        <v>0</v>
      </c>
      <c r="C170" s="52">
        <f t="shared" ref="C170:M170" si="42">SUM(C171:C173)</f>
        <v>0</v>
      </c>
      <c r="D170" s="52">
        <f t="shared" si="42"/>
        <v>74000</v>
      </c>
      <c r="E170" s="52">
        <f t="shared" si="42"/>
        <v>0</v>
      </c>
      <c r="F170" s="52">
        <f t="shared" si="42"/>
        <v>0</v>
      </c>
      <c r="G170" s="52">
        <f t="shared" si="42"/>
        <v>0</v>
      </c>
      <c r="H170" s="52">
        <f t="shared" si="42"/>
        <v>0</v>
      </c>
      <c r="I170" s="52">
        <f t="shared" si="42"/>
        <v>0</v>
      </c>
      <c r="J170" s="52">
        <f t="shared" si="42"/>
        <v>0</v>
      </c>
      <c r="K170" s="52">
        <f t="shared" si="42"/>
        <v>0</v>
      </c>
      <c r="L170" s="52">
        <f t="shared" si="42"/>
        <v>0</v>
      </c>
      <c r="M170" s="52">
        <f t="shared" si="42"/>
        <v>0</v>
      </c>
      <c r="N170" s="46">
        <f t="shared" si="35"/>
        <v>74000</v>
      </c>
    </row>
    <row r="171" spans="1:14">
      <c r="A171" s="8" t="s">
        <v>17</v>
      </c>
      <c r="B171" s="46">
        <f>'Consolidado Proy-Partida-Bien'!G53</f>
        <v>0</v>
      </c>
      <c r="C171" s="46">
        <f>'Consolidado Proy-Partida-Bien'!H53</f>
        <v>0</v>
      </c>
      <c r="D171" s="46">
        <f>'Consolidado Proy-Partida-Bien'!I53</f>
        <v>74000</v>
      </c>
      <c r="E171" s="46">
        <f>'Consolidado Proy-Partida-Bien'!J53</f>
        <v>0</v>
      </c>
      <c r="F171" s="46">
        <f>'Consolidado Proy-Partida-Bien'!K53</f>
        <v>0</v>
      </c>
      <c r="G171" s="46">
        <f>'Consolidado Proy-Partida-Bien'!L53</f>
        <v>0</v>
      </c>
      <c r="H171" s="46">
        <f>'Consolidado Proy-Partida-Bien'!M53</f>
        <v>0</v>
      </c>
      <c r="I171" s="46">
        <f>'Consolidado Proy-Partida-Bien'!N53</f>
        <v>0</v>
      </c>
      <c r="J171" s="46">
        <f>'Consolidado Proy-Partida-Bien'!O53</f>
        <v>0</v>
      </c>
      <c r="K171" s="46">
        <f>'Consolidado Proy-Partida-Bien'!P53</f>
        <v>0</v>
      </c>
      <c r="L171" s="46">
        <f>'Consolidado Proy-Partida-Bien'!Q53</f>
        <v>0</v>
      </c>
      <c r="M171" s="46">
        <f>'Consolidado Proy-Partida-Bien'!R53</f>
        <v>0</v>
      </c>
      <c r="N171" s="46">
        <f t="shared" si="35"/>
        <v>74000</v>
      </c>
    </row>
    <row r="172" spans="1:14">
      <c r="A172" s="6" t="s">
        <v>18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>
        <f t="shared" si="35"/>
        <v>0</v>
      </c>
    </row>
    <row r="173" spans="1:14">
      <c r="A173" s="6" t="s">
        <v>21</v>
      </c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>
        <f t="shared" si="35"/>
        <v>0</v>
      </c>
    </row>
    <row r="174" spans="1:14" hidden="1">
      <c r="A174" s="5" t="s">
        <v>308</v>
      </c>
      <c r="B174" s="52">
        <f t="shared" ref="B174:M174" si="43">SUM(B176:B177)</f>
        <v>0</v>
      </c>
      <c r="C174" s="52">
        <f t="shared" si="43"/>
        <v>0</v>
      </c>
      <c r="D174" s="52">
        <f t="shared" si="43"/>
        <v>0</v>
      </c>
      <c r="E174" s="52">
        <f t="shared" si="43"/>
        <v>0</v>
      </c>
      <c r="F174" s="52">
        <f t="shared" si="43"/>
        <v>0</v>
      </c>
      <c r="G174" s="52">
        <f t="shared" si="43"/>
        <v>0</v>
      </c>
      <c r="H174" s="52">
        <f t="shared" si="43"/>
        <v>0</v>
      </c>
      <c r="I174" s="52">
        <f t="shared" si="43"/>
        <v>0</v>
      </c>
      <c r="J174" s="52">
        <f t="shared" si="43"/>
        <v>0</v>
      </c>
      <c r="K174" s="52">
        <f t="shared" si="43"/>
        <v>0</v>
      </c>
      <c r="L174" s="52">
        <f t="shared" si="43"/>
        <v>0</v>
      </c>
      <c r="M174" s="52">
        <f t="shared" si="43"/>
        <v>0</v>
      </c>
      <c r="N174" s="46">
        <f t="shared" si="35"/>
        <v>0</v>
      </c>
    </row>
    <row r="175" spans="1:14" hidden="1">
      <c r="A175" s="8" t="s">
        <v>17</v>
      </c>
      <c r="N175" s="46">
        <f t="shared" si="35"/>
        <v>0</v>
      </c>
    </row>
    <row r="176" spans="1:14" hidden="1">
      <c r="A176" s="6" t="s">
        <v>18</v>
      </c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>
        <f t="shared" si="35"/>
        <v>0</v>
      </c>
    </row>
    <row r="177" spans="1:14" hidden="1">
      <c r="A177" s="6" t="s">
        <v>21</v>
      </c>
      <c r="B177" s="46">
        <f>'Consolidado Proy-Partida-Bien'!G54</f>
        <v>0</v>
      </c>
      <c r="C177" s="46">
        <f>'Consolidado Proy-Partida-Bien'!H54</f>
        <v>0</v>
      </c>
      <c r="D177" s="46">
        <f>'Consolidado Proy-Partida-Bien'!I54</f>
        <v>0</v>
      </c>
      <c r="E177" s="46">
        <f>'Consolidado Proy-Partida-Bien'!J54</f>
        <v>0</v>
      </c>
      <c r="F177" s="46">
        <v>0</v>
      </c>
      <c r="G177" s="46">
        <f>'Consolidado Proy-Partida-Bien'!L54</f>
        <v>0</v>
      </c>
      <c r="H177" s="46">
        <f>'Consolidado Proy-Partida-Bien'!M54</f>
        <v>0</v>
      </c>
      <c r="I177" s="46">
        <f>'Consolidado Proy-Partida-Bien'!N54</f>
        <v>0</v>
      </c>
      <c r="J177" s="46">
        <f>'Consolidado Proy-Partida-Bien'!O54</f>
        <v>0</v>
      </c>
      <c r="K177" s="46">
        <f>'Consolidado Proy-Partida-Bien'!P54</f>
        <v>0</v>
      </c>
      <c r="L177" s="46">
        <f>'Consolidado Proy-Partida-Bien'!Q54</f>
        <v>0</v>
      </c>
      <c r="M177" s="46">
        <f>'Consolidado Proy-Partida-Bien'!R54</f>
        <v>0</v>
      </c>
      <c r="N177" s="46">
        <f t="shared" si="35"/>
        <v>0</v>
      </c>
    </row>
    <row r="178" spans="1:14">
      <c r="A178" s="5" t="s">
        <v>309</v>
      </c>
      <c r="B178" s="52">
        <f>SUM(B179:B181)</f>
        <v>0</v>
      </c>
      <c r="C178" s="52">
        <f t="shared" ref="C178:M178" si="44">SUM(C179:C181)</f>
        <v>0</v>
      </c>
      <c r="D178" s="52">
        <f t="shared" si="44"/>
        <v>10800</v>
      </c>
      <c r="E178" s="52">
        <f t="shared" si="44"/>
        <v>16230</v>
      </c>
      <c r="F178" s="52">
        <f t="shared" si="44"/>
        <v>33380</v>
      </c>
      <c r="G178" s="52">
        <f t="shared" si="44"/>
        <v>0</v>
      </c>
      <c r="H178" s="52">
        <f t="shared" si="44"/>
        <v>6480</v>
      </c>
      <c r="I178" s="52">
        <f t="shared" si="44"/>
        <v>0</v>
      </c>
      <c r="J178" s="52">
        <f t="shared" si="44"/>
        <v>0</v>
      </c>
      <c r="K178" s="52">
        <f t="shared" si="44"/>
        <v>0</v>
      </c>
      <c r="L178" s="52">
        <f t="shared" si="44"/>
        <v>0</v>
      </c>
      <c r="M178" s="52">
        <f t="shared" si="44"/>
        <v>0</v>
      </c>
      <c r="N178" s="46">
        <f t="shared" si="35"/>
        <v>66890</v>
      </c>
    </row>
    <row r="179" spans="1:14">
      <c r="A179" s="8" t="s">
        <v>17</v>
      </c>
      <c r="B179" s="46">
        <f>'Consolidado Proy-Partida-Bien'!G55</f>
        <v>0</v>
      </c>
      <c r="C179" s="46">
        <f>'Consolidado Proy-Partida-Bien'!H55</f>
        <v>0</v>
      </c>
      <c r="D179" s="46">
        <f>'Consolidado Proy-Partida-Bien'!I55</f>
        <v>10800</v>
      </c>
      <c r="E179" s="46">
        <f>'Consolidado Proy-Partida-Bien'!J55</f>
        <v>16230</v>
      </c>
      <c r="F179" s="46">
        <f>'Consolidado Proy-Partida-Bien'!K55</f>
        <v>33380</v>
      </c>
      <c r="G179" s="46">
        <f>'Consolidado Proy-Partida-Bien'!L55</f>
        <v>0</v>
      </c>
      <c r="H179" s="46">
        <f>'Consolidado Proy-Partida-Bien'!M55</f>
        <v>6480</v>
      </c>
      <c r="I179" s="46">
        <f>'Consolidado Proy-Partida-Bien'!N55</f>
        <v>0</v>
      </c>
      <c r="J179" s="46">
        <f>'Consolidado Proy-Partida-Bien'!O55</f>
        <v>0</v>
      </c>
      <c r="K179" s="46">
        <f>'Consolidado Proy-Partida-Bien'!P55</f>
        <v>0</v>
      </c>
      <c r="L179" s="46">
        <f>'Consolidado Proy-Partida-Bien'!Q55</f>
        <v>0</v>
      </c>
      <c r="M179" s="46">
        <f>'Consolidado Proy-Partida-Bien'!R55</f>
        <v>0</v>
      </c>
      <c r="N179" s="46">
        <f t="shared" si="35"/>
        <v>66890</v>
      </c>
    </row>
    <row r="180" spans="1:14">
      <c r="A180" s="6" t="s">
        <v>18</v>
      </c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>
        <f t="shared" si="35"/>
        <v>0</v>
      </c>
    </row>
    <row r="181" spans="1:14">
      <c r="A181" s="6" t="s">
        <v>21</v>
      </c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>
        <f t="shared" si="35"/>
        <v>0</v>
      </c>
    </row>
    <row r="182" spans="1:14">
      <c r="A182" s="5" t="s">
        <v>310</v>
      </c>
      <c r="B182" s="52">
        <f>SUM(B183:B185)</f>
        <v>0</v>
      </c>
      <c r="C182" s="52">
        <f t="shared" ref="C182:M182" si="45">SUM(C183:C185)</f>
        <v>0</v>
      </c>
      <c r="D182" s="52">
        <f t="shared" si="45"/>
        <v>0</v>
      </c>
      <c r="E182" s="52">
        <f t="shared" si="45"/>
        <v>30212</v>
      </c>
      <c r="F182" s="52">
        <f t="shared" si="45"/>
        <v>0</v>
      </c>
      <c r="G182" s="52">
        <f t="shared" si="45"/>
        <v>0</v>
      </c>
      <c r="H182" s="52">
        <f t="shared" si="45"/>
        <v>0</v>
      </c>
      <c r="I182" s="52">
        <f t="shared" si="45"/>
        <v>0</v>
      </c>
      <c r="J182" s="52">
        <f t="shared" si="45"/>
        <v>0</v>
      </c>
      <c r="K182" s="52">
        <f t="shared" si="45"/>
        <v>30212</v>
      </c>
      <c r="L182" s="52">
        <f t="shared" si="45"/>
        <v>0</v>
      </c>
      <c r="M182" s="52">
        <f t="shared" si="45"/>
        <v>0</v>
      </c>
      <c r="N182" s="46">
        <f t="shared" si="35"/>
        <v>60424</v>
      </c>
    </row>
    <row r="183" spans="1:14">
      <c r="A183" s="8" t="s">
        <v>17</v>
      </c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>
        <f t="shared" si="35"/>
        <v>0</v>
      </c>
    </row>
    <row r="184" spans="1:14">
      <c r="A184" s="6" t="s">
        <v>18</v>
      </c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>
        <f t="shared" si="35"/>
        <v>0</v>
      </c>
    </row>
    <row r="185" spans="1:14">
      <c r="A185" s="6" t="s">
        <v>21</v>
      </c>
      <c r="B185" s="46">
        <f>'Consolidado Proy-Partida-Bien'!G56</f>
        <v>0</v>
      </c>
      <c r="C185" s="46">
        <f>'Consolidado Proy-Partida-Bien'!H56</f>
        <v>0</v>
      </c>
      <c r="D185" s="46">
        <f>'Consolidado Proy-Partida-Bien'!I56</f>
        <v>0</v>
      </c>
      <c r="E185" s="46">
        <f>'Consolidado Proy-Partida-Bien'!J56</f>
        <v>30212</v>
      </c>
      <c r="F185" s="46">
        <f>'Consolidado Proy-Partida-Bien'!K56</f>
        <v>0</v>
      </c>
      <c r="G185" s="46">
        <f>'Consolidado Proy-Partida-Bien'!L56</f>
        <v>0</v>
      </c>
      <c r="H185" s="46">
        <f>'Consolidado Proy-Partida-Bien'!M56</f>
        <v>0</v>
      </c>
      <c r="I185" s="46">
        <f>'Consolidado Proy-Partida-Bien'!N56</f>
        <v>0</v>
      </c>
      <c r="J185" s="46">
        <f>'Consolidado Proy-Partida-Bien'!O56</f>
        <v>0</v>
      </c>
      <c r="K185" s="46">
        <f>'Consolidado Proy-Partida-Bien'!P56</f>
        <v>30212</v>
      </c>
      <c r="L185" s="46">
        <f>'Consolidado Proy-Partida-Bien'!Q56</f>
        <v>0</v>
      </c>
      <c r="M185" s="46">
        <f>'Consolidado Proy-Partida-Bien'!R56</f>
        <v>0</v>
      </c>
      <c r="N185" s="46">
        <f t="shared" si="35"/>
        <v>60424</v>
      </c>
    </row>
    <row r="186" spans="1:14" hidden="1">
      <c r="A186" s="5" t="s">
        <v>311</v>
      </c>
      <c r="B186" s="52">
        <f>SUM(B187:B189)</f>
        <v>0</v>
      </c>
      <c r="C186" s="52">
        <f t="shared" ref="C186:M186" si="46">SUM(C187:C189)</f>
        <v>0</v>
      </c>
      <c r="D186" s="52">
        <f t="shared" si="46"/>
        <v>0</v>
      </c>
      <c r="E186" s="52">
        <f t="shared" si="46"/>
        <v>0</v>
      </c>
      <c r="F186" s="52">
        <f t="shared" si="46"/>
        <v>0</v>
      </c>
      <c r="G186" s="52">
        <f t="shared" si="46"/>
        <v>0</v>
      </c>
      <c r="H186" s="52">
        <f t="shared" si="46"/>
        <v>0</v>
      </c>
      <c r="I186" s="52">
        <f t="shared" si="46"/>
        <v>0</v>
      </c>
      <c r="J186" s="52">
        <f t="shared" si="46"/>
        <v>0</v>
      </c>
      <c r="K186" s="52">
        <f t="shared" si="46"/>
        <v>0</v>
      </c>
      <c r="L186" s="52">
        <f t="shared" si="46"/>
        <v>0</v>
      </c>
      <c r="M186" s="52">
        <f t="shared" si="46"/>
        <v>0</v>
      </c>
      <c r="N186" s="46">
        <f t="shared" si="35"/>
        <v>0</v>
      </c>
    </row>
    <row r="187" spans="1:14" hidden="1">
      <c r="A187" s="8" t="s">
        <v>17</v>
      </c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>
        <f t="shared" si="35"/>
        <v>0</v>
      </c>
    </row>
    <row r="188" spans="1:14" hidden="1">
      <c r="A188" s="6" t="s">
        <v>18</v>
      </c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>
        <f t="shared" si="35"/>
        <v>0</v>
      </c>
    </row>
    <row r="189" spans="1:14" hidden="1">
      <c r="A189" s="6" t="s">
        <v>21</v>
      </c>
      <c r="B189" s="46">
        <f>'Consolidado Proy-Partida-Bien'!G57</f>
        <v>0</v>
      </c>
      <c r="C189" s="46">
        <f>'Consolidado Proy-Partida-Bien'!H57</f>
        <v>0</v>
      </c>
      <c r="D189" s="46">
        <f>'Consolidado Proy-Partida-Bien'!I57</f>
        <v>0</v>
      </c>
      <c r="E189" s="46">
        <f>'Consolidado Proy-Partida-Bien'!J57</f>
        <v>0</v>
      </c>
      <c r="F189" s="46">
        <f>'Consolidado Proy-Partida-Bien'!K57</f>
        <v>0</v>
      </c>
      <c r="G189" s="46">
        <f>'Consolidado Proy-Partida-Bien'!L57</f>
        <v>0</v>
      </c>
      <c r="H189" s="46">
        <f>'Consolidado Proy-Partida-Bien'!M57</f>
        <v>0</v>
      </c>
      <c r="I189" s="46">
        <f>'Consolidado Proy-Partida-Bien'!N57</f>
        <v>0</v>
      </c>
      <c r="J189" s="46">
        <f>'Consolidado Proy-Partida-Bien'!O57</f>
        <v>0</v>
      </c>
      <c r="K189" s="46">
        <f>'Consolidado Proy-Partida-Bien'!P57</f>
        <v>0</v>
      </c>
      <c r="L189" s="46">
        <f>'Consolidado Proy-Partida-Bien'!Q57</f>
        <v>0</v>
      </c>
      <c r="M189" s="46">
        <f>'Consolidado Proy-Partida-Bien'!R57</f>
        <v>0</v>
      </c>
      <c r="N189" s="46">
        <f t="shared" si="35"/>
        <v>0</v>
      </c>
    </row>
    <row r="190" spans="1:14">
      <c r="A190" s="5" t="s">
        <v>312</v>
      </c>
      <c r="B190" s="52">
        <f>SUM(B191:B193)</f>
        <v>0</v>
      </c>
      <c r="C190" s="52">
        <f t="shared" ref="C190:M190" si="47">SUM(C191:C193)</f>
        <v>0</v>
      </c>
      <c r="D190" s="52">
        <f t="shared" si="47"/>
        <v>0</v>
      </c>
      <c r="E190" s="52">
        <f t="shared" si="47"/>
        <v>0</v>
      </c>
      <c r="F190" s="52">
        <f t="shared" si="47"/>
        <v>38000</v>
      </c>
      <c r="G190" s="52">
        <f t="shared" si="47"/>
        <v>0</v>
      </c>
      <c r="H190" s="52">
        <f t="shared" si="47"/>
        <v>0</v>
      </c>
      <c r="I190" s="52">
        <f t="shared" si="47"/>
        <v>0</v>
      </c>
      <c r="J190" s="52">
        <f t="shared" si="47"/>
        <v>0</v>
      </c>
      <c r="K190" s="52">
        <f t="shared" si="47"/>
        <v>0</v>
      </c>
      <c r="L190" s="52">
        <f t="shared" si="47"/>
        <v>0</v>
      </c>
      <c r="M190" s="52">
        <f t="shared" si="47"/>
        <v>0</v>
      </c>
      <c r="N190" s="46">
        <f t="shared" si="35"/>
        <v>38000</v>
      </c>
    </row>
    <row r="191" spans="1:14">
      <c r="A191" s="8" t="s">
        <v>17</v>
      </c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>
        <f t="shared" si="35"/>
        <v>0</v>
      </c>
    </row>
    <row r="192" spans="1:14">
      <c r="A192" s="6" t="s">
        <v>18</v>
      </c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>
        <f t="shared" si="35"/>
        <v>0</v>
      </c>
    </row>
    <row r="193" spans="1:14">
      <c r="A193" s="6" t="s">
        <v>21</v>
      </c>
      <c r="B193" s="46">
        <f>'Consolidado Proy-Partida-Bien'!G58</f>
        <v>0</v>
      </c>
      <c r="C193" s="46">
        <f>'Consolidado Proy-Partida-Bien'!H58</f>
        <v>0</v>
      </c>
      <c r="D193" s="46">
        <f>'Consolidado Proy-Partida-Bien'!I58</f>
        <v>0</v>
      </c>
      <c r="E193" s="46">
        <f>'Consolidado Proy-Partida-Bien'!J58</f>
        <v>0</v>
      </c>
      <c r="F193" s="46">
        <f>'Consolidado Proy-Partida-Bien'!K58</f>
        <v>38000</v>
      </c>
      <c r="G193" s="46">
        <f>'Consolidado Proy-Partida-Bien'!L58</f>
        <v>0</v>
      </c>
      <c r="H193" s="46">
        <f>'Consolidado Proy-Partida-Bien'!M58</f>
        <v>0</v>
      </c>
      <c r="I193" s="46">
        <f>'Consolidado Proy-Partida-Bien'!N58</f>
        <v>0</v>
      </c>
      <c r="J193" s="46">
        <f>'Consolidado Proy-Partida-Bien'!O58</f>
        <v>0</v>
      </c>
      <c r="K193" s="46">
        <f>'Consolidado Proy-Partida-Bien'!P58</f>
        <v>0</v>
      </c>
      <c r="L193" s="46">
        <f>'Consolidado Proy-Partida-Bien'!Q58</f>
        <v>0</v>
      </c>
      <c r="M193" s="46">
        <f>'Consolidado Proy-Partida-Bien'!R58</f>
        <v>0</v>
      </c>
      <c r="N193" s="46">
        <f t="shared" si="35"/>
        <v>38000</v>
      </c>
    </row>
    <row r="194" spans="1:14">
      <c r="A194" s="5" t="s">
        <v>313</v>
      </c>
      <c r="B194" s="52">
        <f>SUM(B195:B197)</f>
        <v>0</v>
      </c>
      <c r="C194" s="52">
        <f t="shared" ref="C194:M194" si="48">SUM(C195:C197)</f>
        <v>0</v>
      </c>
      <c r="D194" s="52">
        <f t="shared" si="48"/>
        <v>23000</v>
      </c>
      <c r="E194" s="52">
        <f t="shared" si="48"/>
        <v>0</v>
      </c>
      <c r="F194" s="52">
        <f t="shared" si="48"/>
        <v>0</v>
      </c>
      <c r="G194" s="52">
        <f t="shared" si="48"/>
        <v>0</v>
      </c>
      <c r="H194" s="52">
        <f t="shared" si="48"/>
        <v>0</v>
      </c>
      <c r="I194" s="52">
        <f t="shared" si="48"/>
        <v>0</v>
      </c>
      <c r="J194" s="52">
        <f t="shared" si="48"/>
        <v>0</v>
      </c>
      <c r="K194" s="52">
        <f t="shared" si="48"/>
        <v>0</v>
      </c>
      <c r="L194" s="52">
        <f t="shared" si="48"/>
        <v>0</v>
      </c>
      <c r="M194" s="52">
        <f t="shared" si="48"/>
        <v>0</v>
      </c>
      <c r="N194" s="46">
        <f t="shared" si="35"/>
        <v>23000</v>
      </c>
    </row>
    <row r="195" spans="1:14">
      <c r="A195" s="8" t="s">
        <v>17</v>
      </c>
      <c r="B195" s="46">
        <f>'Consolidado Proy-Partida-Bien'!G59</f>
        <v>0</v>
      </c>
      <c r="C195" s="46">
        <f>'Consolidado Proy-Partida-Bien'!H59</f>
        <v>0</v>
      </c>
      <c r="D195" s="46">
        <f>'Consolidado Proy-Partida-Bien'!I59</f>
        <v>23000</v>
      </c>
      <c r="E195" s="46">
        <f>'Consolidado Proy-Partida-Bien'!J59</f>
        <v>0</v>
      </c>
      <c r="F195" s="46">
        <f>'Consolidado Proy-Partida-Bien'!K59</f>
        <v>0</v>
      </c>
      <c r="G195" s="46">
        <f>'Consolidado Proy-Partida-Bien'!L59</f>
        <v>0</v>
      </c>
      <c r="H195" s="46">
        <f>'Consolidado Proy-Partida-Bien'!M59</f>
        <v>0</v>
      </c>
      <c r="I195" s="46">
        <f>'Consolidado Proy-Partida-Bien'!N59</f>
        <v>0</v>
      </c>
      <c r="J195" s="46">
        <f>'Consolidado Proy-Partida-Bien'!O59</f>
        <v>0</v>
      </c>
      <c r="K195" s="46">
        <f>'Consolidado Proy-Partida-Bien'!P59</f>
        <v>0</v>
      </c>
      <c r="L195" s="46">
        <f>'Consolidado Proy-Partida-Bien'!Q59</f>
        <v>0</v>
      </c>
      <c r="M195" s="46">
        <f>'Consolidado Proy-Partida-Bien'!R59</f>
        <v>0</v>
      </c>
      <c r="N195" s="46">
        <f t="shared" si="35"/>
        <v>23000</v>
      </c>
    </row>
    <row r="196" spans="1:14">
      <c r="A196" s="6" t="s">
        <v>18</v>
      </c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>
        <f t="shared" si="35"/>
        <v>0</v>
      </c>
    </row>
    <row r="197" spans="1:14">
      <c r="A197" s="6" t="s">
        <v>21</v>
      </c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>
        <f t="shared" si="35"/>
        <v>0</v>
      </c>
    </row>
    <row r="198" spans="1:14" hidden="1">
      <c r="A198" s="5" t="s">
        <v>314</v>
      </c>
      <c r="B198" s="52">
        <f>SUM(B199:B201)</f>
        <v>0</v>
      </c>
      <c r="C198" s="52">
        <f t="shared" ref="C198:M198" si="49">SUM(C199:C201)</f>
        <v>0</v>
      </c>
      <c r="D198" s="52">
        <f t="shared" si="49"/>
        <v>0</v>
      </c>
      <c r="E198" s="52">
        <f t="shared" si="49"/>
        <v>0</v>
      </c>
      <c r="F198" s="52">
        <f t="shared" si="49"/>
        <v>0</v>
      </c>
      <c r="G198" s="52">
        <f t="shared" si="49"/>
        <v>0</v>
      </c>
      <c r="H198" s="52">
        <f t="shared" si="49"/>
        <v>0</v>
      </c>
      <c r="I198" s="52">
        <f t="shared" si="49"/>
        <v>0</v>
      </c>
      <c r="J198" s="52">
        <f t="shared" si="49"/>
        <v>0</v>
      </c>
      <c r="K198" s="52">
        <f t="shared" si="49"/>
        <v>0</v>
      </c>
      <c r="L198" s="52">
        <f t="shared" si="49"/>
        <v>0</v>
      </c>
      <c r="M198" s="52">
        <f t="shared" si="49"/>
        <v>0</v>
      </c>
      <c r="N198" s="46">
        <f t="shared" si="35"/>
        <v>0</v>
      </c>
    </row>
    <row r="199" spans="1:14" hidden="1">
      <c r="A199" s="8" t="s">
        <v>17</v>
      </c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>
        <f t="shared" si="35"/>
        <v>0</v>
      </c>
    </row>
    <row r="200" spans="1:14" hidden="1">
      <c r="A200" s="6" t="s">
        <v>18</v>
      </c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>
        <f t="shared" si="35"/>
        <v>0</v>
      </c>
    </row>
    <row r="201" spans="1:14" hidden="1">
      <c r="A201" s="6" t="s">
        <v>21</v>
      </c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>
        <f t="shared" si="35"/>
        <v>0</v>
      </c>
    </row>
    <row r="202" spans="1:14" hidden="1">
      <c r="A202" s="5" t="s">
        <v>315</v>
      </c>
      <c r="B202" s="52">
        <f>SUM(B203:B205)</f>
        <v>0</v>
      </c>
      <c r="C202" s="52">
        <f t="shared" ref="C202:M202" si="50">SUM(C203:C205)</f>
        <v>0</v>
      </c>
      <c r="D202" s="52">
        <f t="shared" si="50"/>
        <v>0</v>
      </c>
      <c r="E202" s="52">
        <f t="shared" si="50"/>
        <v>0</v>
      </c>
      <c r="F202" s="52">
        <f t="shared" si="50"/>
        <v>0</v>
      </c>
      <c r="G202" s="52">
        <f t="shared" si="50"/>
        <v>0</v>
      </c>
      <c r="H202" s="52">
        <f t="shared" si="50"/>
        <v>0</v>
      </c>
      <c r="I202" s="52">
        <f t="shared" si="50"/>
        <v>0</v>
      </c>
      <c r="J202" s="52">
        <f t="shared" si="50"/>
        <v>0</v>
      </c>
      <c r="K202" s="52">
        <f t="shared" si="50"/>
        <v>0</v>
      </c>
      <c r="L202" s="52">
        <f t="shared" si="50"/>
        <v>0</v>
      </c>
      <c r="M202" s="52">
        <f t="shared" si="50"/>
        <v>0</v>
      </c>
      <c r="N202" s="46">
        <f t="shared" si="35"/>
        <v>0</v>
      </c>
    </row>
    <row r="203" spans="1:14" hidden="1">
      <c r="A203" s="8" t="s">
        <v>17</v>
      </c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>
        <f t="shared" si="35"/>
        <v>0</v>
      </c>
    </row>
    <row r="204" spans="1:14" hidden="1">
      <c r="A204" s="6" t="s">
        <v>18</v>
      </c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>
        <f t="shared" si="35"/>
        <v>0</v>
      </c>
    </row>
    <row r="205" spans="1:14" hidden="1">
      <c r="A205" s="6" t="s">
        <v>21</v>
      </c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>
        <f t="shared" si="35"/>
        <v>0</v>
      </c>
    </row>
    <row r="206" spans="1:14">
      <c r="A206" s="5" t="s">
        <v>316</v>
      </c>
      <c r="B206" s="52">
        <f>SUM(B207:B209)</f>
        <v>0</v>
      </c>
      <c r="C206" s="52">
        <f t="shared" ref="C206:M206" si="51">SUM(C207:C209)</f>
        <v>38725</v>
      </c>
      <c r="D206" s="52">
        <f t="shared" si="51"/>
        <v>32150</v>
      </c>
      <c r="E206" s="52">
        <f t="shared" si="51"/>
        <v>75565</v>
      </c>
      <c r="F206" s="52">
        <f t="shared" si="51"/>
        <v>49692</v>
      </c>
      <c r="G206" s="52">
        <f t="shared" si="51"/>
        <v>29074</v>
      </c>
      <c r="H206" s="52">
        <f t="shared" si="51"/>
        <v>24504</v>
      </c>
      <c r="I206" s="52">
        <f t="shared" si="51"/>
        <v>40508</v>
      </c>
      <c r="J206" s="52">
        <f t="shared" si="51"/>
        <v>55139</v>
      </c>
      <c r="K206" s="52">
        <f t="shared" si="51"/>
        <v>56273</v>
      </c>
      <c r="L206" s="52">
        <f t="shared" si="51"/>
        <v>55819</v>
      </c>
      <c r="M206" s="52">
        <f t="shared" si="51"/>
        <v>0</v>
      </c>
      <c r="N206" s="46">
        <f t="shared" si="35"/>
        <v>457449</v>
      </c>
    </row>
    <row r="207" spans="1:14">
      <c r="A207" s="8" t="s">
        <v>17</v>
      </c>
      <c r="B207" s="46">
        <f>'Consolidado Proy-Partida-Bien'!G61</f>
        <v>0</v>
      </c>
      <c r="C207" s="46">
        <f>'Consolidado Proy-Partida-Bien'!H61</f>
        <v>38725</v>
      </c>
      <c r="D207" s="46">
        <f>'Consolidado Proy-Partida-Bien'!I61</f>
        <v>32150</v>
      </c>
      <c r="E207" s="46">
        <f>'Consolidado Proy-Partida-Bien'!J61</f>
        <v>75565</v>
      </c>
      <c r="F207" s="46">
        <f>'Consolidado Proy-Partida-Bien'!K61</f>
        <v>49692</v>
      </c>
      <c r="G207" s="46">
        <f>'Consolidado Proy-Partida-Bien'!L61</f>
        <v>29074</v>
      </c>
      <c r="H207" s="46">
        <f>'Consolidado Proy-Partida-Bien'!M61</f>
        <v>24504</v>
      </c>
      <c r="I207" s="46">
        <f>'Consolidado Proy-Partida-Bien'!N61</f>
        <v>40508</v>
      </c>
      <c r="J207" s="46">
        <f>'Consolidado Proy-Partida-Bien'!O61</f>
        <v>55139</v>
      </c>
      <c r="K207" s="46">
        <f>'Consolidado Proy-Partida-Bien'!P61</f>
        <v>56273</v>
      </c>
      <c r="L207" s="46">
        <f>'Consolidado Proy-Partida-Bien'!Q61</f>
        <v>55819</v>
      </c>
      <c r="M207" s="46">
        <f>'Consolidado Proy-Partida-Bien'!R61</f>
        <v>0</v>
      </c>
      <c r="N207" s="46">
        <f t="shared" si="35"/>
        <v>457449</v>
      </c>
    </row>
    <row r="208" spans="1:14">
      <c r="A208" s="6" t="s">
        <v>18</v>
      </c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>
        <f t="shared" ref="N208:N271" si="52">SUM(B208:M208)</f>
        <v>0</v>
      </c>
    </row>
    <row r="209" spans="1:14">
      <c r="A209" s="6" t="s">
        <v>21</v>
      </c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>
        <f t="shared" si="52"/>
        <v>0</v>
      </c>
    </row>
    <row r="210" spans="1:14" hidden="1">
      <c r="A210" s="5" t="s">
        <v>317</v>
      </c>
      <c r="B210" s="52">
        <f>SUM(B211:B213)</f>
        <v>0</v>
      </c>
      <c r="C210" s="52">
        <f t="shared" ref="C210:M210" si="53">SUM(C211:C213)</f>
        <v>0</v>
      </c>
      <c r="D210" s="52">
        <f t="shared" si="53"/>
        <v>0</v>
      </c>
      <c r="E210" s="52">
        <f t="shared" si="53"/>
        <v>0</v>
      </c>
      <c r="F210" s="52">
        <f t="shared" si="53"/>
        <v>0</v>
      </c>
      <c r="G210" s="52">
        <f t="shared" si="53"/>
        <v>0</v>
      </c>
      <c r="H210" s="52">
        <f t="shared" si="53"/>
        <v>0</v>
      </c>
      <c r="I210" s="52">
        <f t="shared" si="53"/>
        <v>0</v>
      </c>
      <c r="J210" s="52">
        <f t="shared" si="53"/>
        <v>0</v>
      </c>
      <c r="K210" s="52">
        <f t="shared" si="53"/>
        <v>0</v>
      </c>
      <c r="L210" s="52">
        <f t="shared" si="53"/>
        <v>0</v>
      </c>
      <c r="M210" s="52">
        <f t="shared" si="53"/>
        <v>0</v>
      </c>
      <c r="N210" s="46">
        <f t="shared" si="52"/>
        <v>0</v>
      </c>
    </row>
    <row r="211" spans="1:14" hidden="1">
      <c r="A211" s="8" t="s">
        <v>17</v>
      </c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>
        <f t="shared" si="52"/>
        <v>0</v>
      </c>
    </row>
    <row r="212" spans="1:14" hidden="1">
      <c r="A212" s="6" t="s">
        <v>18</v>
      </c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>
        <f t="shared" si="52"/>
        <v>0</v>
      </c>
    </row>
    <row r="213" spans="1:14" hidden="1">
      <c r="A213" s="6" t="s">
        <v>21</v>
      </c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>
        <f t="shared" si="52"/>
        <v>0</v>
      </c>
    </row>
    <row r="214" spans="1:14" hidden="1">
      <c r="A214" s="5" t="s">
        <v>318</v>
      </c>
      <c r="B214" s="52">
        <f>SUM(B215:B217)</f>
        <v>0</v>
      </c>
      <c r="C214" s="52">
        <f t="shared" ref="C214:M214" si="54">SUM(C215:C217)</f>
        <v>0</v>
      </c>
      <c r="D214" s="52">
        <f t="shared" si="54"/>
        <v>0</v>
      </c>
      <c r="E214" s="52">
        <f t="shared" si="54"/>
        <v>0</v>
      </c>
      <c r="F214" s="52">
        <f t="shared" si="54"/>
        <v>0</v>
      </c>
      <c r="G214" s="52">
        <f t="shared" si="54"/>
        <v>0</v>
      </c>
      <c r="H214" s="52">
        <f t="shared" si="54"/>
        <v>0</v>
      </c>
      <c r="I214" s="52">
        <f t="shared" si="54"/>
        <v>0</v>
      </c>
      <c r="J214" s="52">
        <f t="shared" si="54"/>
        <v>0</v>
      </c>
      <c r="K214" s="52">
        <f t="shared" si="54"/>
        <v>0</v>
      </c>
      <c r="L214" s="52">
        <f t="shared" si="54"/>
        <v>0</v>
      </c>
      <c r="M214" s="52">
        <f t="shared" si="54"/>
        <v>0</v>
      </c>
      <c r="N214" s="46">
        <f t="shared" si="52"/>
        <v>0</v>
      </c>
    </row>
    <row r="215" spans="1:14" hidden="1">
      <c r="A215" s="8" t="s">
        <v>17</v>
      </c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>
        <f t="shared" si="52"/>
        <v>0</v>
      </c>
    </row>
    <row r="216" spans="1:14" hidden="1">
      <c r="A216" s="6" t="s">
        <v>18</v>
      </c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>
        <f t="shared" si="52"/>
        <v>0</v>
      </c>
    </row>
    <row r="217" spans="1:14" hidden="1">
      <c r="A217" s="6" t="s">
        <v>21</v>
      </c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>
        <f t="shared" si="52"/>
        <v>0</v>
      </c>
    </row>
    <row r="218" spans="1:14" hidden="1">
      <c r="A218" s="5" t="s">
        <v>319</v>
      </c>
      <c r="B218" s="52">
        <f>SUM(B219:B221)</f>
        <v>0</v>
      </c>
      <c r="C218" s="52">
        <f t="shared" ref="C218:M218" si="55">SUM(C219:C221)</f>
        <v>0</v>
      </c>
      <c r="D218" s="52">
        <f t="shared" si="55"/>
        <v>0</v>
      </c>
      <c r="E218" s="52">
        <f t="shared" si="55"/>
        <v>0</v>
      </c>
      <c r="F218" s="52">
        <f t="shared" si="55"/>
        <v>0</v>
      </c>
      <c r="G218" s="52">
        <f t="shared" si="55"/>
        <v>0</v>
      </c>
      <c r="H218" s="52">
        <f t="shared" si="55"/>
        <v>0</v>
      </c>
      <c r="I218" s="52">
        <f t="shared" si="55"/>
        <v>0</v>
      </c>
      <c r="J218" s="52">
        <f t="shared" si="55"/>
        <v>0</v>
      </c>
      <c r="K218" s="52">
        <f t="shared" si="55"/>
        <v>0</v>
      </c>
      <c r="L218" s="52">
        <f t="shared" si="55"/>
        <v>0</v>
      </c>
      <c r="M218" s="52">
        <f t="shared" si="55"/>
        <v>0</v>
      </c>
      <c r="N218" s="46">
        <f t="shared" si="52"/>
        <v>0</v>
      </c>
    </row>
    <row r="219" spans="1:14" hidden="1">
      <c r="A219" s="8" t="s">
        <v>17</v>
      </c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>
        <f t="shared" si="52"/>
        <v>0</v>
      </c>
    </row>
    <row r="220" spans="1:14" hidden="1">
      <c r="A220" s="6" t="s">
        <v>18</v>
      </c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>
        <f t="shared" si="52"/>
        <v>0</v>
      </c>
    </row>
    <row r="221" spans="1:14" hidden="1">
      <c r="A221" s="6" t="s">
        <v>21</v>
      </c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>
        <f t="shared" si="52"/>
        <v>0</v>
      </c>
    </row>
    <row r="222" spans="1:14">
      <c r="A222" s="5" t="s">
        <v>320</v>
      </c>
      <c r="B222" s="52">
        <f>SUM(B223:B225)</f>
        <v>0</v>
      </c>
      <c r="C222" s="52">
        <f t="shared" ref="C222:M222" si="56">SUM(C223:C225)</f>
        <v>0</v>
      </c>
      <c r="D222" s="52">
        <f t="shared" si="56"/>
        <v>0</v>
      </c>
      <c r="E222" s="52">
        <f t="shared" si="56"/>
        <v>0</v>
      </c>
      <c r="F222" s="52">
        <f t="shared" si="56"/>
        <v>0</v>
      </c>
      <c r="G222" s="52">
        <f t="shared" si="56"/>
        <v>3890</v>
      </c>
      <c r="H222" s="52">
        <f t="shared" si="56"/>
        <v>0</v>
      </c>
      <c r="I222" s="52">
        <f t="shared" si="56"/>
        <v>30000</v>
      </c>
      <c r="J222" s="52">
        <f t="shared" si="56"/>
        <v>121400</v>
      </c>
      <c r="K222" s="52">
        <f t="shared" si="56"/>
        <v>3000</v>
      </c>
      <c r="L222" s="52">
        <f t="shared" si="56"/>
        <v>0</v>
      </c>
      <c r="M222" s="52">
        <f t="shared" si="56"/>
        <v>0</v>
      </c>
      <c r="N222" s="46">
        <f t="shared" si="52"/>
        <v>158290</v>
      </c>
    </row>
    <row r="223" spans="1:14">
      <c r="A223" s="8" t="s">
        <v>17</v>
      </c>
      <c r="B223" s="46">
        <v>0</v>
      </c>
      <c r="C223" s="46">
        <v>0</v>
      </c>
      <c r="D223" s="46">
        <v>0</v>
      </c>
      <c r="E223" s="46">
        <v>0</v>
      </c>
      <c r="F223" s="46">
        <v>0</v>
      </c>
      <c r="G223" s="46">
        <v>3890</v>
      </c>
      <c r="H223" s="46">
        <v>0</v>
      </c>
      <c r="I223" s="46">
        <v>30000</v>
      </c>
      <c r="J223" s="46">
        <v>121400</v>
      </c>
      <c r="K223" s="46">
        <v>3000</v>
      </c>
      <c r="L223" s="46">
        <v>0</v>
      </c>
      <c r="M223" s="46">
        <v>0</v>
      </c>
      <c r="N223" s="46">
        <f t="shared" si="52"/>
        <v>158290</v>
      </c>
    </row>
    <row r="224" spans="1:14">
      <c r="A224" s="6" t="s">
        <v>18</v>
      </c>
      <c r="B224" s="46">
        <f>'Consolidado Proy-Partida-Bien'!G65</f>
        <v>0</v>
      </c>
      <c r="C224" s="46">
        <v>0</v>
      </c>
      <c r="D224" s="46">
        <v>0</v>
      </c>
      <c r="E224" s="46">
        <v>0</v>
      </c>
      <c r="F224" s="46">
        <v>0</v>
      </c>
      <c r="G224" s="46">
        <v>0</v>
      </c>
      <c r="H224" s="46">
        <v>0</v>
      </c>
      <c r="I224" s="46">
        <v>0</v>
      </c>
      <c r="J224" s="46">
        <v>0</v>
      </c>
      <c r="K224" s="46">
        <v>0</v>
      </c>
      <c r="L224" s="46">
        <v>0</v>
      </c>
      <c r="M224" s="46">
        <v>0</v>
      </c>
      <c r="N224" s="46">
        <f t="shared" si="52"/>
        <v>0</v>
      </c>
    </row>
    <row r="225" spans="1:14">
      <c r="A225" s="6" t="s">
        <v>21</v>
      </c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>
        <f t="shared" si="52"/>
        <v>0</v>
      </c>
    </row>
    <row r="226" spans="1:14">
      <c r="A226" s="5" t="s">
        <v>321</v>
      </c>
      <c r="B226" s="52">
        <f>SUM(B227:B229)</f>
        <v>0</v>
      </c>
      <c r="C226" s="52">
        <f t="shared" ref="C226:M226" si="57">SUM(C227:C229)</f>
        <v>6026</v>
      </c>
      <c r="D226" s="52">
        <f t="shared" si="57"/>
        <v>18908</v>
      </c>
      <c r="E226" s="52">
        <f t="shared" si="57"/>
        <v>0</v>
      </c>
      <c r="F226" s="52">
        <f t="shared" si="57"/>
        <v>0</v>
      </c>
      <c r="G226" s="52">
        <f t="shared" si="57"/>
        <v>0</v>
      </c>
      <c r="H226" s="52">
        <f t="shared" si="57"/>
        <v>0</v>
      </c>
      <c r="I226" s="52">
        <f t="shared" si="57"/>
        <v>0</v>
      </c>
      <c r="J226" s="52">
        <f t="shared" si="57"/>
        <v>0</v>
      </c>
      <c r="K226" s="52">
        <f t="shared" si="57"/>
        <v>0</v>
      </c>
      <c r="L226" s="52">
        <f t="shared" si="57"/>
        <v>0</v>
      </c>
      <c r="M226" s="52">
        <f t="shared" si="57"/>
        <v>0</v>
      </c>
      <c r="N226" s="46">
        <f t="shared" si="52"/>
        <v>24934</v>
      </c>
    </row>
    <row r="227" spans="1:14">
      <c r="A227" s="8" t="s">
        <v>17</v>
      </c>
      <c r="B227" s="46">
        <f>'Consolidado Proy-Partida-Bien'!G66</f>
        <v>0</v>
      </c>
      <c r="C227" s="46">
        <f>'Consolidado Proy-Partida-Bien'!H66</f>
        <v>6026</v>
      </c>
      <c r="D227" s="46">
        <f>'Consolidado Proy-Partida-Bien'!I66</f>
        <v>18908</v>
      </c>
      <c r="E227" s="46">
        <f>'Consolidado Proy-Partida-Bien'!J66</f>
        <v>0</v>
      </c>
      <c r="F227" s="46">
        <f>'Consolidado Proy-Partida-Bien'!K66</f>
        <v>0</v>
      </c>
      <c r="G227" s="46">
        <f>'Consolidado Proy-Partida-Bien'!L66</f>
        <v>0</v>
      </c>
      <c r="H227" s="46">
        <f>'Consolidado Proy-Partida-Bien'!M66</f>
        <v>0</v>
      </c>
      <c r="I227" s="46">
        <f>'Consolidado Proy-Partida-Bien'!N66</f>
        <v>0</v>
      </c>
      <c r="J227" s="46">
        <f>'Consolidado Proy-Partida-Bien'!O66</f>
        <v>0</v>
      </c>
      <c r="K227" s="46">
        <f>'Consolidado Proy-Partida-Bien'!P66</f>
        <v>0</v>
      </c>
      <c r="L227" s="46">
        <f>'Consolidado Proy-Partida-Bien'!Q66</f>
        <v>0</v>
      </c>
      <c r="M227" s="46">
        <f>'Consolidado Proy-Partida-Bien'!R66</f>
        <v>0</v>
      </c>
      <c r="N227" s="46">
        <f t="shared" si="52"/>
        <v>24934</v>
      </c>
    </row>
    <row r="228" spans="1:14" ht="12" customHeight="1">
      <c r="A228" s="6" t="s">
        <v>18</v>
      </c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>
        <f t="shared" si="52"/>
        <v>0</v>
      </c>
    </row>
    <row r="229" spans="1:14">
      <c r="A229" s="6" t="s">
        <v>21</v>
      </c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>
        <f t="shared" si="52"/>
        <v>0</v>
      </c>
    </row>
    <row r="230" spans="1:14">
      <c r="A230" s="5" t="s">
        <v>322</v>
      </c>
      <c r="B230" s="52">
        <f>SUM(B231:B233)</f>
        <v>0</v>
      </c>
      <c r="C230" s="52">
        <f t="shared" ref="C230:M230" si="58">SUM(C231:C233)</f>
        <v>0</v>
      </c>
      <c r="D230" s="52">
        <f t="shared" si="58"/>
        <v>10037</v>
      </c>
      <c r="E230" s="52">
        <f t="shared" si="58"/>
        <v>0</v>
      </c>
      <c r="F230" s="52">
        <f t="shared" si="58"/>
        <v>0</v>
      </c>
      <c r="G230" s="52">
        <f t="shared" si="58"/>
        <v>0</v>
      </c>
      <c r="H230" s="52">
        <f t="shared" si="58"/>
        <v>0</v>
      </c>
      <c r="I230" s="52">
        <f t="shared" si="58"/>
        <v>0</v>
      </c>
      <c r="J230" s="52">
        <f t="shared" si="58"/>
        <v>10037</v>
      </c>
      <c r="K230" s="52">
        <f t="shared" si="58"/>
        <v>0</v>
      </c>
      <c r="L230" s="52">
        <f t="shared" si="58"/>
        <v>0</v>
      </c>
      <c r="M230" s="52">
        <f t="shared" si="58"/>
        <v>0</v>
      </c>
      <c r="N230" s="46">
        <f t="shared" si="52"/>
        <v>20074</v>
      </c>
    </row>
    <row r="231" spans="1:14">
      <c r="A231" s="8" t="s">
        <v>17</v>
      </c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>
        <f t="shared" si="52"/>
        <v>0</v>
      </c>
    </row>
    <row r="232" spans="1:14">
      <c r="A232" s="6" t="s">
        <v>18</v>
      </c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>
        <f t="shared" si="52"/>
        <v>0</v>
      </c>
    </row>
    <row r="233" spans="1:14">
      <c r="A233" s="6" t="s">
        <v>21</v>
      </c>
      <c r="B233" s="46">
        <f>'Consolidado Proy-Partida-Bien'!G67</f>
        <v>0</v>
      </c>
      <c r="C233" s="46">
        <f>'Consolidado Proy-Partida-Bien'!H67</f>
        <v>0</v>
      </c>
      <c r="D233" s="46">
        <f>'Consolidado Proy-Partida-Bien'!I67</f>
        <v>10037</v>
      </c>
      <c r="E233" s="46">
        <f>'Consolidado Proy-Partida-Bien'!J67</f>
        <v>0</v>
      </c>
      <c r="F233" s="46">
        <f>'Consolidado Proy-Partida-Bien'!K67</f>
        <v>0</v>
      </c>
      <c r="G233" s="46">
        <f>'Consolidado Proy-Partida-Bien'!L67</f>
        <v>0</v>
      </c>
      <c r="H233" s="46">
        <f>'Consolidado Proy-Partida-Bien'!M67</f>
        <v>0</v>
      </c>
      <c r="I233" s="46">
        <f>'Consolidado Proy-Partida-Bien'!N67</f>
        <v>0</v>
      </c>
      <c r="J233" s="46">
        <f>'Consolidado Proy-Partida-Bien'!O67</f>
        <v>10037</v>
      </c>
      <c r="K233" s="46">
        <f>'Consolidado Proy-Partida-Bien'!P67</f>
        <v>0</v>
      </c>
      <c r="L233" s="46">
        <f>'Consolidado Proy-Partida-Bien'!Q67</f>
        <v>0</v>
      </c>
      <c r="M233" s="46">
        <f>'Consolidado Proy-Partida-Bien'!R67</f>
        <v>0</v>
      </c>
      <c r="N233" s="46">
        <f t="shared" si="52"/>
        <v>20074</v>
      </c>
    </row>
    <row r="234" spans="1:14">
      <c r="A234" s="5" t="s">
        <v>323</v>
      </c>
      <c r="B234" s="52">
        <f>SUM(B235:B237)</f>
        <v>0</v>
      </c>
      <c r="C234" s="52">
        <f t="shared" ref="C234:M234" si="59">SUM(C235:C237)</f>
        <v>0</v>
      </c>
      <c r="D234" s="52">
        <f t="shared" si="59"/>
        <v>0</v>
      </c>
      <c r="E234" s="52">
        <f t="shared" si="59"/>
        <v>0</v>
      </c>
      <c r="F234" s="52">
        <f t="shared" si="59"/>
        <v>0</v>
      </c>
      <c r="G234" s="52">
        <f t="shared" si="59"/>
        <v>0</v>
      </c>
      <c r="H234" s="52">
        <f t="shared" si="59"/>
        <v>0</v>
      </c>
      <c r="I234" s="52">
        <f t="shared" si="59"/>
        <v>0</v>
      </c>
      <c r="J234" s="52">
        <f t="shared" si="59"/>
        <v>0</v>
      </c>
      <c r="K234" s="52">
        <f t="shared" si="59"/>
        <v>0</v>
      </c>
      <c r="L234" s="52">
        <f t="shared" si="59"/>
        <v>0</v>
      </c>
      <c r="M234" s="52">
        <f t="shared" si="59"/>
        <v>0</v>
      </c>
      <c r="N234" s="46">
        <f t="shared" si="52"/>
        <v>0</v>
      </c>
    </row>
    <row r="235" spans="1:14">
      <c r="A235" s="8" t="s">
        <v>17</v>
      </c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>
        <f t="shared" si="52"/>
        <v>0</v>
      </c>
    </row>
    <row r="236" spans="1:14">
      <c r="A236" s="6" t="s">
        <v>18</v>
      </c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>
        <f t="shared" si="52"/>
        <v>0</v>
      </c>
    </row>
    <row r="237" spans="1:14">
      <c r="A237" s="6" t="s">
        <v>21</v>
      </c>
      <c r="B237" s="46">
        <f>'Consolidado Proy-Partida-Bien'!G68</f>
        <v>0</v>
      </c>
      <c r="C237" s="46">
        <f>'Consolidado Proy-Partida-Bien'!H68</f>
        <v>0</v>
      </c>
      <c r="D237" s="46">
        <f>'Consolidado Proy-Partida-Bien'!I68</f>
        <v>0</v>
      </c>
      <c r="E237" s="46">
        <f>'Consolidado Proy-Partida-Bien'!J68</f>
        <v>0</v>
      </c>
      <c r="F237" s="46">
        <f>'Consolidado Proy-Partida-Bien'!K68</f>
        <v>0</v>
      </c>
      <c r="G237" s="46">
        <f>'Consolidado Proy-Partida-Bien'!L68</f>
        <v>0</v>
      </c>
      <c r="H237" s="46">
        <f>'Consolidado Proy-Partida-Bien'!M68</f>
        <v>0</v>
      </c>
      <c r="I237" s="46">
        <f>'Consolidado Proy-Partida-Bien'!N68</f>
        <v>0</v>
      </c>
      <c r="J237" s="46">
        <f>'Consolidado Proy-Partida-Bien'!O68</f>
        <v>0</v>
      </c>
      <c r="K237" s="46">
        <f>'Consolidado Proy-Partida-Bien'!P68</f>
        <v>0</v>
      </c>
      <c r="L237" s="46">
        <f>'Consolidado Proy-Partida-Bien'!Q68</f>
        <v>0</v>
      </c>
      <c r="M237" s="46">
        <f>'Consolidado Proy-Partida-Bien'!R68</f>
        <v>0</v>
      </c>
      <c r="N237" s="46">
        <f t="shared" si="52"/>
        <v>0</v>
      </c>
    </row>
    <row r="238" spans="1:14">
      <c r="A238" s="5" t="s">
        <v>324</v>
      </c>
      <c r="B238" s="52">
        <f>SUM(B239:B241)</f>
        <v>0</v>
      </c>
      <c r="C238" s="52">
        <f t="shared" ref="C238:M238" si="60">SUM(C239:C241)</f>
        <v>0</v>
      </c>
      <c r="D238" s="52">
        <f t="shared" si="60"/>
        <v>0</v>
      </c>
      <c r="E238" s="52">
        <f t="shared" si="60"/>
        <v>0</v>
      </c>
      <c r="F238" s="52">
        <f t="shared" si="60"/>
        <v>0</v>
      </c>
      <c r="G238" s="52">
        <f t="shared" si="60"/>
        <v>0</v>
      </c>
      <c r="H238" s="52">
        <f t="shared" si="60"/>
        <v>0</v>
      </c>
      <c r="I238" s="52">
        <f t="shared" si="60"/>
        <v>3000</v>
      </c>
      <c r="J238" s="52">
        <f t="shared" si="60"/>
        <v>0</v>
      </c>
      <c r="K238" s="52">
        <f t="shared" si="60"/>
        <v>0</v>
      </c>
      <c r="L238" s="52">
        <f t="shared" si="60"/>
        <v>0</v>
      </c>
      <c r="M238" s="52">
        <f t="shared" si="60"/>
        <v>0</v>
      </c>
      <c r="N238" s="46">
        <f t="shared" si="52"/>
        <v>3000</v>
      </c>
    </row>
    <row r="239" spans="1:14">
      <c r="A239" s="8" t="s">
        <v>17</v>
      </c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>
        <f t="shared" si="52"/>
        <v>0</v>
      </c>
    </row>
    <row r="240" spans="1:14">
      <c r="A240" s="6" t="s">
        <v>18</v>
      </c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>
        <f t="shared" si="52"/>
        <v>0</v>
      </c>
    </row>
    <row r="241" spans="1:14">
      <c r="A241" s="6" t="s">
        <v>21</v>
      </c>
      <c r="B241" s="46">
        <f>'Consolidado Proy-Partida-Bien'!G69</f>
        <v>0</v>
      </c>
      <c r="C241" s="46">
        <f>'Consolidado Proy-Partida-Bien'!H69</f>
        <v>0</v>
      </c>
      <c r="D241" s="46">
        <f>'Consolidado Proy-Partida-Bien'!I69</f>
        <v>0</v>
      </c>
      <c r="E241" s="46">
        <f>'Consolidado Proy-Partida-Bien'!J69</f>
        <v>0</v>
      </c>
      <c r="F241" s="46">
        <f>'Consolidado Proy-Partida-Bien'!K69</f>
        <v>0</v>
      </c>
      <c r="G241" s="46">
        <f>'Consolidado Proy-Partida-Bien'!L69</f>
        <v>0</v>
      </c>
      <c r="H241" s="46">
        <f>'Consolidado Proy-Partida-Bien'!M69</f>
        <v>0</v>
      </c>
      <c r="I241" s="46">
        <f>'Consolidado Proy-Partida-Bien'!N69</f>
        <v>3000</v>
      </c>
      <c r="J241" s="46">
        <f>'Consolidado Proy-Partida-Bien'!O69</f>
        <v>0</v>
      </c>
      <c r="K241" s="46">
        <f>'Consolidado Proy-Partida-Bien'!P69</f>
        <v>0</v>
      </c>
      <c r="L241" s="46">
        <f>'Consolidado Proy-Partida-Bien'!Q69</f>
        <v>0</v>
      </c>
      <c r="M241" s="46">
        <f>'Consolidado Proy-Partida-Bien'!R69</f>
        <v>0</v>
      </c>
      <c r="N241" s="46">
        <f t="shared" si="52"/>
        <v>3000</v>
      </c>
    </row>
    <row r="242" spans="1:14">
      <c r="A242" s="5" t="s">
        <v>325</v>
      </c>
      <c r="B242" s="52">
        <f>SUM(B243:B245)</f>
        <v>0</v>
      </c>
      <c r="C242" s="52">
        <f t="shared" ref="C242:M242" si="61">SUM(C243:C245)</f>
        <v>0</v>
      </c>
      <c r="D242" s="52">
        <f t="shared" si="61"/>
        <v>0</v>
      </c>
      <c r="E242" s="52">
        <f t="shared" si="61"/>
        <v>0</v>
      </c>
      <c r="F242" s="52">
        <f t="shared" si="61"/>
        <v>0</v>
      </c>
      <c r="G242" s="52">
        <f t="shared" si="61"/>
        <v>0</v>
      </c>
      <c r="H242" s="52">
        <f t="shared" si="61"/>
        <v>0</v>
      </c>
      <c r="I242" s="52">
        <f t="shared" si="61"/>
        <v>0</v>
      </c>
      <c r="J242" s="52">
        <f t="shared" si="61"/>
        <v>0</v>
      </c>
      <c r="K242" s="52">
        <f t="shared" si="61"/>
        <v>0</v>
      </c>
      <c r="L242" s="52">
        <f t="shared" si="61"/>
        <v>0</v>
      </c>
      <c r="M242" s="52">
        <f t="shared" si="61"/>
        <v>0</v>
      </c>
      <c r="N242" s="46">
        <f t="shared" si="52"/>
        <v>0</v>
      </c>
    </row>
    <row r="243" spans="1:14">
      <c r="A243" s="8" t="s">
        <v>17</v>
      </c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>
        <f t="shared" si="52"/>
        <v>0</v>
      </c>
    </row>
    <row r="244" spans="1:14">
      <c r="A244" s="6" t="s">
        <v>18</v>
      </c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>
        <f t="shared" si="52"/>
        <v>0</v>
      </c>
    </row>
    <row r="245" spans="1:14">
      <c r="A245" s="6" t="s">
        <v>21</v>
      </c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>
        <f t="shared" si="52"/>
        <v>0</v>
      </c>
    </row>
    <row r="246" spans="1:14" hidden="1">
      <c r="A246" s="5" t="s">
        <v>326</v>
      </c>
      <c r="B246" s="52">
        <f>SUM(B247:B249)</f>
        <v>0</v>
      </c>
      <c r="C246" s="52">
        <f t="shared" ref="C246:M246" si="62">SUM(C247:C249)</f>
        <v>0</v>
      </c>
      <c r="D246" s="52">
        <f t="shared" si="62"/>
        <v>0</v>
      </c>
      <c r="E246" s="52">
        <f t="shared" si="62"/>
        <v>0</v>
      </c>
      <c r="F246" s="52">
        <f t="shared" si="62"/>
        <v>0</v>
      </c>
      <c r="G246" s="52">
        <f t="shared" si="62"/>
        <v>0</v>
      </c>
      <c r="H246" s="52">
        <f t="shared" si="62"/>
        <v>0</v>
      </c>
      <c r="I246" s="52">
        <f t="shared" si="62"/>
        <v>0</v>
      </c>
      <c r="J246" s="52">
        <f t="shared" si="62"/>
        <v>0</v>
      </c>
      <c r="K246" s="52">
        <f t="shared" si="62"/>
        <v>0</v>
      </c>
      <c r="L246" s="52">
        <f t="shared" si="62"/>
        <v>0</v>
      </c>
      <c r="M246" s="52">
        <f t="shared" si="62"/>
        <v>0</v>
      </c>
      <c r="N246" s="46">
        <f t="shared" si="52"/>
        <v>0</v>
      </c>
    </row>
    <row r="247" spans="1:14" hidden="1">
      <c r="A247" s="8" t="s">
        <v>17</v>
      </c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>
        <f t="shared" si="52"/>
        <v>0</v>
      </c>
    </row>
    <row r="248" spans="1:14" hidden="1">
      <c r="A248" s="6" t="s">
        <v>18</v>
      </c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>
        <f t="shared" si="52"/>
        <v>0</v>
      </c>
    </row>
    <row r="249" spans="1:14" hidden="1">
      <c r="A249" s="6" t="s">
        <v>21</v>
      </c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>
        <f t="shared" si="52"/>
        <v>0</v>
      </c>
    </row>
    <row r="250" spans="1:14" hidden="1">
      <c r="A250" s="5" t="s">
        <v>327</v>
      </c>
      <c r="B250" s="52">
        <f>SUM(B251:B253)</f>
        <v>0</v>
      </c>
      <c r="C250" s="52">
        <f t="shared" ref="C250:M250" si="63">SUM(C251:C253)</f>
        <v>0</v>
      </c>
      <c r="D250" s="52">
        <f t="shared" si="63"/>
        <v>0</v>
      </c>
      <c r="E250" s="52">
        <f t="shared" si="63"/>
        <v>0</v>
      </c>
      <c r="F250" s="52">
        <f t="shared" si="63"/>
        <v>0</v>
      </c>
      <c r="G250" s="52">
        <f t="shared" si="63"/>
        <v>0</v>
      </c>
      <c r="H250" s="52">
        <f t="shared" si="63"/>
        <v>0</v>
      </c>
      <c r="I250" s="52">
        <f t="shared" si="63"/>
        <v>0</v>
      </c>
      <c r="J250" s="52">
        <f t="shared" si="63"/>
        <v>0</v>
      </c>
      <c r="K250" s="52">
        <f t="shared" si="63"/>
        <v>0</v>
      </c>
      <c r="L250" s="52">
        <f t="shared" si="63"/>
        <v>0</v>
      </c>
      <c r="M250" s="52">
        <f t="shared" si="63"/>
        <v>0</v>
      </c>
      <c r="N250" s="46">
        <f t="shared" si="52"/>
        <v>0</v>
      </c>
    </row>
    <row r="251" spans="1:14" hidden="1">
      <c r="A251" s="8" t="s">
        <v>17</v>
      </c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>
        <f t="shared" si="52"/>
        <v>0</v>
      </c>
    </row>
    <row r="252" spans="1:14" hidden="1">
      <c r="A252" s="6" t="s">
        <v>18</v>
      </c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>
        <f t="shared" si="52"/>
        <v>0</v>
      </c>
    </row>
    <row r="253" spans="1:14" hidden="1">
      <c r="A253" s="6" t="s">
        <v>21</v>
      </c>
      <c r="B253" s="46">
        <v>0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46">
        <v>0</v>
      </c>
      <c r="I253" s="46">
        <v>0</v>
      </c>
      <c r="J253" s="46">
        <v>0</v>
      </c>
      <c r="K253" s="46">
        <v>0</v>
      </c>
      <c r="L253" s="46">
        <v>0</v>
      </c>
      <c r="M253" s="46">
        <v>0</v>
      </c>
      <c r="N253" s="46">
        <f t="shared" si="52"/>
        <v>0</v>
      </c>
    </row>
    <row r="254" spans="1:14">
      <c r="A254" s="5" t="s">
        <v>328</v>
      </c>
      <c r="B254" s="52">
        <f>SUM(B255:B257)</f>
        <v>0</v>
      </c>
      <c r="C254" s="52">
        <f t="shared" ref="C254:M254" si="64">SUM(C255:C257)</f>
        <v>0</v>
      </c>
      <c r="D254" s="52">
        <f t="shared" si="64"/>
        <v>43170</v>
      </c>
      <c r="E254" s="52">
        <f t="shared" si="64"/>
        <v>4000</v>
      </c>
      <c r="F254" s="52">
        <f t="shared" si="64"/>
        <v>2645</v>
      </c>
      <c r="G254" s="52">
        <f t="shared" si="64"/>
        <v>0</v>
      </c>
      <c r="H254" s="52">
        <f t="shared" si="64"/>
        <v>0</v>
      </c>
      <c r="I254" s="52">
        <f t="shared" si="64"/>
        <v>2750</v>
      </c>
      <c r="J254" s="52">
        <f t="shared" si="64"/>
        <v>0</v>
      </c>
      <c r="K254" s="52">
        <f t="shared" si="64"/>
        <v>0</v>
      </c>
      <c r="L254" s="52">
        <f t="shared" si="64"/>
        <v>0</v>
      </c>
      <c r="M254" s="52">
        <f t="shared" si="64"/>
        <v>0</v>
      </c>
      <c r="N254" s="46">
        <f t="shared" si="52"/>
        <v>52565</v>
      </c>
    </row>
    <row r="255" spans="1:14">
      <c r="A255" s="8" t="s">
        <v>17</v>
      </c>
      <c r="B255" s="46">
        <f>'Consolidado Proy-Partida-Bien'!G73</f>
        <v>0</v>
      </c>
      <c r="C255" s="46">
        <f>'Consolidado Proy-Partida-Bien'!H73</f>
        <v>0</v>
      </c>
      <c r="D255" s="46">
        <f>'Consolidado Proy-Partida-Bien'!I73</f>
        <v>43170</v>
      </c>
      <c r="E255" s="46">
        <f>'Consolidado Proy-Partida-Bien'!J73</f>
        <v>4000</v>
      </c>
      <c r="F255" s="46">
        <f>'Consolidado Proy-Partida-Bien'!K73</f>
        <v>2645</v>
      </c>
      <c r="G255" s="46">
        <f>'Consolidado Proy-Partida-Bien'!L73</f>
        <v>0</v>
      </c>
      <c r="H255" s="46">
        <f>'Consolidado Proy-Partida-Bien'!M73</f>
        <v>0</v>
      </c>
      <c r="I255" s="46">
        <f>'Consolidado Proy-Partida-Bien'!N73</f>
        <v>2750</v>
      </c>
      <c r="J255" s="46">
        <f>'Consolidado Proy-Partida-Bien'!O73</f>
        <v>0</v>
      </c>
      <c r="K255" s="46">
        <f>'Consolidado Proy-Partida-Bien'!P73</f>
        <v>0</v>
      </c>
      <c r="L255" s="46">
        <f>'Consolidado Proy-Partida-Bien'!Q73</f>
        <v>0</v>
      </c>
      <c r="M255" s="46">
        <f>'Consolidado Proy-Partida-Bien'!R73</f>
        <v>0</v>
      </c>
      <c r="N255" s="46">
        <f t="shared" si="52"/>
        <v>52565</v>
      </c>
    </row>
    <row r="256" spans="1:14">
      <c r="A256" s="6" t="s">
        <v>18</v>
      </c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>
        <f t="shared" si="52"/>
        <v>0</v>
      </c>
    </row>
    <row r="257" spans="1:14">
      <c r="A257" s="6" t="s">
        <v>21</v>
      </c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>
        <f t="shared" si="52"/>
        <v>0</v>
      </c>
    </row>
    <row r="258" spans="1:14">
      <c r="A258" s="5" t="s">
        <v>329</v>
      </c>
      <c r="B258" s="52">
        <f>SUM(B259:B261)</f>
        <v>0</v>
      </c>
      <c r="C258" s="52">
        <f t="shared" ref="C258:M258" si="65">SUM(C259:C261)</f>
        <v>0</v>
      </c>
      <c r="D258" s="52">
        <f t="shared" si="65"/>
        <v>49000</v>
      </c>
      <c r="E258" s="52">
        <f t="shared" si="65"/>
        <v>0</v>
      </c>
      <c r="F258" s="52">
        <f t="shared" si="65"/>
        <v>0</v>
      </c>
      <c r="G258" s="52">
        <f t="shared" si="65"/>
        <v>0</v>
      </c>
      <c r="H258" s="52">
        <f t="shared" si="65"/>
        <v>0</v>
      </c>
      <c r="I258" s="52">
        <f t="shared" si="65"/>
        <v>0</v>
      </c>
      <c r="J258" s="52">
        <f t="shared" si="65"/>
        <v>0</v>
      </c>
      <c r="K258" s="52">
        <f t="shared" si="65"/>
        <v>0</v>
      </c>
      <c r="L258" s="52">
        <f t="shared" si="65"/>
        <v>0</v>
      </c>
      <c r="M258" s="52">
        <f t="shared" si="65"/>
        <v>0</v>
      </c>
      <c r="N258" s="46">
        <f t="shared" si="52"/>
        <v>49000</v>
      </c>
    </row>
    <row r="259" spans="1:14">
      <c r="A259" s="8" t="s">
        <v>17</v>
      </c>
      <c r="B259" s="46">
        <f>'Consolidado Proy-Partida-Bien'!G74</f>
        <v>0</v>
      </c>
      <c r="C259" s="46">
        <f>'Consolidado Proy-Partida-Bien'!H74</f>
        <v>0</v>
      </c>
      <c r="D259" s="46">
        <f>'Consolidado Proy-Partida-Bien'!I74</f>
        <v>49000</v>
      </c>
      <c r="E259" s="46">
        <f>'Consolidado Proy-Partida-Bien'!J74</f>
        <v>0</v>
      </c>
      <c r="F259" s="46">
        <f>'Consolidado Proy-Partida-Bien'!K74</f>
        <v>0</v>
      </c>
      <c r="G259" s="46">
        <f>'Consolidado Proy-Partida-Bien'!L74</f>
        <v>0</v>
      </c>
      <c r="H259" s="46">
        <f>'Consolidado Proy-Partida-Bien'!M74</f>
        <v>0</v>
      </c>
      <c r="I259" s="46">
        <f>'Consolidado Proy-Partida-Bien'!N74</f>
        <v>0</v>
      </c>
      <c r="J259" s="46">
        <f>'Consolidado Proy-Partida-Bien'!O74</f>
        <v>0</v>
      </c>
      <c r="K259" s="46">
        <f>'Consolidado Proy-Partida-Bien'!P74</f>
        <v>0</v>
      </c>
      <c r="L259" s="46">
        <f>'Consolidado Proy-Partida-Bien'!Q74</f>
        <v>0</v>
      </c>
      <c r="M259" s="46">
        <f>'Consolidado Proy-Partida-Bien'!R74</f>
        <v>0</v>
      </c>
      <c r="N259" s="46">
        <f t="shared" si="52"/>
        <v>49000</v>
      </c>
    </row>
    <row r="260" spans="1:14">
      <c r="A260" s="6" t="s">
        <v>18</v>
      </c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>
        <f t="shared" si="52"/>
        <v>0</v>
      </c>
    </row>
    <row r="261" spans="1:14">
      <c r="A261" s="6" t="s">
        <v>21</v>
      </c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>
        <f t="shared" si="52"/>
        <v>0</v>
      </c>
    </row>
    <row r="262" spans="1:14">
      <c r="A262" s="5" t="s">
        <v>330</v>
      </c>
      <c r="B262" s="52">
        <f>SUM(B263:B265)</f>
        <v>0</v>
      </c>
      <c r="C262" s="52">
        <f t="shared" ref="C262:M262" si="66">SUM(C263:C265)</f>
        <v>0</v>
      </c>
      <c r="D262" s="52">
        <f t="shared" si="66"/>
        <v>1000</v>
      </c>
      <c r="E262" s="52">
        <f t="shared" si="66"/>
        <v>0</v>
      </c>
      <c r="F262" s="52">
        <f t="shared" si="66"/>
        <v>0</v>
      </c>
      <c r="G262" s="52">
        <f t="shared" si="66"/>
        <v>0</v>
      </c>
      <c r="H262" s="52">
        <f t="shared" si="66"/>
        <v>0</v>
      </c>
      <c r="I262" s="52">
        <f t="shared" si="66"/>
        <v>0</v>
      </c>
      <c r="J262" s="52">
        <f t="shared" si="66"/>
        <v>0</v>
      </c>
      <c r="K262" s="52">
        <f t="shared" si="66"/>
        <v>0</v>
      </c>
      <c r="L262" s="52">
        <f t="shared" si="66"/>
        <v>0</v>
      </c>
      <c r="M262" s="52">
        <f t="shared" si="66"/>
        <v>0</v>
      </c>
      <c r="N262" s="46">
        <f t="shared" si="52"/>
        <v>1000</v>
      </c>
    </row>
    <row r="263" spans="1:14">
      <c r="A263" s="8" t="s">
        <v>17</v>
      </c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>
        <f t="shared" si="52"/>
        <v>0</v>
      </c>
    </row>
    <row r="264" spans="1:14">
      <c r="A264" s="6" t="s">
        <v>18</v>
      </c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>
        <f t="shared" si="52"/>
        <v>0</v>
      </c>
    </row>
    <row r="265" spans="1:14">
      <c r="A265" s="6" t="s">
        <v>21</v>
      </c>
      <c r="B265" s="46">
        <f>'Consolidado Proy-Partida-Bien'!G75</f>
        <v>0</v>
      </c>
      <c r="C265" s="46">
        <f>'Consolidado Proy-Partida-Bien'!H75</f>
        <v>0</v>
      </c>
      <c r="D265" s="46">
        <f>'Consolidado Proy-Partida-Bien'!I75</f>
        <v>1000</v>
      </c>
      <c r="E265" s="46">
        <f>'Consolidado Proy-Partida-Bien'!J75</f>
        <v>0</v>
      </c>
      <c r="F265" s="46">
        <f>'Consolidado Proy-Partida-Bien'!K75</f>
        <v>0</v>
      </c>
      <c r="G265" s="46">
        <f>'Consolidado Proy-Partida-Bien'!L75</f>
        <v>0</v>
      </c>
      <c r="H265" s="46">
        <f>'Consolidado Proy-Partida-Bien'!M75</f>
        <v>0</v>
      </c>
      <c r="I265" s="46">
        <f>'Consolidado Proy-Partida-Bien'!N75</f>
        <v>0</v>
      </c>
      <c r="J265" s="46">
        <f>'Consolidado Proy-Partida-Bien'!O75</f>
        <v>0</v>
      </c>
      <c r="K265" s="46">
        <f>'Consolidado Proy-Partida-Bien'!P75</f>
        <v>0</v>
      </c>
      <c r="L265" s="46">
        <f>'Consolidado Proy-Partida-Bien'!Q75</f>
        <v>0</v>
      </c>
      <c r="M265" s="46">
        <f>'Consolidado Proy-Partida-Bien'!R75</f>
        <v>0</v>
      </c>
      <c r="N265" s="46">
        <f t="shared" si="52"/>
        <v>1000</v>
      </c>
    </row>
    <row r="266" spans="1:14">
      <c r="A266" s="5" t="s">
        <v>331</v>
      </c>
      <c r="B266" s="52">
        <f>SUM(B267:B269)</f>
        <v>0</v>
      </c>
      <c r="C266" s="52">
        <f t="shared" ref="C266:M266" si="67">SUM(C267:C269)</f>
        <v>0</v>
      </c>
      <c r="D266" s="52">
        <f t="shared" si="67"/>
        <v>37000</v>
      </c>
      <c r="E266" s="52">
        <f t="shared" si="67"/>
        <v>0</v>
      </c>
      <c r="F266" s="52">
        <f t="shared" si="67"/>
        <v>0</v>
      </c>
      <c r="G266" s="52">
        <f t="shared" si="67"/>
        <v>0</v>
      </c>
      <c r="H266" s="52">
        <f t="shared" si="67"/>
        <v>0</v>
      </c>
      <c r="I266" s="52">
        <f t="shared" si="67"/>
        <v>0</v>
      </c>
      <c r="J266" s="52">
        <f t="shared" si="67"/>
        <v>0</v>
      </c>
      <c r="K266" s="52">
        <f t="shared" si="67"/>
        <v>0</v>
      </c>
      <c r="L266" s="52">
        <f t="shared" si="67"/>
        <v>0</v>
      </c>
      <c r="M266" s="52">
        <f t="shared" si="67"/>
        <v>0</v>
      </c>
      <c r="N266" s="46">
        <f t="shared" si="52"/>
        <v>37000</v>
      </c>
    </row>
    <row r="267" spans="1:14">
      <c r="A267" s="8" t="s">
        <v>17</v>
      </c>
      <c r="B267" s="46">
        <f>'Consolidado Proy-Partida-Bien'!G76</f>
        <v>0</v>
      </c>
      <c r="C267" s="46">
        <f>'Consolidado Proy-Partida-Bien'!H76</f>
        <v>0</v>
      </c>
      <c r="D267" s="46">
        <f>'Consolidado Proy-Partida-Bien'!I76</f>
        <v>37000</v>
      </c>
      <c r="E267" s="46">
        <f>'Consolidado Proy-Partida-Bien'!J76</f>
        <v>0</v>
      </c>
      <c r="F267" s="46">
        <f>'Consolidado Proy-Partida-Bien'!K76</f>
        <v>0</v>
      </c>
      <c r="G267" s="46">
        <f>'Consolidado Proy-Partida-Bien'!L76</f>
        <v>0</v>
      </c>
      <c r="H267" s="46">
        <f>'Consolidado Proy-Partida-Bien'!M76</f>
        <v>0</v>
      </c>
      <c r="I267" s="46">
        <f>'Consolidado Proy-Partida-Bien'!N76</f>
        <v>0</v>
      </c>
      <c r="J267" s="46">
        <f>'Consolidado Proy-Partida-Bien'!O76</f>
        <v>0</v>
      </c>
      <c r="K267" s="46">
        <f>'Consolidado Proy-Partida-Bien'!P76</f>
        <v>0</v>
      </c>
      <c r="L267" s="46">
        <f>'Consolidado Proy-Partida-Bien'!Q76</f>
        <v>0</v>
      </c>
      <c r="M267" s="46">
        <f>'Consolidado Proy-Partida-Bien'!R76</f>
        <v>0</v>
      </c>
      <c r="N267" s="46">
        <f t="shared" si="52"/>
        <v>37000</v>
      </c>
    </row>
    <row r="268" spans="1:14">
      <c r="A268" s="6" t="s">
        <v>18</v>
      </c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>
        <f t="shared" si="52"/>
        <v>0</v>
      </c>
    </row>
    <row r="269" spans="1:14">
      <c r="A269" s="6" t="s">
        <v>21</v>
      </c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>
        <f t="shared" si="52"/>
        <v>0</v>
      </c>
    </row>
    <row r="270" spans="1:14">
      <c r="A270" s="5" t="s">
        <v>332</v>
      </c>
      <c r="B270" s="52">
        <f>SUM(B271:B273)</f>
        <v>0</v>
      </c>
      <c r="C270" s="52">
        <f t="shared" ref="C270:M270" si="68">SUM(C271:C273)</f>
        <v>0</v>
      </c>
      <c r="D270" s="52">
        <f t="shared" si="68"/>
        <v>0</v>
      </c>
      <c r="E270" s="52">
        <f t="shared" si="68"/>
        <v>0</v>
      </c>
      <c r="F270" s="52">
        <f t="shared" si="68"/>
        <v>0</v>
      </c>
      <c r="G270" s="52">
        <f t="shared" si="68"/>
        <v>0</v>
      </c>
      <c r="H270" s="52">
        <f t="shared" si="68"/>
        <v>0</v>
      </c>
      <c r="I270" s="52">
        <f t="shared" si="68"/>
        <v>0</v>
      </c>
      <c r="J270" s="52">
        <f t="shared" si="68"/>
        <v>0</v>
      </c>
      <c r="K270" s="52">
        <f t="shared" si="68"/>
        <v>0</v>
      </c>
      <c r="L270" s="52">
        <f t="shared" si="68"/>
        <v>0</v>
      </c>
      <c r="M270" s="52">
        <f t="shared" si="68"/>
        <v>0</v>
      </c>
      <c r="N270" s="46">
        <f t="shared" si="52"/>
        <v>0</v>
      </c>
    </row>
    <row r="271" spans="1:14">
      <c r="A271" s="8" t="s">
        <v>17</v>
      </c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>
        <f t="shared" si="52"/>
        <v>0</v>
      </c>
    </row>
    <row r="272" spans="1:14">
      <c r="A272" s="6" t="s">
        <v>18</v>
      </c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>
        <f t="shared" ref="N272:N289" si="69">SUM(B272:M272)</f>
        <v>0</v>
      </c>
    </row>
    <row r="273" spans="1:14">
      <c r="A273" s="6" t="s">
        <v>21</v>
      </c>
      <c r="B273" s="46">
        <v>0</v>
      </c>
      <c r="C273" s="46">
        <v>0</v>
      </c>
      <c r="D273" s="46">
        <v>0</v>
      </c>
      <c r="E273" s="46">
        <v>0</v>
      </c>
      <c r="F273" s="46">
        <v>0</v>
      </c>
      <c r="G273" s="46">
        <v>0</v>
      </c>
      <c r="H273" s="46">
        <v>0</v>
      </c>
      <c r="I273" s="46">
        <v>0</v>
      </c>
      <c r="J273" s="46">
        <v>0</v>
      </c>
      <c r="K273" s="46">
        <v>0</v>
      </c>
      <c r="L273" s="46">
        <v>0</v>
      </c>
      <c r="M273" s="46">
        <v>0</v>
      </c>
      <c r="N273" s="46">
        <f t="shared" si="69"/>
        <v>0</v>
      </c>
    </row>
    <row r="274" spans="1:14">
      <c r="A274" s="5" t="s">
        <v>333</v>
      </c>
      <c r="B274" s="52">
        <f>SUM(B275:B277)</f>
        <v>0</v>
      </c>
      <c r="C274" s="52">
        <f t="shared" ref="C274:M274" si="70">SUM(C275:C277)</f>
        <v>0</v>
      </c>
      <c r="D274" s="52">
        <f t="shared" si="70"/>
        <v>0</v>
      </c>
      <c r="E274" s="52">
        <f t="shared" si="70"/>
        <v>14000</v>
      </c>
      <c r="F274" s="52">
        <f t="shared" si="70"/>
        <v>0</v>
      </c>
      <c r="G274" s="52">
        <f t="shared" si="70"/>
        <v>0</v>
      </c>
      <c r="H274" s="52">
        <f t="shared" si="70"/>
        <v>0</v>
      </c>
      <c r="I274" s="52">
        <f t="shared" si="70"/>
        <v>0</v>
      </c>
      <c r="J274" s="52">
        <f t="shared" si="70"/>
        <v>0</v>
      </c>
      <c r="K274" s="52">
        <f t="shared" si="70"/>
        <v>0</v>
      </c>
      <c r="L274" s="52">
        <f t="shared" si="70"/>
        <v>0</v>
      </c>
      <c r="M274" s="52">
        <f t="shared" si="70"/>
        <v>0</v>
      </c>
      <c r="N274" s="46">
        <f t="shared" si="69"/>
        <v>14000</v>
      </c>
    </row>
    <row r="275" spans="1:14">
      <c r="A275" s="8" t="s">
        <v>17</v>
      </c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>
        <f t="shared" si="69"/>
        <v>0</v>
      </c>
    </row>
    <row r="276" spans="1:14">
      <c r="A276" s="6" t="s">
        <v>18</v>
      </c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>
        <f t="shared" si="69"/>
        <v>0</v>
      </c>
    </row>
    <row r="277" spans="1:14">
      <c r="A277" s="6" t="s">
        <v>21</v>
      </c>
      <c r="B277" s="46">
        <v>0</v>
      </c>
      <c r="C277" s="46">
        <v>0</v>
      </c>
      <c r="D277" s="46">
        <v>0</v>
      </c>
      <c r="E277" s="46">
        <v>14000</v>
      </c>
      <c r="F277" s="46">
        <v>0</v>
      </c>
      <c r="G277" s="46">
        <v>0</v>
      </c>
      <c r="H277" s="46">
        <v>0</v>
      </c>
      <c r="I277" s="46">
        <v>0</v>
      </c>
      <c r="J277" s="46">
        <v>0</v>
      </c>
      <c r="K277" s="46">
        <v>0</v>
      </c>
      <c r="L277" s="46">
        <v>0</v>
      </c>
      <c r="M277" s="46">
        <v>0</v>
      </c>
      <c r="N277" s="46">
        <f t="shared" si="69"/>
        <v>14000</v>
      </c>
    </row>
    <row r="278" spans="1:14">
      <c r="A278" s="5" t="s">
        <v>334</v>
      </c>
      <c r="B278" s="52">
        <f>SUM(B279:B281)</f>
        <v>0</v>
      </c>
      <c r="C278" s="52">
        <f t="shared" ref="C278:M278" si="71">SUM(C279:C281)</f>
        <v>0</v>
      </c>
      <c r="D278" s="52">
        <f t="shared" si="71"/>
        <v>0</v>
      </c>
      <c r="E278" s="52">
        <f t="shared" si="71"/>
        <v>0</v>
      </c>
      <c r="F278" s="52">
        <f t="shared" si="71"/>
        <v>0</v>
      </c>
      <c r="G278" s="52">
        <f t="shared" si="71"/>
        <v>0</v>
      </c>
      <c r="H278" s="52">
        <f t="shared" si="71"/>
        <v>0</v>
      </c>
      <c r="I278" s="52">
        <f t="shared" si="71"/>
        <v>0</v>
      </c>
      <c r="J278" s="52">
        <f t="shared" si="71"/>
        <v>0</v>
      </c>
      <c r="K278" s="52">
        <f t="shared" si="71"/>
        <v>0</v>
      </c>
      <c r="L278" s="52">
        <f t="shared" si="71"/>
        <v>0</v>
      </c>
      <c r="M278" s="52">
        <f t="shared" si="71"/>
        <v>0</v>
      </c>
      <c r="N278" s="46">
        <f t="shared" si="69"/>
        <v>0</v>
      </c>
    </row>
    <row r="279" spans="1:14">
      <c r="A279" s="8" t="s">
        <v>17</v>
      </c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>
        <f t="shared" si="69"/>
        <v>0</v>
      </c>
    </row>
    <row r="280" spans="1:14">
      <c r="A280" s="6" t="s">
        <v>18</v>
      </c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>
        <f t="shared" si="69"/>
        <v>0</v>
      </c>
    </row>
    <row r="281" spans="1:14">
      <c r="A281" s="6" t="s">
        <v>21</v>
      </c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>
        <f t="shared" si="69"/>
        <v>0</v>
      </c>
    </row>
    <row r="282" spans="1:14">
      <c r="A282" s="5" t="s">
        <v>335</v>
      </c>
      <c r="B282" s="52">
        <f>SUM(B283:B285)</f>
        <v>0</v>
      </c>
      <c r="C282" s="52">
        <f t="shared" ref="C282:M282" si="72">SUM(C283:C285)</f>
        <v>0</v>
      </c>
      <c r="D282" s="52">
        <f t="shared" si="72"/>
        <v>0</v>
      </c>
      <c r="E282" s="52">
        <f t="shared" si="72"/>
        <v>0</v>
      </c>
      <c r="F282" s="52">
        <f t="shared" si="72"/>
        <v>0</v>
      </c>
      <c r="G282" s="52">
        <f t="shared" si="72"/>
        <v>0</v>
      </c>
      <c r="H282" s="52">
        <f t="shared" si="72"/>
        <v>0</v>
      </c>
      <c r="I282" s="52">
        <f t="shared" si="72"/>
        <v>400</v>
      </c>
      <c r="J282" s="52">
        <f t="shared" si="72"/>
        <v>0</v>
      </c>
      <c r="K282" s="52">
        <f t="shared" si="72"/>
        <v>0</v>
      </c>
      <c r="L282" s="52">
        <f t="shared" si="72"/>
        <v>0</v>
      </c>
      <c r="M282" s="52">
        <f t="shared" si="72"/>
        <v>0</v>
      </c>
      <c r="N282" s="46">
        <f t="shared" si="69"/>
        <v>400</v>
      </c>
    </row>
    <row r="283" spans="1:14">
      <c r="A283" s="8" t="s">
        <v>17</v>
      </c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>
        <f t="shared" si="69"/>
        <v>0</v>
      </c>
    </row>
    <row r="284" spans="1:14">
      <c r="A284" s="6" t="s">
        <v>18</v>
      </c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>
        <f t="shared" si="69"/>
        <v>0</v>
      </c>
    </row>
    <row r="285" spans="1:14">
      <c r="A285" s="6" t="s">
        <v>21</v>
      </c>
      <c r="B285" s="46">
        <f>'Consolidado Proy-Partida-Bien'!G80</f>
        <v>0</v>
      </c>
      <c r="C285" s="46">
        <f>'Consolidado Proy-Partida-Bien'!H80</f>
        <v>0</v>
      </c>
      <c r="D285" s="46">
        <f>'Consolidado Proy-Partida-Bien'!I80</f>
        <v>0</v>
      </c>
      <c r="E285" s="46">
        <f>'Consolidado Proy-Partida-Bien'!J80</f>
        <v>0</v>
      </c>
      <c r="F285" s="46">
        <f>'Consolidado Proy-Partida-Bien'!K80</f>
        <v>0</v>
      </c>
      <c r="G285" s="46">
        <f>'Consolidado Proy-Partida-Bien'!L80</f>
        <v>0</v>
      </c>
      <c r="H285" s="46">
        <f>'Consolidado Proy-Partida-Bien'!M80</f>
        <v>0</v>
      </c>
      <c r="I285" s="46">
        <f>'Consolidado Proy-Partida-Bien'!N80</f>
        <v>400</v>
      </c>
      <c r="J285" s="46">
        <f>'Consolidado Proy-Partida-Bien'!O80</f>
        <v>0</v>
      </c>
      <c r="K285" s="46">
        <f>'Consolidado Proy-Partida-Bien'!P80</f>
        <v>0</v>
      </c>
      <c r="L285" s="46">
        <f>'Consolidado Proy-Partida-Bien'!Q80</f>
        <v>0</v>
      </c>
      <c r="M285" s="46">
        <f>'Consolidado Proy-Partida-Bien'!R80</f>
        <v>0</v>
      </c>
      <c r="N285" s="46">
        <f t="shared" si="69"/>
        <v>400</v>
      </c>
    </row>
    <row r="286" spans="1:14">
      <c r="A286" s="5" t="s">
        <v>336</v>
      </c>
      <c r="B286" s="52">
        <f>SUM(B287:B289)</f>
        <v>0</v>
      </c>
      <c r="C286" s="52">
        <f t="shared" ref="C286:M286" si="73">SUM(C287:C289)</f>
        <v>0</v>
      </c>
      <c r="D286" s="52">
        <f t="shared" si="73"/>
        <v>0</v>
      </c>
      <c r="E286" s="52">
        <f t="shared" si="73"/>
        <v>0</v>
      </c>
      <c r="F286" s="52">
        <f t="shared" si="73"/>
        <v>0</v>
      </c>
      <c r="G286" s="52">
        <f t="shared" si="73"/>
        <v>0</v>
      </c>
      <c r="H286" s="52">
        <f t="shared" si="73"/>
        <v>0</v>
      </c>
      <c r="I286" s="52">
        <f t="shared" si="73"/>
        <v>0</v>
      </c>
      <c r="J286" s="52">
        <f t="shared" si="73"/>
        <v>0</v>
      </c>
      <c r="K286" s="52">
        <f t="shared" si="73"/>
        <v>0</v>
      </c>
      <c r="L286" s="52">
        <f t="shared" si="73"/>
        <v>0</v>
      </c>
      <c r="M286" s="52">
        <f t="shared" si="73"/>
        <v>0</v>
      </c>
      <c r="N286" s="46">
        <f t="shared" si="69"/>
        <v>0</v>
      </c>
    </row>
    <row r="287" spans="1:14">
      <c r="A287" s="8" t="s">
        <v>17</v>
      </c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>
        <f t="shared" si="69"/>
        <v>0</v>
      </c>
    </row>
    <row r="288" spans="1:14">
      <c r="A288" s="6" t="s">
        <v>18</v>
      </c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>
        <f t="shared" si="69"/>
        <v>0</v>
      </c>
    </row>
    <row r="289" spans="1:14">
      <c r="A289" s="6" t="s">
        <v>21</v>
      </c>
      <c r="B289" s="46">
        <v>0</v>
      </c>
      <c r="C289" s="46">
        <v>0</v>
      </c>
      <c r="D289" s="46">
        <v>0</v>
      </c>
      <c r="E289" s="46">
        <v>0</v>
      </c>
      <c r="F289" s="46">
        <f>'Consolidado Proy-Partida-Bien'!K81</f>
        <v>0</v>
      </c>
      <c r="G289" s="46">
        <f>'Consolidado Proy-Partida-Bien'!L81</f>
        <v>0</v>
      </c>
      <c r="H289" s="46">
        <f>'Consolidado Proy-Partida-Bien'!M81</f>
        <v>0</v>
      </c>
      <c r="I289" s="46">
        <f>'Consolidado Proy-Partida-Bien'!N81</f>
        <v>0</v>
      </c>
      <c r="J289" s="46">
        <f>'Consolidado Proy-Partida-Bien'!O81</f>
        <v>0</v>
      </c>
      <c r="K289" s="46">
        <f>'Consolidado Proy-Partida-Bien'!P81</f>
        <v>0</v>
      </c>
      <c r="L289" s="46">
        <f>'Consolidado Proy-Partida-Bien'!Q81</f>
        <v>0</v>
      </c>
      <c r="M289" s="46">
        <f>'Consolidado Proy-Partida-Bien'!R81</f>
        <v>0</v>
      </c>
      <c r="N289" s="46">
        <f t="shared" si="69"/>
        <v>0</v>
      </c>
    </row>
    <row r="290" spans="1:14">
      <c r="A290" s="9" t="s">
        <v>19</v>
      </c>
      <c r="B290" s="54">
        <f>B14+B18+B26+B30+B34+B38+B42+B46+B50+B54+B58+B62+B66+B70+B74+B78+B82+B86+B90+B94+B98+B102+B106+B110+B114+B118+B122+B126+B130+B134+B138+B142+B146+B150+B154+B158+B162+B166+B170+B174+B178+B182+B186+B190+B194+B198+B202+B206+B210+B214+B218+B222+B226+B230+B234+B238+B242+B246+B250+B254+B258+B262+B266+B270+B274+B278+B282+B286</f>
        <v>0</v>
      </c>
      <c r="C290" s="54">
        <f t="shared" ref="C290:M290" si="74">C14+C18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</f>
        <v>84526</v>
      </c>
      <c r="D290" s="54">
        <f t="shared" si="74"/>
        <v>641719</v>
      </c>
      <c r="E290" s="54">
        <f t="shared" si="74"/>
        <v>173853</v>
      </c>
      <c r="F290" s="54">
        <f t="shared" si="74"/>
        <v>288087</v>
      </c>
      <c r="G290" s="54">
        <f t="shared" si="74"/>
        <v>257878</v>
      </c>
      <c r="H290" s="54">
        <f t="shared" si="74"/>
        <v>56418</v>
      </c>
      <c r="I290" s="54">
        <f t="shared" si="74"/>
        <v>192113</v>
      </c>
      <c r="J290" s="54">
        <f t="shared" si="74"/>
        <v>274176</v>
      </c>
      <c r="K290" s="54">
        <f t="shared" si="74"/>
        <v>144380</v>
      </c>
      <c r="L290" s="54">
        <f t="shared" si="74"/>
        <v>179319</v>
      </c>
      <c r="M290" s="54">
        <f t="shared" si="74"/>
        <v>0</v>
      </c>
      <c r="N290" s="54">
        <f>N14+N18+N22+N26+N30+N34+N38+N42+N46+N50+N54+N58+N62+N66+N70+N74+N78+N82+N86+N90+N94+N98+N102+N106+N110+N114+N118+N122+N126+N130+N134+N138+N142+N146+N150+N154+N158+N162+N166+N170+N174+N178+N182+N186+N190+N194+N198+N202+N206+N210+N214+N218+N222+N226+N230+N234+N238+N242+N246+N250+N254+N258+N262+N266+N270+N274+N278+N282+N286</f>
        <v>2292469</v>
      </c>
    </row>
    <row r="291" spans="1:14">
      <c r="A291" s="3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57" t="s">
        <v>17</v>
      </c>
      <c r="M291" s="58"/>
      <c r="N291" s="64">
        <f>N15+N19+N23+N27+N31+N35+N39+N43+N47+N51+N55+N59+N63+N67+N71+N75+N79+N83+N87+N91+N95+N99+N103+N107+N111+N115+N119+N123+N127+N131+N135+N139+N143+N147+N151+N155+N159+N163+N167+N171+N175+N179+N183+N187+N191+N195+N199+N203+N207+N211+N215+N219+N223+N227+N231+N235+N239+N243+N247+N251+N255+N259+N263+N267+N271+N275+N279+N283+N287</f>
        <v>2151016</v>
      </c>
    </row>
    <row r="292" spans="1:14">
      <c r="A292" s="5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60" t="s">
        <v>20</v>
      </c>
      <c r="M292" s="61"/>
      <c r="N292" s="64">
        <f>N16+N20+N24+N28+N32+N36+N40+N44+N48+N52+N56+N60+N64+N68+N72+N76+N80+N84+N88+N92+N96+N100+N104+N108+N112+N116+N120+N124+N128+N132+N136+N140+N144+N148+N152+N156+N160+N164+N168+N172+N176+N180+N184+N188+N192+N196+N200+N204+N208+N212+N216+N220+N224+N228+N232+N236+N240+N244+N248+N252+N256+N260+N264+N268+N272+N276+N280+N284+N288</f>
        <v>0</v>
      </c>
    </row>
    <row r="293" spans="1:14">
      <c r="A293" s="8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62" t="s">
        <v>21</v>
      </c>
      <c r="M293" s="63"/>
      <c r="N293" s="64">
        <f>N17+N21+N25+N29+N33+N37+N41+N45+N49+N53+N57+N61+N65+N69+N73+N77+N81+N85+N89+N93+N97+N101+N105+N109+N113+N117+N121+N125+N129+N133+N137+N141+N145+N149+N153+N157+N161+N165+N169+N173+N177+N181+N185+N189+N193+N197+N201+N205+N209+N213+N217+N221+N225+N229+N233+N237+N241+N245+N249+N253+N257+N261+N265+N269+N273+N277+N281+N285+N289</f>
        <v>141453</v>
      </c>
    </row>
    <row r="294" spans="1:14">
      <c r="K294" s="154"/>
      <c r="M294" s="154"/>
      <c r="N294" s="162"/>
    </row>
    <row r="295" spans="1:14">
      <c r="K295" s="154"/>
    </row>
    <row r="296" spans="1:14">
      <c r="K296" s="154"/>
      <c r="N296" s="162"/>
    </row>
  </sheetData>
  <mergeCells count="6">
    <mergeCell ref="L2:N3"/>
    <mergeCell ref="A11:N11"/>
    <mergeCell ref="A5:N5"/>
    <mergeCell ref="A7:N7"/>
    <mergeCell ref="A8:N8"/>
    <mergeCell ref="A10:N10"/>
  </mergeCells>
  <pageMargins left="0.74803149606299213" right="0.15748031496062992" top="0.31496062992125984" bottom="0.19685039370078741" header="0.31496062992125984" footer="0.19685039370078741"/>
  <pageSetup scale="65" orientation="landscape" r:id="rId1"/>
  <rowBreaks count="2" manualBreakCount="2">
    <brk id="157" max="13" man="1"/>
    <brk id="229" max="13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62"/>
  <sheetViews>
    <sheetView view="pageBreakPreview" zoomScaleNormal="100" zoomScaleSheetLayoutView="100" workbookViewId="0">
      <pane xSplit="1" topLeftCell="B1" activePane="topRight" state="frozen"/>
      <selection activeCell="A107" sqref="A107"/>
      <selection pane="topRight" activeCell="A5" sqref="A5:N5"/>
    </sheetView>
  </sheetViews>
  <sheetFormatPr baseColWidth="10" defaultColWidth="11.42578125" defaultRowHeight="11.25"/>
  <cols>
    <col min="1" max="1" width="36.28515625" style="1" customWidth="1"/>
    <col min="2" max="2" width="14.42578125" style="1" customWidth="1"/>
    <col min="3" max="4" width="10.28515625" style="1" customWidth="1"/>
    <col min="5" max="5" width="11.7109375" style="1" customWidth="1"/>
    <col min="6" max="6" width="11.42578125" style="1" customWidth="1"/>
    <col min="7" max="8" width="10.28515625" style="1" customWidth="1"/>
    <col min="9" max="9" width="11.42578125" style="1" customWidth="1"/>
    <col min="10" max="10" width="12.42578125" style="1" customWidth="1"/>
    <col min="11" max="11" width="11.28515625" style="1" customWidth="1"/>
    <col min="12" max="12" width="12.7109375" style="1" customWidth="1"/>
    <col min="13" max="13" width="13.140625" style="1" customWidth="1"/>
    <col min="14" max="14" width="12.42578125" style="1" customWidth="1"/>
    <col min="15" max="15" width="12" style="1" bestFit="1" customWidth="1"/>
    <col min="16" max="16" width="11.7109375" style="1" bestFit="1" customWidth="1"/>
    <col min="17" max="16384" width="11.42578125" style="1"/>
  </cols>
  <sheetData>
    <row r="1" spans="1:14" customFormat="1" ht="12.75"/>
    <row r="2" spans="1:14" customFormat="1" ht="12.75">
      <c r="L2" s="169"/>
      <c r="M2" s="169"/>
      <c r="N2" s="169"/>
    </row>
    <row r="3" spans="1:14" customFormat="1" ht="12.75">
      <c r="A3" s="18"/>
      <c r="B3" s="1"/>
      <c r="J3" s="25"/>
      <c r="L3" s="169"/>
      <c r="M3" s="169"/>
      <c r="N3" s="169"/>
    </row>
    <row r="4" spans="1:14" customFormat="1" ht="12.75"/>
    <row r="5" spans="1:14" customFormat="1" ht="28.5" customHeight="1">
      <c r="A5" s="170" t="s">
        <v>268</v>
      </c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</row>
    <row r="6" spans="1:14" customFormat="1" ht="12.75"/>
    <row r="7" spans="1:14" customFormat="1" ht="32.1" customHeight="1">
      <c r="A7" s="171" t="s">
        <v>658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</row>
    <row r="8" spans="1:14" customFormat="1" ht="15.75">
      <c r="A8" s="172" t="s">
        <v>645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</row>
    <row r="9" spans="1:14" customFormat="1" ht="15">
      <c r="A9" s="28"/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</row>
    <row r="10" spans="1:14" customFormat="1" ht="15.75">
      <c r="A10" s="172" t="s">
        <v>22</v>
      </c>
      <c r="B10" s="172"/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72"/>
      <c r="N10" s="172"/>
    </row>
    <row r="11" spans="1:14" customFormat="1" ht="15.75">
      <c r="A11" s="172" t="s">
        <v>29</v>
      </c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</row>
    <row r="12" spans="1:14" customFormat="1" ht="12.75"/>
    <row r="14" spans="1:14" s="3" customFormat="1" ht="24.75" customHeight="1">
      <c r="A14" s="23" t="s">
        <v>33</v>
      </c>
      <c r="B14" s="24" t="s">
        <v>1</v>
      </c>
      <c r="C14" s="24" t="s">
        <v>2</v>
      </c>
      <c r="D14" s="24" t="s">
        <v>3</v>
      </c>
      <c r="E14" s="24" t="s">
        <v>4</v>
      </c>
      <c r="F14" s="24" t="s">
        <v>5</v>
      </c>
      <c r="G14" s="24" t="s">
        <v>6</v>
      </c>
      <c r="H14" s="24" t="s">
        <v>7</v>
      </c>
      <c r="I14" s="24" t="s">
        <v>8</v>
      </c>
      <c r="J14" s="24" t="s">
        <v>9</v>
      </c>
      <c r="K14" s="24" t="s">
        <v>10</v>
      </c>
      <c r="L14" s="24" t="s">
        <v>11</v>
      </c>
      <c r="M14" s="24" t="s">
        <v>12</v>
      </c>
      <c r="N14" s="23" t="s">
        <v>16</v>
      </c>
    </row>
    <row r="15" spans="1:14" hidden="1">
      <c r="A15" s="5" t="s">
        <v>337</v>
      </c>
      <c r="B15" s="52">
        <f>SUM(B16:B18)</f>
        <v>35000</v>
      </c>
      <c r="C15" s="52">
        <f t="shared" ref="C15:M15" si="0">SUM(C16:C18)</f>
        <v>0</v>
      </c>
      <c r="D15" s="52">
        <f t="shared" si="0"/>
        <v>0</v>
      </c>
      <c r="E15" s="52">
        <f t="shared" si="0"/>
        <v>0</v>
      </c>
      <c r="F15" s="52">
        <f t="shared" si="0"/>
        <v>0</v>
      </c>
      <c r="G15" s="52">
        <f t="shared" si="0"/>
        <v>0</v>
      </c>
      <c r="H15" s="52">
        <f t="shared" si="0"/>
        <v>0</v>
      </c>
      <c r="I15" s="52">
        <f t="shared" si="0"/>
        <v>0</v>
      </c>
      <c r="J15" s="52">
        <f t="shared" si="0"/>
        <v>0</v>
      </c>
      <c r="K15" s="52">
        <f t="shared" si="0"/>
        <v>0</v>
      </c>
      <c r="L15" s="52">
        <f t="shared" si="0"/>
        <v>0</v>
      </c>
      <c r="M15" s="52">
        <f t="shared" si="0"/>
        <v>0</v>
      </c>
      <c r="N15" s="52">
        <f>SUM(B15:M15)</f>
        <v>35000</v>
      </c>
    </row>
    <row r="16" spans="1:14" hidden="1">
      <c r="A16" s="8" t="s">
        <v>17</v>
      </c>
      <c r="B16" s="46">
        <f>'Consolidado Proy-Partida-Bien'!G83</f>
        <v>35000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46">
        <v>0</v>
      </c>
      <c r="M16" s="46">
        <v>0</v>
      </c>
      <c r="N16" s="53">
        <f t="shared" ref="N16:N22" si="1">SUM(B16:M16)</f>
        <v>35000</v>
      </c>
    </row>
    <row r="17" spans="1:14" hidden="1">
      <c r="A17" s="6" t="s">
        <v>18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53"/>
    </row>
    <row r="18" spans="1:14" hidden="1">
      <c r="A18" s="6" t="s">
        <v>21</v>
      </c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53"/>
    </row>
    <row r="19" spans="1:14">
      <c r="A19" s="47" t="s">
        <v>338</v>
      </c>
      <c r="B19" s="52">
        <f>SUM(B20:B22)</f>
        <v>0</v>
      </c>
      <c r="C19" s="52">
        <f t="shared" ref="C19:M19" si="2">SUM(C20:C22)</f>
        <v>0</v>
      </c>
      <c r="D19" s="52">
        <f t="shared" si="2"/>
        <v>0</v>
      </c>
      <c r="E19" s="52">
        <f t="shared" si="2"/>
        <v>0</v>
      </c>
      <c r="F19" s="52">
        <f t="shared" si="2"/>
        <v>0</v>
      </c>
      <c r="G19" s="52">
        <f t="shared" si="2"/>
        <v>0</v>
      </c>
      <c r="H19" s="52">
        <f t="shared" si="2"/>
        <v>0</v>
      </c>
      <c r="I19" s="52">
        <f t="shared" si="2"/>
        <v>0</v>
      </c>
      <c r="J19" s="52">
        <f t="shared" si="2"/>
        <v>0</v>
      </c>
      <c r="K19" s="52">
        <f t="shared" si="2"/>
        <v>0</v>
      </c>
      <c r="L19" s="52">
        <f t="shared" si="2"/>
        <v>3275</v>
      </c>
      <c r="M19" s="52">
        <f t="shared" si="2"/>
        <v>0</v>
      </c>
      <c r="N19" s="52">
        <f>SUM(B19:M19)</f>
        <v>3275</v>
      </c>
    </row>
    <row r="20" spans="1:14">
      <c r="A20" s="48" t="s">
        <v>17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53"/>
    </row>
    <row r="21" spans="1:14">
      <c r="A21" s="49" t="s">
        <v>18</v>
      </c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53"/>
    </row>
    <row r="22" spans="1:14">
      <c r="A22" s="49" t="s">
        <v>21</v>
      </c>
      <c r="B22" s="46">
        <f>'Consolidado Proy-Partida-Bien'!G84</f>
        <v>0</v>
      </c>
      <c r="C22" s="46">
        <f>'Consolidado Proy-Partida-Bien'!H84</f>
        <v>0</v>
      </c>
      <c r="D22" s="46">
        <f>'Consolidado Proy-Partida-Bien'!I84</f>
        <v>0</v>
      </c>
      <c r="E22" s="46">
        <f>'Consolidado Proy-Partida-Bien'!J84</f>
        <v>0</v>
      </c>
      <c r="F22" s="46">
        <f>'Consolidado Proy-Partida-Bien'!K84</f>
        <v>0</v>
      </c>
      <c r="G22" s="46">
        <f>'Consolidado Proy-Partida-Bien'!L84</f>
        <v>0</v>
      </c>
      <c r="H22" s="46">
        <f>'Consolidado Proy-Partida-Bien'!M84</f>
        <v>0</v>
      </c>
      <c r="I22" s="46">
        <f>'Consolidado Proy-Partida-Bien'!N84</f>
        <v>0</v>
      </c>
      <c r="J22" s="46">
        <f>'Consolidado Proy-Partida-Bien'!O84</f>
        <v>0</v>
      </c>
      <c r="K22" s="46">
        <f>'Consolidado Proy-Partida-Bien'!P84</f>
        <v>0</v>
      </c>
      <c r="L22" s="46">
        <f>'Consolidado Proy-Partida-Bien'!Q84</f>
        <v>3275</v>
      </c>
      <c r="M22" s="46">
        <f>'Consolidado Proy-Partida-Bien'!R84</f>
        <v>0</v>
      </c>
      <c r="N22" s="53">
        <f t="shared" si="1"/>
        <v>3275</v>
      </c>
    </row>
    <row r="23" spans="1:14" hidden="1">
      <c r="A23" s="47" t="s">
        <v>339</v>
      </c>
      <c r="B23" s="52">
        <f>SUM(B24:B26)</f>
        <v>6500</v>
      </c>
      <c r="C23" s="52">
        <f t="shared" ref="C23:M23" si="3">SUM(C24:C26)</f>
        <v>0</v>
      </c>
      <c r="D23" s="52">
        <f t="shared" si="3"/>
        <v>0</v>
      </c>
      <c r="E23" s="52">
        <f t="shared" si="3"/>
        <v>0</v>
      </c>
      <c r="F23" s="52">
        <f t="shared" si="3"/>
        <v>0</v>
      </c>
      <c r="G23" s="52">
        <f t="shared" si="3"/>
        <v>0</v>
      </c>
      <c r="H23" s="52">
        <f t="shared" si="3"/>
        <v>0</v>
      </c>
      <c r="I23" s="52">
        <f t="shared" si="3"/>
        <v>0</v>
      </c>
      <c r="J23" s="52">
        <f t="shared" si="3"/>
        <v>0</v>
      </c>
      <c r="K23" s="52">
        <f t="shared" si="3"/>
        <v>0</v>
      </c>
      <c r="L23" s="52">
        <f t="shared" si="3"/>
        <v>0</v>
      </c>
      <c r="M23" s="52">
        <f t="shared" si="3"/>
        <v>0</v>
      </c>
      <c r="N23" s="52">
        <f t="shared" ref="N23:N86" si="4">SUM(B23:M23)</f>
        <v>6500</v>
      </c>
    </row>
    <row r="24" spans="1:14" hidden="1">
      <c r="A24" s="48" t="s">
        <v>17</v>
      </c>
      <c r="B24" s="46">
        <f>'Consolidado Proy-Partida-Bien'!G85</f>
        <v>6500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46">
        <v>0</v>
      </c>
      <c r="I24" s="46">
        <v>0</v>
      </c>
      <c r="J24" s="46">
        <v>0</v>
      </c>
      <c r="K24" s="46">
        <v>0</v>
      </c>
      <c r="L24" s="46">
        <v>0</v>
      </c>
      <c r="M24" s="46">
        <v>0</v>
      </c>
      <c r="N24" s="53">
        <f t="shared" si="4"/>
        <v>6500</v>
      </c>
    </row>
    <row r="25" spans="1:14" hidden="1">
      <c r="A25" s="49" t="s">
        <v>18</v>
      </c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53"/>
    </row>
    <row r="26" spans="1:14" ht="13.35" hidden="1" customHeight="1">
      <c r="A26" s="49" t="s">
        <v>21</v>
      </c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53"/>
    </row>
    <row r="27" spans="1:14" s="2" customFormat="1" ht="13.35" hidden="1" customHeight="1">
      <c r="A27" s="47" t="s">
        <v>340</v>
      </c>
      <c r="B27" s="52">
        <f>SUM(B28:B30)</f>
        <v>0</v>
      </c>
      <c r="C27" s="52">
        <f t="shared" ref="C27:M27" si="5">SUM(C28:C30)</f>
        <v>0</v>
      </c>
      <c r="D27" s="52">
        <f t="shared" si="5"/>
        <v>0</v>
      </c>
      <c r="E27" s="52">
        <f t="shared" si="5"/>
        <v>0</v>
      </c>
      <c r="F27" s="52">
        <f t="shared" si="5"/>
        <v>0</v>
      </c>
      <c r="G27" s="52">
        <f t="shared" si="5"/>
        <v>0</v>
      </c>
      <c r="H27" s="52">
        <f t="shared" si="5"/>
        <v>0</v>
      </c>
      <c r="I27" s="52">
        <f t="shared" si="5"/>
        <v>0</v>
      </c>
      <c r="J27" s="52">
        <f t="shared" si="5"/>
        <v>0</v>
      </c>
      <c r="K27" s="52">
        <f t="shared" si="5"/>
        <v>0</v>
      </c>
      <c r="L27" s="52">
        <f t="shared" si="5"/>
        <v>0</v>
      </c>
      <c r="M27" s="52">
        <f t="shared" si="5"/>
        <v>5000</v>
      </c>
      <c r="N27" s="52">
        <f t="shared" si="4"/>
        <v>5000</v>
      </c>
    </row>
    <row r="28" spans="1:14" s="12" customFormat="1" ht="13.35" hidden="1" customHeight="1">
      <c r="A28" s="48" t="s">
        <v>17</v>
      </c>
      <c r="B28" s="46">
        <v>0</v>
      </c>
      <c r="C28" s="46">
        <v>0</v>
      </c>
      <c r="D28" s="46">
        <v>0</v>
      </c>
      <c r="E28" s="46">
        <v>0</v>
      </c>
      <c r="F28" s="46">
        <v>0</v>
      </c>
      <c r="G28" s="46">
        <v>0</v>
      </c>
      <c r="H28" s="46">
        <v>0</v>
      </c>
      <c r="I28" s="46">
        <v>0</v>
      </c>
      <c r="J28" s="46">
        <v>0</v>
      </c>
      <c r="K28" s="46">
        <v>0</v>
      </c>
      <c r="L28" s="46">
        <v>0</v>
      </c>
      <c r="M28" s="46">
        <f>'Consolidado Proy-Partida-Bien'!R86</f>
        <v>5000</v>
      </c>
      <c r="N28" s="53">
        <f t="shared" si="4"/>
        <v>5000</v>
      </c>
    </row>
    <row r="29" spans="1:14" s="12" customFormat="1" ht="12" hidden="1" customHeight="1">
      <c r="A29" s="49" t="s">
        <v>18</v>
      </c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53"/>
    </row>
    <row r="30" spans="1:14" s="12" customFormat="1" ht="12" hidden="1" customHeight="1">
      <c r="A30" s="49" t="s">
        <v>21</v>
      </c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53"/>
    </row>
    <row r="31" spans="1:14" hidden="1">
      <c r="A31" s="47" t="s">
        <v>341</v>
      </c>
      <c r="B31" s="52">
        <f>SUM(B32:B34)</f>
        <v>0</v>
      </c>
      <c r="C31" s="52">
        <f t="shared" ref="C31:M31" si="6">SUM(C32:C34)</f>
        <v>0</v>
      </c>
      <c r="D31" s="52">
        <f t="shared" si="6"/>
        <v>0</v>
      </c>
      <c r="E31" s="52">
        <f t="shared" si="6"/>
        <v>0</v>
      </c>
      <c r="F31" s="52">
        <f t="shared" si="6"/>
        <v>0</v>
      </c>
      <c r="G31" s="52">
        <f t="shared" si="6"/>
        <v>0</v>
      </c>
      <c r="H31" s="52">
        <f t="shared" si="6"/>
        <v>0</v>
      </c>
      <c r="I31" s="52">
        <f t="shared" si="6"/>
        <v>0</v>
      </c>
      <c r="J31" s="52">
        <f t="shared" si="6"/>
        <v>0</v>
      </c>
      <c r="K31" s="52">
        <f t="shared" si="6"/>
        <v>0</v>
      </c>
      <c r="L31" s="52">
        <f t="shared" si="6"/>
        <v>0</v>
      </c>
      <c r="M31" s="52">
        <f t="shared" si="6"/>
        <v>0</v>
      </c>
      <c r="N31" s="52">
        <f t="shared" si="4"/>
        <v>0</v>
      </c>
    </row>
    <row r="32" spans="1:14" hidden="1">
      <c r="A32" s="48" t="s">
        <v>17</v>
      </c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53">
        <f t="shared" si="4"/>
        <v>0</v>
      </c>
    </row>
    <row r="33" spans="1:14" hidden="1">
      <c r="A33" s="49" t="s">
        <v>18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53">
        <f t="shared" si="4"/>
        <v>0</v>
      </c>
    </row>
    <row r="34" spans="1:14" hidden="1">
      <c r="A34" s="49" t="s">
        <v>21</v>
      </c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53">
        <f t="shared" si="4"/>
        <v>0</v>
      </c>
    </row>
    <row r="35" spans="1:14" hidden="1">
      <c r="A35" s="47" t="s">
        <v>342</v>
      </c>
      <c r="B35" s="52">
        <f>SUM(B36:B38)</f>
        <v>0</v>
      </c>
      <c r="C35" s="52">
        <f t="shared" ref="C35:M35" si="7">SUM(C36:C38)</f>
        <v>0</v>
      </c>
      <c r="D35" s="52">
        <f t="shared" si="7"/>
        <v>0</v>
      </c>
      <c r="E35" s="52">
        <f t="shared" si="7"/>
        <v>0</v>
      </c>
      <c r="F35" s="52">
        <f t="shared" si="7"/>
        <v>0</v>
      </c>
      <c r="G35" s="52">
        <f t="shared" si="7"/>
        <v>0</v>
      </c>
      <c r="H35" s="52">
        <f t="shared" si="7"/>
        <v>0</v>
      </c>
      <c r="I35" s="52">
        <f t="shared" si="7"/>
        <v>0</v>
      </c>
      <c r="J35" s="52">
        <f t="shared" si="7"/>
        <v>0</v>
      </c>
      <c r="K35" s="52">
        <f t="shared" si="7"/>
        <v>0</v>
      </c>
      <c r="L35" s="52">
        <f t="shared" si="7"/>
        <v>0</v>
      </c>
      <c r="M35" s="52">
        <f t="shared" si="7"/>
        <v>0</v>
      </c>
      <c r="N35" s="52">
        <f t="shared" si="4"/>
        <v>0</v>
      </c>
    </row>
    <row r="36" spans="1:14" hidden="1">
      <c r="A36" s="48" t="s">
        <v>17</v>
      </c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53">
        <f t="shared" si="4"/>
        <v>0</v>
      </c>
    </row>
    <row r="37" spans="1:14" hidden="1">
      <c r="A37" s="49" t="s">
        <v>18</v>
      </c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53">
        <f t="shared" si="4"/>
        <v>0</v>
      </c>
    </row>
    <row r="38" spans="1:14" hidden="1">
      <c r="A38" s="49" t="s">
        <v>21</v>
      </c>
      <c r="B38" s="46">
        <v>0</v>
      </c>
      <c r="C38" s="46">
        <v>0</v>
      </c>
      <c r="D38" s="46">
        <v>0</v>
      </c>
      <c r="E38" s="46">
        <v>0</v>
      </c>
      <c r="F38" s="46">
        <v>0</v>
      </c>
      <c r="G38" s="46">
        <v>0</v>
      </c>
      <c r="H38" s="46">
        <v>0</v>
      </c>
      <c r="I38" s="46">
        <v>0</v>
      </c>
      <c r="J38" s="46">
        <v>0</v>
      </c>
      <c r="K38" s="46">
        <v>0</v>
      </c>
      <c r="L38" s="46">
        <v>0</v>
      </c>
      <c r="M38" s="46">
        <v>0</v>
      </c>
      <c r="N38" s="53">
        <f t="shared" si="4"/>
        <v>0</v>
      </c>
    </row>
    <row r="39" spans="1:14" hidden="1">
      <c r="A39" s="47" t="s">
        <v>343</v>
      </c>
      <c r="B39" s="52">
        <f>SUM(B40:B42)</f>
        <v>0</v>
      </c>
      <c r="C39" s="52">
        <f t="shared" ref="C39:M39" si="8">SUM(C40:C42)</f>
        <v>0</v>
      </c>
      <c r="D39" s="52">
        <f t="shared" si="8"/>
        <v>0</v>
      </c>
      <c r="E39" s="52">
        <f t="shared" si="8"/>
        <v>0</v>
      </c>
      <c r="F39" s="52">
        <f t="shared" si="8"/>
        <v>0</v>
      </c>
      <c r="G39" s="52">
        <f t="shared" si="8"/>
        <v>0</v>
      </c>
      <c r="H39" s="52">
        <f t="shared" si="8"/>
        <v>0</v>
      </c>
      <c r="I39" s="52">
        <f t="shared" si="8"/>
        <v>0</v>
      </c>
      <c r="J39" s="52">
        <f t="shared" si="8"/>
        <v>0</v>
      </c>
      <c r="K39" s="52">
        <f t="shared" si="8"/>
        <v>0</v>
      </c>
      <c r="L39" s="52">
        <f t="shared" si="8"/>
        <v>0</v>
      </c>
      <c r="M39" s="52">
        <f t="shared" si="8"/>
        <v>0</v>
      </c>
      <c r="N39" s="52">
        <f t="shared" si="4"/>
        <v>0</v>
      </c>
    </row>
    <row r="40" spans="1:14" hidden="1">
      <c r="A40" s="48" t="s">
        <v>17</v>
      </c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53">
        <f t="shared" si="4"/>
        <v>0</v>
      </c>
    </row>
    <row r="41" spans="1:14" hidden="1">
      <c r="A41" s="49" t="s">
        <v>18</v>
      </c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53">
        <f t="shared" si="4"/>
        <v>0</v>
      </c>
    </row>
    <row r="42" spans="1:14" hidden="1">
      <c r="A42" s="49" t="s">
        <v>21</v>
      </c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53">
        <f t="shared" si="4"/>
        <v>0</v>
      </c>
    </row>
    <row r="43" spans="1:14" hidden="1">
      <c r="A43" s="47" t="s">
        <v>344</v>
      </c>
      <c r="B43" s="52">
        <f>SUM(B44:B46)</f>
        <v>0</v>
      </c>
      <c r="C43" s="52">
        <f t="shared" ref="C43:M43" si="9">SUM(C44:C46)</f>
        <v>0</v>
      </c>
      <c r="D43" s="52">
        <f t="shared" si="9"/>
        <v>0</v>
      </c>
      <c r="E43" s="52">
        <f t="shared" si="9"/>
        <v>0</v>
      </c>
      <c r="F43" s="52">
        <f t="shared" si="9"/>
        <v>0</v>
      </c>
      <c r="G43" s="52">
        <f t="shared" si="9"/>
        <v>0</v>
      </c>
      <c r="H43" s="52">
        <f t="shared" si="9"/>
        <v>0</v>
      </c>
      <c r="I43" s="52">
        <f t="shared" si="9"/>
        <v>0</v>
      </c>
      <c r="J43" s="52">
        <f t="shared" si="9"/>
        <v>0</v>
      </c>
      <c r="K43" s="52">
        <f t="shared" si="9"/>
        <v>0</v>
      </c>
      <c r="L43" s="52">
        <f t="shared" si="9"/>
        <v>0</v>
      </c>
      <c r="M43" s="52">
        <f t="shared" si="9"/>
        <v>0</v>
      </c>
      <c r="N43" s="52">
        <f t="shared" si="4"/>
        <v>0</v>
      </c>
    </row>
    <row r="44" spans="1:14" hidden="1">
      <c r="A44" s="48" t="s">
        <v>17</v>
      </c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53">
        <f t="shared" si="4"/>
        <v>0</v>
      </c>
    </row>
    <row r="45" spans="1:14" hidden="1">
      <c r="A45" s="49" t="s">
        <v>18</v>
      </c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53">
        <f t="shared" si="4"/>
        <v>0</v>
      </c>
    </row>
    <row r="46" spans="1:14" hidden="1">
      <c r="A46" s="49" t="s">
        <v>21</v>
      </c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53">
        <f t="shared" si="4"/>
        <v>0</v>
      </c>
    </row>
    <row r="47" spans="1:14">
      <c r="A47" s="47" t="s">
        <v>345</v>
      </c>
      <c r="B47" s="52">
        <f>SUM(B48:B50)</f>
        <v>41122</v>
      </c>
      <c r="C47" s="52">
        <f t="shared" ref="C47:M47" si="10">SUM(C48:C50)</f>
        <v>41122</v>
      </c>
      <c r="D47" s="52">
        <f t="shared" si="10"/>
        <v>41122</v>
      </c>
      <c r="E47" s="52">
        <f t="shared" si="10"/>
        <v>41122</v>
      </c>
      <c r="F47" s="52">
        <f t="shared" si="10"/>
        <v>41122</v>
      </c>
      <c r="G47" s="52">
        <f t="shared" si="10"/>
        <v>41122</v>
      </c>
      <c r="H47" s="52">
        <f t="shared" si="10"/>
        <v>41122</v>
      </c>
      <c r="I47" s="52">
        <f t="shared" si="10"/>
        <v>41122</v>
      </c>
      <c r="J47" s="52">
        <f t="shared" si="10"/>
        <v>41122</v>
      </c>
      <c r="K47" s="52">
        <f t="shared" si="10"/>
        <v>41122</v>
      </c>
      <c r="L47" s="52">
        <f t="shared" si="10"/>
        <v>41122</v>
      </c>
      <c r="M47" s="52">
        <f t="shared" si="10"/>
        <v>41122</v>
      </c>
      <c r="N47" s="52">
        <f t="shared" si="4"/>
        <v>493464</v>
      </c>
    </row>
    <row r="48" spans="1:14">
      <c r="A48" s="48" t="s">
        <v>17</v>
      </c>
      <c r="B48" s="46">
        <f>'Consolidado Proy-Partida-Bien'!G91</f>
        <v>41122</v>
      </c>
      <c r="C48" s="46">
        <f>'Consolidado Proy-Partida-Bien'!H91</f>
        <v>41122</v>
      </c>
      <c r="D48" s="46">
        <f>'Consolidado Proy-Partida-Bien'!I91</f>
        <v>41122</v>
      </c>
      <c r="E48" s="46">
        <f>'Consolidado Proy-Partida-Bien'!J91</f>
        <v>41122</v>
      </c>
      <c r="F48" s="46">
        <f>'Consolidado Proy-Partida-Bien'!K91</f>
        <v>41122</v>
      </c>
      <c r="G48" s="46">
        <f>'Consolidado Proy-Partida-Bien'!L91</f>
        <v>41122</v>
      </c>
      <c r="H48" s="46">
        <f>'Consolidado Proy-Partida-Bien'!M91</f>
        <v>41122</v>
      </c>
      <c r="I48" s="46">
        <f>'Consolidado Proy-Partida-Bien'!N91</f>
        <v>41122</v>
      </c>
      <c r="J48" s="46">
        <f>'Consolidado Proy-Partida-Bien'!O91</f>
        <v>41122</v>
      </c>
      <c r="K48" s="46">
        <f>'Consolidado Proy-Partida-Bien'!P91</f>
        <v>41122</v>
      </c>
      <c r="L48" s="46">
        <f>'Consolidado Proy-Partida-Bien'!Q91</f>
        <v>41122</v>
      </c>
      <c r="M48" s="46">
        <f>'Consolidado Proy-Partida-Bien'!R91</f>
        <v>41122</v>
      </c>
      <c r="N48" s="53">
        <f t="shared" si="4"/>
        <v>493464</v>
      </c>
    </row>
    <row r="49" spans="1:14">
      <c r="A49" s="49" t="s">
        <v>18</v>
      </c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53"/>
    </row>
    <row r="50" spans="1:14">
      <c r="A50" s="49" t="s">
        <v>21</v>
      </c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53"/>
    </row>
    <row r="51" spans="1:14">
      <c r="A51" s="47" t="s">
        <v>346</v>
      </c>
      <c r="B51" s="52">
        <f>SUM(B52:B54)</f>
        <v>0</v>
      </c>
      <c r="C51" s="52">
        <f t="shared" ref="C51:M51" si="11">SUM(C52:C54)</f>
        <v>500</v>
      </c>
      <c r="D51" s="52">
        <f t="shared" si="11"/>
        <v>250</v>
      </c>
      <c r="E51" s="52">
        <f t="shared" si="11"/>
        <v>250</v>
      </c>
      <c r="F51" s="52">
        <f t="shared" si="11"/>
        <v>250</v>
      </c>
      <c r="G51" s="52">
        <f t="shared" si="11"/>
        <v>250</v>
      </c>
      <c r="H51" s="52">
        <f t="shared" si="11"/>
        <v>0</v>
      </c>
      <c r="I51" s="52">
        <f t="shared" si="11"/>
        <v>0</v>
      </c>
      <c r="J51" s="52">
        <f t="shared" si="11"/>
        <v>0</v>
      </c>
      <c r="K51" s="52">
        <f t="shared" si="11"/>
        <v>100</v>
      </c>
      <c r="L51" s="52">
        <f t="shared" si="11"/>
        <v>0</v>
      </c>
      <c r="M51" s="52">
        <f t="shared" si="11"/>
        <v>0</v>
      </c>
      <c r="N51" s="52">
        <f t="shared" si="4"/>
        <v>1600</v>
      </c>
    </row>
    <row r="52" spans="1:14">
      <c r="A52" s="48" t="s">
        <v>17</v>
      </c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53"/>
    </row>
    <row r="53" spans="1:14">
      <c r="A53" s="49" t="s">
        <v>18</v>
      </c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53"/>
    </row>
    <row r="54" spans="1:14">
      <c r="A54" s="49" t="s">
        <v>21</v>
      </c>
      <c r="B54" s="46">
        <f>'Consolidado Proy-Partida-Bien'!G92</f>
        <v>0</v>
      </c>
      <c r="C54" s="46">
        <f>'Consolidado Proy-Partida-Bien'!H92</f>
        <v>500</v>
      </c>
      <c r="D54" s="46">
        <f>'Consolidado Proy-Partida-Bien'!I92</f>
        <v>250</v>
      </c>
      <c r="E54" s="46">
        <f>'Consolidado Proy-Partida-Bien'!J92</f>
        <v>250</v>
      </c>
      <c r="F54" s="46">
        <f>'Consolidado Proy-Partida-Bien'!K92</f>
        <v>250</v>
      </c>
      <c r="G54" s="46">
        <f>'Consolidado Proy-Partida-Bien'!L92</f>
        <v>250</v>
      </c>
      <c r="H54" s="46">
        <f>'Consolidado Proy-Partida-Bien'!M92</f>
        <v>0</v>
      </c>
      <c r="I54" s="46">
        <f>'Consolidado Proy-Partida-Bien'!N92</f>
        <v>0</v>
      </c>
      <c r="J54" s="46">
        <f>'Consolidado Proy-Partida-Bien'!O92</f>
        <v>0</v>
      </c>
      <c r="K54" s="46">
        <f>'Consolidado Proy-Partida-Bien'!P92</f>
        <v>100</v>
      </c>
      <c r="L54" s="46">
        <f>'Consolidado Proy-Partida-Bien'!Q92</f>
        <v>0</v>
      </c>
      <c r="M54" s="46">
        <f>'Consolidado Proy-Partida-Bien'!R92</f>
        <v>0</v>
      </c>
      <c r="N54" s="53">
        <f t="shared" si="4"/>
        <v>1600</v>
      </c>
    </row>
    <row r="55" spans="1:14" hidden="1">
      <c r="A55" s="47" t="s">
        <v>347</v>
      </c>
      <c r="B55" s="52">
        <f>SUM(B56:B58)</f>
        <v>0</v>
      </c>
      <c r="C55" s="52">
        <f t="shared" ref="C55:M55" si="12">SUM(C56:C58)</f>
        <v>0</v>
      </c>
      <c r="D55" s="52">
        <f t="shared" si="12"/>
        <v>0</v>
      </c>
      <c r="E55" s="52">
        <f t="shared" si="12"/>
        <v>0</v>
      </c>
      <c r="F55" s="52">
        <f t="shared" si="12"/>
        <v>0</v>
      </c>
      <c r="G55" s="52">
        <f t="shared" si="12"/>
        <v>0</v>
      </c>
      <c r="H55" s="52">
        <f t="shared" si="12"/>
        <v>0</v>
      </c>
      <c r="I55" s="52">
        <f t="shared" si="12"/>
        <v>0</v>
      </c>
      <c r="J55" s="52">
        <f t="shared" si="12"/>
        <v>0</v>
      </c>
      <c r="K55" s="52">
        <f t="shared" si="12"/>
        <v>0</v>
      </c>
      <c r="L55" s="52">
        <f t="shared" si="12"/>
        <v>0</v>
      </c>
      <c r="M55" s="52">
        <f t="shared" si="12"/>
        <v>0</v>
      </c>
      <c r="N55" s="52">
        <f t="shared" si="4"/>
        <v>0</v>
      </c>
    </row>
    <row r="56" spans="1:14" hidden="1">
      <c r="A56" s="48" t="s">
        <v>17</v>
      </c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53">
        <f t="shared" si="4"/>
        <v>0</v>
      </c>
    </row>
    <row r="57" spans="1:14" hidden="1">
      <c r="A57" s="49" t="s">
        <v>18</v>
      </c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53">
        <f t="shared" si="4"/>
        <v>0</v>
      </c>
    </row>
    <row r="58" spans="1:14" hidden="1">
      <c r="A58" s="49" t="s">
        <v>21</v>
      </c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53">
        <f t="shared" si="4"/>
        <v>0</v>
      </c>
    </row>
    <row r="59" spans="1:14" hidden="1">
      <c r="A59" s="47" t="s">
        <v>348</v>
      </c>
      <c r="B59" s="52">
        <f>SUM(B60:B62)</f>
        <v>0</v>
      </c>
      <c r="C59" s="52">
        <f t="shared" ref="C59:M59" si="13">SUM(C60:C62)</f>
        <v>0</v>
      </c>
      <c r="D59" s="52">
        <f t="shared" si="13"/>
        <v>0</v>
      </c>
      <c r="E59" s="52">
        <f t="shared" si="13"/>
        <v>0</v>
      </c>
      <c r="F59" s="52">
        <f t="shared" si="13"/>
        <v>0</v>
      </c>
      <c r="G59" s="52">
        <f t="shared" si="13"/>
        <v>0</v>
      </c>
      <c r="H59" s="52">
        <f t="shared" si="13"/>
        <v>0</v>
      </c>
      <c r="I59" s="52">
        <f t="shared" si="13"/>
        <v>0</v>
      </c>
      <c r="J59" s="52">
        <f t="shared" si="13"/>
        <v>0</v>
      </c>
      <c r="K59" s="52">
        <f t="shared" si="13"/>
        <v>0</v>
      </c>
      <c r="L59" s="52">
        <f t="shared" si="13"/>
        <v>0</v>
      </c>
      <c r="M59" s="52">
        <f t="shared" si="13"/>
        <v>0</v>
      </c>
      <c r="N59" s="52">
        <f t="shared" si="4"/>
        <v>0</v>
      </c>
    </row>
    <row r="60" spans="1:14" hidden="1">
      <c r="A60" s="48" t="s">
        <v>17</v>
      </c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53">
        <f t="shared" si="4"/>
        <v>0</v>
      </c>
    </row>
    <row r="61" spans="1:14" hidden="1">
      <c r="A61" s="49" t="s">
        <v>18</v>
      </c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53">
        <f t="shared" si="4"/>
        <v>0</v>
      </c>
    </row>
    <row r="62" spans="1:14" hidden="1">
      <c r="A62" s="49" t="s">
        <v>21</v>
      </c>
      <c r="B62" s="46">
        <f>'Consolidado Proy-Partida-Bien'!G94</f>
        <v>0</v>
      </c>
      <c r="C62" s="46">
        <f>'Consolidado Proy-Partida-Bien'!H94</f>
        <v>0</v>
      </c>
      <c r="D62" s="46">
        <f>'Consolidado Proy-Partida-Bien'!I94</f>
        <v>0</v>
      </c>
      <c r="E62" s="46">
        <f>'Consolidado Proy-Partida-Bien'!J94</f>
        <v>0</v>
      </c>
      <c r="F62" s="46">
        <f>'Consolidado Proy-Partida-Bien'!K94</f>
        <v>0</v>
      </c>
      <c r="G62" s="46">
        <f>'Consolidado Proy-Partida-Bien'!L94</f>
        <v>0</v>
      </c>
      <c r="H62" s="46">
        <f>'Consolidado Proy-Partida-Bien'!M94</f>
        <v>0</v>
      </c>
      <c r="I62" s="46">
        <f>'Consolidado Proy-Partida-Bien'!N94</f>
        <v>0</v>
      </c>
      <c r="J62" s="46">
        <f>'Consolidado Proy-Partida-Bien'!O94</f>
        <v>0</v>
      </c>
      <c r="K62" s="46">
        <f>'Consolidado Proy-Partida-Bien'!P94</f>
        <v>0</v>
      </c>
      <c r="L62" s="46">
        <f>'Consolidado Proy-Partida-Bien'!Q94</f>
        <v>0</v>
      </c>
      <c r="M62" s="46">
        <f>'Consolidado Proy-Partida-Bien'!R94</f>
        <v>0</v>
      </c>
      <c r="N62" s="53">
        <f t="shared" si="4"/>
        <v>0</v>
      </c>
    </row>
    <row r="63" spans="1:14" hidden="1">
      <c r="A63" s="47" t="s">
        <v>349</v>
      </c>
      <c r="B63" s="52">
        <f>SUM(B64:B66)</f>
        <v>0</v>
      </c>
      <c r="C63" s="52">
        <f t="shared" ref="C63:M63" si="14">SUM(C64:C66)</f>
        <v>0</v>
      </c>
      <c r="D63" s="52">
        <f t="shared" si="14"/>
        <v>0</v>
      </c>
      <c r="E63" s="52">
        <f t="shared" si="14"/>
        <v>0</v>
      </c>
      <c r="F63" s="52">
        <f t="shared" si="14"/>
        <v>0</v>
      </c>
      <c r="G63" s="52">
        <f t="shared" si="14"/>
        <v>0</v>
      </c>
      <c r="H63" s="52">
        <f t="shared" si="14"/>
        <v>0</v>
      </c>
      <c r="I63" s="52">
        <f t="shared" si="14"/>
        <v>0</v>
      </c>
      <c r="J63" s="52">
        <f t="shared" si="14"/>
        <v>0</v>
      </c>
      <c r="K63" s="52">
        <f t="shared" si="14"/>
        <v>0</v>
      </c>
      <c r="L63" s="52">
        <f t="shared" si="14"/>
        <v>0</v>
      </c>
      <c r="M63" s="52">
        <f t="shared" si="14"/>
        <v>0</v>
      </c>
      <c r="N63" s="52">
        <f t="shared" si="4"/>
        <v>0</v>
      </c>
    </row>
    <row r="64" spans="1:14" hidden="1">
      <c r="A64" s="48" t="s">
        <v>17</v>
      </c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53">
        <f t="shared" si="4"/>
        <v>0</v>
      </c>
    </row>
    <row r="65" spans="1:14" hidden="1">
      <c r="A65" s="49" t="s">
        <v>18</v>
      </c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53">
        <f t="shared" si="4"/>
        <v>0</v>
      </c>
    </row>
    <row r="66" spans="1:14" hidden="1">
      <c r="A66" s="49" t="s">
        <v>21</v>
      </c>
      <c r="B66" s="46">
        <v>0</v>
      </c>
      <c r="C66" s="46">
        <v>0</v>
      </c>
      <c r="D66" s="46">
        <v>0</v>
      </c>
      <c r="E66" s="46">
        <v>0</v>
      </c>
      <c r="F66" s="46">
        <v>0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  <c r="N66" s="53">
        <f t="shared" si="4"/>
        <v>0</v>
      </c>
    </row>
    <row r="67" spans="1:14" hidden="1">
      <c r="A67" s="47" t="s">
        <v>350</v>
      </c>
      <c r="B67" s="52">
        <f>SUM(B68:B70)</f>
        <v>0</v>
      </c>
      <c r="C67" s="52">
        <f t="shared" ref="C67:M67" si="15">SUM(C68:C70)</f>
        <v>0</v>
      </c>
      <c r="D67" s="52">
        <f t="shared" si="15"/>
        <v>0</v>
      </c>
      <c r="E67" s="52">
        <f t="shared" si="15"/>
        <v>0</v>
      </c>
      <c r="F67" s="52">
        <f t="shared" si="15"/>
        <v>0</v>
      </c>
      <c r="G67" s="52">
        <f t="shared" si="15"/>
        <v>0</v>
      </c>
      <c r="H67" s="52">
        <f t="shared" si="15"/>
        <v>0</v>
      </c>
      <c r="I67" s="52">
        <f t="shared" si="15"/>
        <v>0</v>
      </c>
      <c r="J67" s="52">
        <f t="shared" si="15"/>
        <v>0</v>
      </c>
      <c r="K67" s="52">
        <f t="shared" si="15"/>
        <v>0</v>
      </c>
      <c r="L67" s="52">
        <f t="shared" si="15"/>
        <v>0</v>
      </c>
      <c r="M67" s="52">
        <f t="shared" si="15"/>
        <v>0</v>
      </c>
      <c r="N67" s="52">
        <f t="shared" si="4"/>
        <v>0</v>
      </c>
    </row>
    <row r="68" spans="1:14" hidden="1">
      <c r="A68" s="48" t="s">
        <v>17</v>
      </c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53">
        <f t="shared" si="4"/>
        <v>0</v>
      </c>
    </row>
    <row r="69" spans="1:14" hidden="1">
      <c r="A69" s="49" t="s">
        <v>18</v>
      </c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53">
        <f t="shared" si="4"/>
        <v>0</v>
      </c>
    </row>
    <row r="70" spans="1:14" hidden="1">
      <c r="A70" s="49" t="s">
        <v>21</v>
      </c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53">
        <f t="shared" si="4"/>
        <v>0</v>
      </c>
    </row>
    <row r="71" spans="1:14" hidden="1">
      <c r="A71" s="47" t="s">
        <v>351</v>
      </c>
      <c r="B71" s="52">
        <f>SUM(B72:B74)</f>
        <v>0</v>
      </c>
      <c r="C71" s="52">
        <f t="shared" ref="C71:M71" si="16">SUM(C72:C74)</f>
        <v>0</v>
      </c>
      <c r="D71" s="52">
        <f t="shared" si="16"/>
        <v>0</v>
      </c>
      <c r="E71" s="52">
        <f t="shared" si="16"/>
        <v>0</v>
      </c>
      <c r="F71" s="52">
        <f t="shared" si="16"/>
        <v>0</v>
      </c>
      <c r="G71" s="52">
        <f t="shared" si="16"/>
        <v>0</v>
      </c>
      <c r="H71" s="52">
        <f t="shared" si="16"/>
        <v>0</v>
      </c>
      <c r="I71" s="52">
        <f t="shared" si="16"/>
        <v>0</v>
      </c>
      <c r="J71" s="52">
        <f t="shared" si="16"/>
        <v>0</v>
      </c>
      <c r="K71" s="52">
        <f t="shared" si="16"/>
        <v>0</v>
      </c>
      <c r="L71" s="52">
        <f t="shared" si="16"/>
        <v>0</v>
      </c>
      <c r="M71" s="52">
        <f t="shared" si="16"/>
        <v>0</v>
      </c>
      <c r="N71" s="52">
        <f t="shared" si="4"/>
        <v>0</v>
      </c>
    </row>
    <row r="72" spans="1:14" hidden="1">
      <c r="A72" s="48" t="s">
        <v>17</v>
      </c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53">
        <f t="shared" si="4"/>
        <v>0</v>
      </c>
    </row>
    <row r="73" spans="1:14" hidden="1">
      <c r="A73" s="49" t="s">
        <v>18</v>
      </c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53">
        <f t="shared" si="4"/>
        <v>0</v>
      </c>
    </row>
    <row r="74" spans="1:14" hidden="1">
      <c r="A74" s="49" t="s">
        <v>21</v>
      </c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53">
        <f t="shared" si="4"/>
        <v>0</v>
      </c>
    </row>
    <row r="75" spans="1:14" hidden="1">
      <c r="A75" s="47" t="s">
        <v>352</v>
      </c>
      <c r="B75" s="52">
        <f>SUM(B76:B78)</f>
        <v>0</v>
      </c>
      <c r="C75" s="52">
        <f t="shared" ref="C75:M75" si="17">SUM(C76:C78)</f>
        <v>0</v>
      </c>
      <c r="D75" s="52">
        <f t="shared" si="17"/>
        <v>0</v>
      </c>
      <c r="E75" s="52">
        <f t="shared" si="17"/>
        <v>0</v>
      </c>
      <c r="F75" s="52">
        <f t="shared" si="17"/>
        <v>0</v>
      </c>
      <c r="G75" s="52">
        <f t="shared" si="17"/>
        <v>0</v>
      </c>
      <c r="H75" s="52">
        <f t="shared" si="17"/>
        <v>0</v>
      </c>
      <c r="I75" s="52">
        <f t="shared" si="17"/>
        <v>0</v>
      </c>
      <c r="J75" s="52">
        <f t="shared" si="17"/>
        <v>0</v>
      </c>
      <c r="K75" s="52">
        <f t="shared" si="17"/>
        <v>0</v>
      </c>
      <c r="L75" s="52">
        <f t="shared" si="17"/>
        <v>0</v>
      </c>
      <c r="M75" s="52">
        <f t="shared" si="17"/>
        <v>0</v>
      </c>
      <c r="N75" s="52">
        <f t="shared" si="4"/>
        <v>0</v>
      </c>
    </row>
    <row r="76" spans="1:14" hidden="1">
      <c r="A76" s="48" t="s">
        <v>17</v>
      </c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53">
        <f t="shared" si="4"/>
        <v>0</v>
      </c>
    </row>
    <row r="77" spans="1:14" hidden="1">
      <c r="A77" s="49" t="s">
        <v>18</v>
      </c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53">
        <f t="shared" si="4"/>
        <v>0</v>
      </c>
    </row>
    <row r="78" spans="1:14" hidden="1">
      <c r="A78" s="49" t="s">
        <v>21</v>
      </c>
      <c r="B78" s="46">
        <f>'Consolidado Proy-Partida-Bien'!G98</f>
        <v>0</v>
      </c>
      <c r="C78" s="46">
        <f>'Consolidado Proy-Partida-Bien'!H98</f>
        <v>0</v>
      </c>
      <c r="D78" s="46">
        <f>'Consolidado Proy-Partida-Bien'!I98</f>
        <v>0</v>
      </c>
      <c r="E78" s="46">
        <f>'Consolidado Proy-Partida-Bien'!J98</f>
        <v>0</v>
      </c>
      <c r="F78" s="46">
        <f>'Consolidado Proy-Partida-Bien'!K98</f>
        <v>0</v>
      </c>
      <c r="G78" s="46">
        <f>'Consolidado Proy-Partida-Bien'!L98</f>
        <v>0</v>
      </c>
      <c r="H78" s="46">
        <f>'Consolidado Proy-Partida-Bien'!M98</f>
        <v>0</v>
      </c>
      <c r="I78" s="46">
        <f>'Consolidado Proy-Partida-Bien'!N98</f>
        <v>0</v>
      </c>
      <c r="J78" s="46">
        <f>'Consolidado Proy-Partida-Bien'!O98</f>
        <v>0</v>
      </c>
      <c r="K78" s="46">
        <f>'Consolidado Proy-Partida-Bien'!P98</f>
        <v>0</v>
      </c>
      <c r="L78" s="46">
        <f>'Consolidado Proy-Partida-Bien'!Q98</f>
        <v>0</v>
      </c>
      <c r="M78" s="46">
        <f>'Consolidado Proy-Partida-Bien'!R98</f>
        <v>0</v>
      </c>
      <c r="N78" s="53">
        <f t="shared" si="4"/>
        <v>0</v>
      </c>
    </row>
    <row r="79" spans="1:14" hidden="1">
      <c r="A79" s="47" t="s">
        <v>353</v>
      </c>
      <c r="B79" s="52">
        <f>SUM(B80:B82)</f>
        <v>0</v>
      </c>
      <c r="C79" s="52">
        <f t="shared" ref="C79:M79" si="18">SUM(C80:C82)</f>
        <v>0</v>
      </c>
      <c r="D79" s="52">
        <f t="shared" si="18"/>
        <v>0</v>
      </c>
      <c r="E79" s="52">
        <f t="shared" si="18"/>
        <v>0</v>
      </c>
      <c r="F79" s="52">
        <f t="shared" si="18"/>
        <v>0</v>
      </c>
      <c r="G79" s="52">
        <f t="shared" si="18"/>
        <v>0</v>
      </c>
      <c r="H79" s="52">
        <f t="shared" si="18"/>
        <v>0</v>
      </c>
      <c r="I79" s="52">
        <f t="shared" si="18"/>
        <v>0</v>
      </c>
      <c r="J79" s="52">
        <f t="shared" si="18"/>
        <v>0</v>
      </c>
      <c r="K79" s="52">
        <f t="shared" si="18"/>
        <v>0</v>
      </c>
      <c r="L79" s="52">
        <f t="shared" si="18"/>
        <v>0</v>
      </c>
      <c r="M79" s="52">
        <f t="shared" si="18"/>
        <v>0</v>
      </c>
      <c r="N79" s="52">
        <f t="shared" si="4"/>
        <v>0</v>
      </c>
    </row>
    <row r="80" spans="1:14" hidden="1">
      <c r="A80" s="48" t="s">
        <v>17</v>
      </c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53">
        <f t="shared" si="4"/>
        <v>0</v>
      </c>
    </row>
    <row r="81" spans="1:14" hidden="1">
      <c r="A81" s="49" t="s">
        <v>18</v>
      </c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53">
        <f t="shared" si="4"/>
        <v>0</v>
      </c>
    </row>
    <row r="82" spans="1:14" hidden="1">
      <c r="A82" s="49" t="s">
        <v>21</v>
      </c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53">
        <f t="shared" si="4"/>
        <v>0</v>
      </c>
    </row>
    <row r="83" spans="1:14" hidden="1">
      <c r="A83" s="47" t="s">
        <v>354</v>
      </c>
      <c r="B83" s="52">
        <f>SUM(B84:B86)</f>
        <v>0</v>
      </c>
      <c r="C83" s="52">
        <f t="shared" ref="C83:M83" si="19">SUM(C84:C86)</f>
        <v>0</v>
      </c>
      <c r="D83" s="52">
        <f t="shared" si="19"/>
        <v>0</v>
      </c>
      <c r="E83" s="52">
        <f t="shared" si="19"/>
        <v>0</v>
      </c>
      <c r="F83" s="52">
        <f t="shared" si="19"/>
        <v>0</v>
      </c>
      <c r="G83" s="52">
        <f t="shared" si="19"/>
        <v>0</v>
      </c>
      <c r="H83" s="52">
        <f t="shared" si="19"/>
        <v>0</v>
      </c>
      <c r="I83" s="52">
        <f t="shared" si="19"/>
        <v>0</v>
      </c>
      <c r="J83" s="52">
        <f t="shared" si="19"/>
        <v>0</v>
      </c>
      <c r="K83" s="52">
        <f t="shared" si="19"/>
        <v>0</v>
      </c>
      <c r="L83" s="52">
        <f t="shared" si="19"/>
        <v>0</v>
      </c>
      <c r="M83" s="52">
        <f t="shared" si="19"/>
        <v>0</v>
      </c>
      <c r="N83" s="52">
        <f t="shared" si="4"/>
        <v>0</v>
      </c>
    </row>
    <row r="84" spans="1:14" hidden="1">
      <c r="A84" s="48" t="s">
        <v>17</v>
      </c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53">
        <f t="shared" si="4"/>
        <v>0</v>
      </c>
    </row>
    <row r="85" spans="1:14" hidden="1">
      <c r="A85" s="49" t="s">
        <v>18</v>
      </c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53">
        <f t="shared" si="4"/>
        <v>0</v>
      </c>
    </row>
    <row r="86" spans="1:14" hidden="1">
      <c r="A86" s="49" t="s">
        <v>21</v>
      </c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53">
        <f t="shared" si="4"/>
        <v>0</v>
      </c>
    </row>
    <row r="87" spans="1:14" hidden="1">
      <c r="A87" s="47" t="s">
        <v>355</v>
      </c>
      <c r="B87" s="52">
        <f>SUM(B88:B90)</f>
        <v>0</v>
      </c>
      <c r="C87" s="52">
        <f t="shared" ref="C87:M87" si="20">SUM(C88:C90)</f>
        <v>0</v>
      </c>
      <c r="D87" s="52">
        <f t="shared" si="20"/>
        <v>0</v>
      </c>
      <c r="E87" s="52">
        <f t="shared" si="20"/>
        <v>0</v>
      </c>
      <c r="F87" s="52">
        <f t="shared" si="20"/>
        <v>0</v>
      </c>
      <c r="G87" s="52">
        <f t="shared" si="20"/>
        <v>0</v>
      </c>
      <c r="H87" s="52">
        <f t="shared" si="20"/>
        <v>0</v>
      </c>
      <c r="I87" s="52">
        <f t="shared" si="20"/>
        <v>0</v>
      </c>
      <c r="J87" s="52">
        <f t="shared" si="20"/>
        <v>0</v>
      </c>
      <c r="K87" s="52">
        <f t="shared" si="20"/>
        <v>0</v>
      </c>
      <c r="L87" s="52">
        <f t="shared" si="20"/>
        <v>0</v>
      </c>
      <c r="M87" s="52">
        <f t="shared" si="20"/>
        <v>0</v>
      </c>
      <c r="N87" s="52">
        <f t="shared" ref="N87:N150" si="21">SUM(B87:M87)</f>
        <v>0</v>
      </c>
    </row>
    <row r="88" spans="1:14" hidden="1">
      <c r="A88" s="48" t="s">
        <v>17</v>
      </c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53">
        <f t="shared" si="21"/>
        <v>0</v>
      </c>
    </row>
    <row r="89" spans="1:14" hidden="1">
      <c r="A89" s="49" t="s">
        <v>18</v>
      </c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53">
        <f t="shared" si="21"/>
        <v>0</v>
      </c>
    </row>
    <row r="90" spans="1:14" hidden="1">
      <c r="A90" s="49" t="s">
        <v>21</v>
      </c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53">
        <f t="shared" si="21"/>
        <v>0</v>
      </c>
    </row>
    <row r="91" spans="1:14">
      <c r="A91" s="47" t="s">
        <v>356</v>
      </c>
      <c r="B91" s="52">
        <f>SUM(B92:B94)</f>
        <v>0</v>
      </c>
      <c r="C91" s="52">
        <f t="shared" ref="C91:M91" si="22">SUM(C92:C94)</f>
        <v>0</v>
      </c>
      <c r="D91" s="52">
        <f t="shared" si="22"/>
        <v>0</v>
      </c>
      <c r="E91" s="52">
        <f t="shared" si="22"/>
        <v>1250</v>
      </c>
      <c r="F91" s="52">
        <f t="shared" si="22"/>
        <v>15000</v>
      </c>
      <c r="G91" s="52">
        <f t="shared" si="22"/>
        <v>0</v>
      </c>
      <c r="H91" s="52">
        <f t="shared" si="22"/>
        <v>0</v>
      </c>
      <c r="I91" s="52">
        <f t="shared" si="22"/>
        <v>0</v>
      </c>
      <c r="J91" s="52">
        <f t="shared" si="22"/>
        <v>15000</v>
      </c>
      <c r="K91" s="52">
        <f t="shared" si="22"/>
        <v>1250</v>
      </c>
      <c r="L91" s="52">
        <f t="shared" si="22"/>
        <v>12250</v>
      </c>
      <c r="M91" s="52">
        <f t="shared" si="22"/>
        <v>0</v>
      </c>
      <c r="N91" s="52">
        <f t="shared" si="21"/>
        <v>44750</v>
      </c>
    </row>
    <row r="92" spans="1:14">
      <c r="A92" s="48" t="s">
        <v>17</v>
      </c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53"/>
    </row>
    <row r="93" spans="1:14">
      <c r="A93" s="49" t="s">
        <v>18</v>
      </c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53"/>
    </row>
    <row r="94" spans="1:14">
      <c r="A94" s="49" t="s">
        <v>21</v>
      </c>
      <c r="B94" s="46">
        <f>'Consolidado Proy-Partida-Bien'!G102</f>
        <v>0</v>
      </c>
      <c r="C94" s="46">
        <f>'Consolidado Proy-Partida-Bien'!H102</f>
        <v>0</v>
      </c>
      <c r="D94" s="46">
        <f>'Consolidado Proy-Partida-Bien'!I102</f>
        <v>0</v>
      </c>
      <c r="E94" s="46">
        <f>'Consolidado Proy-Partida-Bien'!J102</f>
        <v>1250</v>
      </c>
      <c r="F94" s="46">
        <f>'Consolidado Proy-Partida-Bien'!K102</f>
        <v>15000</v>
      </c>
      <c r="G94" s="46">
        <f>'Consolidado Proy-Partida-Bien'!L102</f>
        <v>0</v>
      </c>
      <c r="H94" s="46">
        <f>'Consolidado Proy-Partida-Bien'!M102</f>
        <v>0</v>
      </c>
      <c r="I94" s="46">
        <f>'Consolidado Proy-Partida-Bien'!N102</f>
        <v>0</v>
      </c>
      <c r="J94" s="46">
        <f>'Consolidado Proy-Partida-Bien'!O102</f>
        <v>15000</v>
      </c>
      <c r="K94" s="46">
        <f>'Consolidado Proy-Partida-Bien'!P102</f>
        <v>1250</v>
      </c>
      <c r="L94" s="46">
        <f>'Consolidado Proy-Partida-Bien'!Q102</f>
        <v>12250</v>
      </c>
      <c r="M94" s="46">
        <f>'Consolidado Proy-Partida-Bien'!R102</f>
        <v>0</v>
      </c>
      <c r="N94" s="53">
        <f t="shared" si="21"/>
        <v>44750</v>
      </c>
    </row>
    <row r="95" spans="1:14">
      <c r="A95" s="47" t="s">
        <v>357</v>
      </c>
      <c r="B95" s="52">
        <f>SUM(B96:B98)</f>
        <v>0</v>
      </c>
      <c r="C95" s="52">
        <f t="shared" ref="C95:M95" si="23">SUM(C96:C98)</f>
        <v>0</v>
      </c>
      <c r="D95" s="52">
        <f t="shared" si="23"/>
        <v>9600</v>
      </c>
      <c r="E95" s="52">
        <f t="shared" si="23"/>
        <v>10200</v>
      </c>
      <c r="F95" s="52">
        <f t="shared" si="23"/>
        <v>3600</v>
      </c>
      <c r="G95" s="52">
        <f t="shared" si="23"/>
        <v>0</v>
      </c>
      <c r="H95" s="52">
        <f t="shared" si="23"/>
        <v>0</v>
      </c>
      <c r="I95" s="52">
        <f t="shared" si="23"/>
        <v>0</v>
      </c>
      <c r="J95" s="52">
        <f t="shared" si="23"/>
        <v>0</v>
      </c>
      <c r="K95" s="52">
        <f t="shared" si="23"/>
        <v>0</v>
      </c>
      <c r="L95" s="52">
        <f t="shared" si="23"/>
        <v>24600</v>
      </c>
      <c r="M95" s="52">
        <f t="shared" si="23"/>
        <v>0</v>
      </c>
      <c r="N95" s="52">
        <f t="shared" si="21"/>
        <v>48000</v>
      </c>
    </row>
    <row r="96" spans="1:14">
      <c r="A96" s="48" t="s">
        <v>17</v>
      </c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53"/>
    </row>
    <row r="97" spans="1:14">
      <c r="A97" s="49" t="s">
        <v>18</v>
      </c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53"/>
    </row>
    <row r="98" spans="1:14">
      <c r="A98" s="49" t="s">
        <v>21</v>
      </c>
      <c r="B98" s="46">
        <f>'Consolidado Proy-Partida-Bien'!G103</f>
        <v>0</v>
      </c>
      <c r="C98" s="46">
        <f>'Consolidado Proy-Partida-Bien'!H103</f>
        <v>0</v>
      </c>
      <c r="D98" s="46">
        <f>'Consolidado Proy-Partida-Bien'!I103</f>
        <v>9600</v>
      </c>
      <c r="E98" s="46">
        <f>'Consolidado Proy-Partida-Bien'!J103</f>
        <v>10200</v>
      </c>
      <c r="F98" s="46">
        <f>'Consolidado Proy-Partida-Bien'!K103</f>
        <v>3600</v>
      </c>
      <c r="G98" s="46">
        <f>'Consolidado Proy-Partida-Bien'!L103</f>
        <v>0</v>
      </c>
      <c r="H98" s="46">
        <f>'Consolidado Proy-Partida-Bien'!M103</f>
        <v>0</v>
      </c>
      <c r="I98" s="46">
        <f>'Consolidado Proy-Partida-Bien'!N103</f>
        <v>0</v>
      </c>
      <c r="J98" s="46">
        <f>'Consolidado Proy-Partida-Bien'!O103</f>
        <v>0</v>
      </c>
      <c r="K98" s="46">
        <f>'Consolidado Proy-Partida-Bien'!P103</f>
        <v>0</v>
      </c>
      <c r="L98" s="46">
        <f>'Consolidado Proy-Partida-Bien'!Q103</f>
        <v>24600</v>
      </c>
      <c r="M98" s="46">
        <f>'Consolidado Proy-Partida-Bien'!R103</f>
        <v>0</v>
      </c>
      <c r="N98" s="53">
        <f t="shared" si="21"/>
        <v>48000</v>
      </c>
    </row>
    <row r="99" spans="1:14">
      <c r="A99" s="47" t="s">
        <v>358</v>
      </c>
      <c r="B99" s="52">
        <f>SUM(B100:B102)</f>
        <v>0</v>
      </c>
      <c r="C99" s="52">
        <f t="shared" ref="C99:M99" si="24">SUM(C100:C102)</f>
        <v>0</v>
      </c>
      <c r="D99" s="52">
        <f t="shared" si="24"/>
        <v>0</v>
      </c>
      <c r="E99" s="52">
        <f t="shared" si="24"/>
        <v>29300</v>
      </c>
      <c r="F99" s="52">
        <f t="shared" si="24"/>
        <v>7500</v>
      </c>
      <c r="G99" s="52">
        <f t="shared" si="24"/>
        <v>0</v>
      </c>
      <c r="H99" s="52">
        <f t="shared" si="24"/>
        <v>0</v>
      </c>
      <c r="I99" s="52">
        <f t="shared" si="24"/>
        <v>7500</v>
      </c>
      <c r="J99" s="52">
        <f t="shared" si="24"/>
        <v>574682</v>
      </c>
      <c r="K99" s="52">
        <f t="shared" si="24"/>
        <v>10000</v>
      </c>
      <c r="L99" s="52">
        <f t="shared" si="24"/>
        <v>0</v>
      </c>
      <c r="M99" s="52">
        <f t="shared" si="24"/>
        <v>0</v>
      </c>
      <c r="N99" s="52">
        <f t="shared" si="21"/>
        <v>628982</v>
      </c>
    </row>
    <row r="100" spans="1:14">
      <c r="A100" s="48" t="s">
        <v>17</v>
      </c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53"/>
    </row>
    <row r="101" spans="1:14">
      <c r="A101" s="49" t="s">
        <v>18</v>
      </c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53"/>
    </row>
    <row r="102" spans="1:14">
      <c r="A102" s="49" t="s">
        <v>21</v>
      </c>
      <c r="B102" s="46">
        <f>'Consolidado Proy-Partida-Bien'!G104</f>
        <v>0</v>
      </c>
      <c r="C102" s="46">
        <f>'Consolidado Proy-Partida-Bien'!H104</f>
        <v>0</v>
      </c>
      <c r="D102" s="46">
        <f>'Consolidado Proy-Partida-Bien'!I104</f>
        <v>0</v>
      </c>
      <c r="E102" s="46">
        <f>'Consolidado Proy-Partida-Bien'!J104</f>
        <v>29300</v>
      </c>
      <c r="F102" s="46">
        <f>'Consolidado Proy-Partida-Bien'!K104</f>
        <v>7500</v>
      </c>
      <c r="G102" s="46">
        <f>'Consolidado Proy-Partida-Bien'!L104</f>
        <v>0</v>
      </c>
      <c r="H102" s="46">
        <f>'Consolidado Proy-Partida-Bien'!M104</f>
        <v>0</v>
      </c>
      <c r="I102" s="46">
        <f>'Consolidado Proy-Partida-Bien'!N104</f>
        <v>7500</v>
      </c>
      <c r="J102" s="46">
        <f>'Consolidado Proy-Partida-Bien'!O104</f>
        <v>574682</v>
      </c>
      <c r="K102" s="46">
        <f>'Consolidado Proy-Partida-Bien'!P104</f>
        <v>10000</v>
      </c>
      <c r="L102" s="46">
        <f>'Consolidado Proy-Partida-Bien'!Q104</f>
        <v>0</v>
      </c>
      <c r="M102" s="46">
        <f>'Consolidado Proy-Partida-Bien'!R104</f>
        <v>0</v>
      </c>
      <c r="N102" s="53">
        <f t="shared" si="21"/>
        <v>628982</v>
      </c>
    </row>
    <row r="103" spans="1:14" hidden="1">
      <c r="A103" s="47" t="s">
        <v>359</v>
      </c>
      <c r="B103" s="52">
        <f>SUM(B104:B106)</f>
        <v>0</v>
      </c>
      <c r="C103" s="52">
        <f t="shared" ref="C103:M103" si="25">SUM(C104:C106)</f>
        <v>0</v>
      </c>
      <c r="D103" s="52">
        <f t="shared" si="25"/>
        <v>0</v>
      </c>
      <c r="E103" s="52">
        <f t="shared" si="25"/>
        <v>0</v>
      </c>
      <c r="F103" s="52">
        <f t="shared" si="25"/>
        <v>0</v>
      </c>
      <c r="G103" s="52">
        <f t="shared" si="25"/>
        <v>0</v>
      </c>
      <c r="H103" s="52">
        <f t="shared" si="25"/>
        <v>0</v>
      </c>
      <c r="I103" s="52">
        <f t="shared" si="25"/>
        <v>0</v>
      </c>
      <c r="J103" s="52">
        <f t="shared" si="25"/>
        <v>0</v>
      </c>
      <c r="K103" s="52">
        <f t="shared" si="25"/>
        <v>0</v>
      </c>
      <c r="L103" s="52">
        <f t="shared" si="25"/>
        <v>0</v>
      </c>
      <c r="M103" s="52">
        <f t="shared" si="25"/>
        <v>0</v>
      </c>
      <c r="N103" s="52">
        <f t="shared" si="21"/>
        <v>0</v>
      </c>
    </row>
    <row r="104" spans="1:14" hidden="1">
      <c r="A104" s="48" t="s">
        <v>17</v>
      </c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53">
        <f t="shared" si="21"/>
        <v>0</v>
      </c>
    </row>
    <row r="105" spans="1:14" hidden="1">
      <c r="A105" s="49" t="s">
        <v>18</v>
      </c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53">
        <f t="shared" si="21"/>
        <v>0</v>
      </c>
    </row>
    <row r="106" spans="1:14" hidden="1">
      <c r="A106" s="49" t="s">
        <v>21</v>
      </c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53">
        <f t="shared" si="21"/>
        <v>0</v>
      </c>
    </row>
    <row r="107" spans="1:14">
      <c r="A107" s="47" t="s">
        <v>360</v>
      </c>
      <c r="B107" s="52">
        <f>SUM(B108:B110)</f>
        <v>0</v>
      </c>
      <c r="C107" s="52">
        <f t="shared" ref="C107:M107" si="26">SUM(C108:C110)</f>
        <v>0</v>
      </c>
      <c r="D107" s="52">
        <f t="shared" si="26"/>
        <v>3000</v>
      </c>
      <c r="E107" s="52">
        <f t="shared" si="26"/>
        <v>0</v>
      </c>
      <c r="F107" s="52">
        <f t="shared" si="26"/>
        <v>6000</v>
      </c>
      <c r="G107" s="52">
        <f t="shared" si="26"/>
        <v>0</v>
      </c>
      <c r="H107" s="52">
        <f t="shared" si="26"/>
        <v>0</v>
      </c>
      <c r="I107" s="52">
        <f t="shared" si="26"/>
        <v>0</v>
      </c>
      <c r="J107" s="52">
        <f t="shared" si="26"/>
        <v>0</v>
      </c>
      <c r="K107" s="52">
        <f t="shared" si="26"/>
        <v>1500</v>
      </c>
      <c r="L107" s="52">
        <f t="shared" si="26"/>
        <v>1200</v>
      </c>
      <c r="M107" s="52">
        <f t="shared" si="26"/>
        <v>0</v>
      </c>
      <c r="N107" s="52">
        <f t="shared" si="21"/>
        <v>11700</v>
      </c>
    </row>
    <row r="108" spans="1:14">
      <c r="A108" s="48" t="s">
        <v>17</v>
      </c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53"/>
    </row>
    <row r="109" spans="1:14">
      <c r="A109" s="49" t="s">
        <v>18</v>
      </c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53"/>
    </row>
    <row r="110" spans="1:14">
      <c r="A110" s="49" t="s">
        <v>21</v>
      </c>
      <c r="B110" s="46">
        <f>'Consolidado Proy-Partida-Bien'!G106</f>
        <v>0</v>
      </c>
      <c r="C110" s="46">
        <f>'Consolidado Proy-Partida-Bien'!H106</f>
        <v>0</v>
      </c>
      <c r="D110" s="46">
        <f>'Consolidado Proy-Partida-Bien'!I106</f>
        <v>3000</v>
      </c>
      <c r="E110" s="46">
        <f>'Consolidado Proy-Partida-Bien'!J106</f>
        <v>0</v>
      </c>
      <c r="F110" s="46">
        <f>'Consolidado Proy-Partida-Bien'!K106</f>
        <v>6000</v>
      </c>
      <c r="G110" s="46">
        <f>'Consolidado Proy-Partida-Bien'!L106</f>
        <v>0</v>
      </c>
      <c r="H110" s="46">
        <f>'Consolidado Proy-Partida-Bien'!M106</f>
        <v>0</v>
      </c>
      <c r="I110" s="46">
        <f>'Consolidado Proy-Partida-Bien'!N106</f>
        <v>0</v>
      </c>
      <c r="J110" s="46">
        <f>'Consolidado Proy-Partida-Bien'!O106</f>
        <v>0</v>
      </c>
      <c r="K110" s="46">
        <f>'Consolidado Proy-Partida-Bien'!P106</f>
        <v>1500</v>
      </c>
      <c r="L110" s="46">
        <f>'Consolidado Proy-Partida-Bien'!Q106</f>
        <v>1200</v>
      </c>
      <c r="M110" s="46">
        <f>'Consolidado Proy-Partida-Bien'!R106</f>
        <v>0</v>
      </c>
      <c r="N110" s="53">
        <f t="shared" si="21"/>
        <v>11700</v>
      </c>
    </row>
    <row r="111" spans="1:14">
      <c r="A111" s="47" t="s">
        <v>361</v>
      </c>
      <c r="B111" s="52">
        <f>SUM(B112:B114)</f>
        <v>0</v>
      </c>
      <c r="C111" s="52">
        <f t="shared" ref="C111:M111" si="27">SUM(C112:C114)</f>
        <v>0</v>
      </c>
      <c r="D111" s="52">
        <f t="shared" si="27"/>
        <v>0</v>
      </c>
      <c r="E111" s="52">
        <f t="shared" si="27"/>
        <v>20000</v>
      </c>
      <c r="F111" s="52">
        <f t="shared" si="27"/>
        <v>0</v>
      </c>
      <c r="G111" s="52">
        <f t="shared" si="27"/>
        <v>0</v>
      </c>
      <c r="H111" s="52">
        <f t="shared" si="27"/>
        <v>0</v>
      </c>
      <c r="I111" s="52">
        <f t="shared" si="27"/>
        <v>0</v>
      </c>
      <c r="J111" s="52">
        <f t="shared" si="27"/>
        <v>0</v>
      </c>
      <c r="K111" s="52">
        <f t="shared" si="27"/>
        <v>0</v>
      </c>
      <c r="L111" s="52">
        <f t="shared" si="27"/>
        <v>0</v>
      </c>
      <c r="M111" s="52">
        <f t="shared" si="27"/>
        <v>0</v>
      </c>
      <c r="N111" s="52">
        <f t="shared" si="21"/>
        <v>20000</v>
      </c>
    </row>
    <row r="112" spans="1:14">
      <c r="A112" s="48" t="s">
        <v>17</v>
      </c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53"/>
    </row>
    <row r="113" spans="1:14">
      <c r="A113" s="49" t="s">
        <v>18</v>
      </c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53"/>
    </row>
    <row r="114" spans="1:14">
      <c r="A114" s="49" t="s">
        <v>21</v>
      </c>
      <c r="B114" s="46">
        <f>'Consolidado Proy-Partida-Bien'!G107</f>
        <v>0</v>
      </c>
      <c r="C114" s="46">
        <f>'Consolidado Proy-Partida-Bien'!H107</f>
        <v>0</v>
      </c>
      <c r="D114" s="46">
        <f>'Consolidado Proy-Partida-Bien'!I107</f>
        <v>0</v>
      </c>
      <c r="E114" s="46">
        <f>'Consolidado Proy-Partida-Bien'!J107</f>
        <v>20000</v>
      </c>
      <c r="F114" s="46">
        <f>'Consolidado Proy-Partida-Bien'!K107</f>
        <v>0</v>
      </c>
      <c r="G114" s="46">
        <f>'Consolidado Proy-Partida-Bien'!L107</f>
        <v>0</v>
      </c>
      <c r="H114" s="46">
        <f>'Consolidado Proy-Partida-Bien'!M107</f>
        <v>0</v>
      </c>
      <c r="I114" s="46">
        <f>'Consolidado Proy-Partida-Bien'!N107</f>
        <v>0</v>
      </c>
      <c r="J114" s="46">
        <f>'Consolidado Proy-Partida-Bien'!O107</f>
        <v>0</v>
      </c>
      <c r="K114" s="46">
        <f>'Consolidado Proy-Partida-Bien'!P107</f>
        <v>0</v>
      </c>
      <c r="L114" s="46">
        <f>'Consolidado Proy-Partida-Bien'!Q107</f>
        <v>0</v>
      </c>
      <c r="M114" s="46">
        <f>'Consolidado Proy-Partida-Bien'!R107</f>
        <v>0</v>
      </c>
      <c r="N114" s="53">
        <f t="shared" si="21"/>
        <v>20000</v>
      </c>
    </row>
    <row r="115" spans="1:14">
      <c r="A115" s="166" t="s">
        <v>362</v>
      </c>
      <c r="B115" s="52">
        <f>SUM(B116:B118)</f>
        <v>0</v>
      </c>
      <c r="C115" s="52">
        <f t="shared" ref="C115:M115" si="28">SUM(C116:C118)</f>
        <v>0</v>
      </c>
      <c r="D115" s="52">
        <f t="shared" si="28"/>
        <v>0</v>
      </c>
      <c r="E115" s="52">
        <f t="shared" si="28"/>
        <v>0</v>
      </c>
      <c r="F115" s="52">
        <f t="shared" si="28"/>
        <v>35659</v>
      </c>
      <c r="G115" s="52">
        <f t="shared" si="28"/>
        <v>0</v>
      </c>
      <c r="H115" s="52">
        <f t="shared" si="28"/>
        <v>0</v>
      </c>
      <c r="I115" s="52">
        <f t="shared" si="28"/>
        <v>0</v>
      </c>
      <c r="J115" s="52">
        <f t="shared" si="28"/>
        <v>0</v>
      </c>
      <c r="K115" s="52">
        <f t="shared" si="28"/>
        <v>120000</v>
      </c>
      <c r="L115" s="52">
        <f t="shared" si="28"/>
        <v>35659</v>
      </c>
      <c r="M115" s="52">
        <f t="shared" si="28"/>
        <v>0</v>
      </c>
      <c r="N115" s="52">
        <f t="shared" si="21"/>
        <v>191318</v>
      </c>
    </row>
    <row r="116" spans="1:14">
      <c r="A116" s="48" t="s">
        <v>17</v>
      </c>
      <c r="B116" s="46">
        <v>0</v>
      </c>
      <c r="C116" s="46">
        <v>0</v>
      </c>
      <c r="D116" s="46">
        <v>0</v>
      </c>
      <c r="E116" s="46">
        <v>0</v>
      </c>
      <c r="F116" s="46">
        <v>35659</v>
      </c>
      <c r="G116" s="46">
        <v>0</v>
      </c>
      <c r="H116" s="46">
        <v>0</v>
      </c>
      <c r="I116" s="46">
        <v>0</v>
      </c>
      <c r="J116" s="46">
        <v>0</v>
      </c>
      <c r="K116" s="46">
        <v>120000</v>
      </c>
      <c r="L116" s="46">
        <v>35659</v>
      </c>
      <c r="M116" s="46">
        <v>0</v>
      </c>
      <c r="N116" s="53">
        <f t="shared" si="21"/>
        <v>191318</v>
      </c>
    </row>
    <row r="117" spans="1:14">
      <c r="A117" s="49" t="s">
        <v>18</v>
      </c>
      <c r="B117" s="46">
        <v>0</v>
      </c>
      <c r="C117" s="46">
        <v>0</v>
      </c>
      <c r="D117" s="46">
        <v>0</v>
      </c>
      <c r="E117" s="46">
        <v>0</v>
      </c>
      <c r="F117" s="46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53">
        <f t="shared" si="21"/>
        <v>0</v>
      </c>
    </row>
    <row r="118" spans="1:14">
      <c r="A118" s="49" t="s">
        <v>21</v>
      </c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53"/>
    </row>
    <row r="119" spans="1:14" hidden="1">
      <c r="A119" s="166" t="s">
        <v>363</v>
      </c>
      <c r="B119" s="52">
        <f>SUM(B120:B122)</f>
        <v>0</v>
      </c>
      <c r="C119" s="52">
        <f t="shared" ref="C119:M119" si="29">SUM(C120:C122)</f>
        <v>0</v>
      </c>
      <c r="D119" s="52">
        <f t="shared" si="29"/>
        <v>0</v>
      </c>
      <c r="E119" s="52">
        <f t="shared" si="29"/>
        <v>0</v>
      </c>
      <c r="F119" s="52">
        <f t="shared" si="29"/>
        <v>0</v>
      </c>
      <c r="G119" s="52">
        <f t="shared" si="29"/>
        <v>0</v>
      </c>
      <c r="H119" s="52">
        <f t="shared" si="29"/>
        <v>0</v>
      </c>
      <c r="I119" s="52">
        <f t="shared" si="29"/>
        <v>0</v>
      </c>
      <c r="J119" s="52">
        <f t="shared" si="29"/>
        <v>0</v>
      </c>
      <c r="K119" s="52">
        <f t="shared" si="29"/>
        <v>0</v>
      </c>
      <c r="L119" s="52">
        <f t="shared" si="29"/>
        <v>0</v>
      </c>
      <c r="M119" s="52">
        <f t="shared" si="29"/>
        <v>0</v>
      </c>
      <c r="N119" s="52">
        <f t="shared" si="21"/>
        <v>0</v>
      </c>
    </row>
    <row r="120" spans="1:14" hidden="1">
      <c r="A120" s="48" t="s">
        <v>17</v>
      </c>
      <c r="B120" s="46">
        <v>0</v>
      </c>
      <c r="C120" s="46">
        <v>0</v>
      </c>
      <c r="D120" s="46">
        <v>0</v>
      </c>
      <c r="E120" s="46">
        <v>0</v>
      </c>
      <c r="F120" s="46">
        <v>0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53">
        <f t="shared" si="21"/>
        <v>0</v>
      </c>
    </row>
    <row r="121" spans="1:14" hidden="1">
      <c r="A121" s="49" t="s">
        <v>18</v>
      </c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53"/>
    </row>
    <row r="122" spans="1:14" hidden="1">
      <c r="A122" s="49" t="s">
        <v>21</v>
      </c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53"/>
    </row>
    <row r="123" spans="1:14" hidden="1">
      <c r="A123" s="47" t="s">
        <v>364</v>
      </c>
      <c r="B123" s="52">
        <f>SUM(B124:B126)</f>
        <v>0</v>
      </c>
      <c r="C123" s="52">
        <f t="shared" ref="C123:M123" si="30">SUM(C124:C126)</f>
        <v>0</v>
      </c>
      <c r="D123" s="52">
        <f t="shared" si="30"/>
        <v>0</v>
      </c>
      <c r="E123" s="52">
        <f t="shared" si="30"/>
        <v>0</v>
      </c>
      <c r="F123" s="52">
        <f t="shared" si="30"/>
        <v>0</v>
      </c>
      <c r="G123" s="52">
        <f t="shared" si="30"/>
        <v>0</v>
      </c>
      <c r="H123" s="52">
        <f t="shared" si="30"/>
        <v>0</v>
      </c>
      <c r="I123" s="52">
        <f t="shared" si="30"/>
        <v>0</v>
      </c>
      <c r="J123" s="52">
        <f t="shared" si="30"/>
        <v>0</v>
      </c>
      <c r="K123" s="52">
        <f t="shared" si="30"/>
        <v>0</v>
      </c>
      <c r="L123" s="52">
        <f t="shared" si="30"/>
        <v>0</v>
      </c>
      <c r="M123" s="52">
        <f t="shared" si="30"/>
        <v>0</v>
      </c>
      <c r="N123" s="52">
        <f t="shared" si="21"/>
        <v>0</v>
      </c>
    </row>
    <row r="124" spans="1:14" hidden="1">
      <c r="A124" s="48" t="s">
        <v>17</v>
      </c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53"/>
    </row>
    <row r="125" spans="1:14" hidden="1">
      <c r="A125" s="49" t="s">
        <v>18</v>
      </c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53"/>
    </row>
    <row r="126" spans="1:14" hidden="1">
      <c r="A126" s="49" t="s">
        <v>21</v>
      </c>
      <c r="B126" s="46">
        <v>0</v>
      </c>
      <c r="C126" s="46">
        <v>0</v>
      </c>
      <c r="D126" s="46">
        <v>0</v>
      </c>
      <c r="E126" s="46">
        <v>0</v>
      </c>
      <c r="F126" s="46">
        <v>0</v>
      </c>
      <c r="G126" s="46">
        <v>0</v>
      </c>
      <c r="H126" s="46">
        <v>0</v>
      </c>
      <c r="I126" s="46">
        <v>0</v>
      </c>
      <c r="J126" s="46">
        <v>0</v>
      </c>
      <c r="K126" s="46">
        <v>0</v>
      </c>
      <c r="L126" s="46">
        <v>0</v>
      </c>
      <c r="M126" s="46">
        <v>0</v>
      </c>
      <c r="N126" s="53">
        <f t="shared" si="21"/>
        <v>0</v>
      </c>
    </row>
    <row r="127" spans="1:14">
      <c r="A127" s="47" t="s">
        <v>365</v>
      </c>
      <c r="B127" s="52">
        <f>SUM(B128:B130)</f>
        <v>0</v>
      </c>
      <c r="C127" s="52">
        <f t="shared" ref="C127:M127" si="31">SUM(C128:C130)</f>
        <v>0</v>
      </c>
      <c r="D127" s="52">
        <f t="shared" si="31"/>
        <v>0</v>
      </c>
      <c r="E127" s="52">
        <f t="shared" si="31"/>
        <v>0</v>
      </c>
      <c r="F127" s="52">
        <f t="shared" si="31"/>
        <v>0</v>
      </c>
      <c r="G127" s="52">
        <f t="shared" si="31"/>
        <v>0</v>
      </c>
      <c r="H127" s="52">
        <f t="shared" si="31"/>
        <v>0</v>
      </c>
      <c r="I127" s="52">
        <f t="shared" si="31"/>
        <v>0</v>
      </c>
      <c r="J127" s="52">
        <f t="shared" si="31"/>
        <v>0</v>
      </c>
      <c r="K127" s="52">
        <f t="shared" si="31"/>
        <v>0</v>
      </c>
      <c r="L127" s="52">
        <f t="shared" si="31"/>
        <v>0</v>
      </c>
      <c r="M127" s="52">
        <f t="shared" si="31"/>
        <v>0</v>
      </c>
      <c r="N127" s="52">
        <f t="shared" si="21"/>
        <v>0</v>
      </c>
    </row>
    <row r="128" spans="1:14">
      <c r="A128" s="48" t="s">
        <v>17</v>
      </c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53"/>
    </row>
    <row r="129" spans="1:14">
      <c r="A129" s="49" t="s">
        <v>18</v>
      </c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53"/>
    </row>
    <row r="130" spans="1:14">
      <c r="A130" s="49" t="s">
        <v>21</v>
      </c>
      <c r="B130" s="46">
        <f>'Consolidado Proy-Partida-Bien'!G111</f>
        <v>0</v>
      </c>
      <c r="C130" s="46">
        <f>'Consolidado Proy-Partida-Bien'!H111</f>
        <v>0</v>
      </c>
      <c r="D130" s="46">
        <f>'Consolidado Proy-Partida-Bien'!I111</f>
        <v>0</v>
      </c>
      <c r="E130" s="46">
        <f>'Consolidado Proy-Partida-Bien'!J111</f>
        <v>0</v>
      </c>
      <c r="F130" s="46">
        <f>'Consolidado Proy-Partida-Bien'!K111</f>
        <v>0</v>
      </c>
      <c r="G130" s="46">
        <f>'Consolidado Proy-Partida-Bien'!L111</f>
        <v>0</v>
      </c>
      <c r="H130" s="46">
        <f>'Consolidado Proy-Partida-Bien'!M111</f>
        <v>0</v>
      </c>
      <c r="I130" s="46">
        <f>'Consolidado Proy-Partida-Bien'!N111</f>
        <v>0</v>
      </c>
      <c r="J130" s="46">
        <f>'Consolidado Proy-Partida-Bien'!O111</f>
        <v>0</v>
      </c>
      <c r="K130" s="46">
        <f>'Consolidado Proy-Partida-Bien'!P111</f>
        <v>0</v>
      </c>
      <c r="L130" s="46">
        <f>'Consolidado Proy-Partida-Bien'!Q111</f>
        <v>0</v>
      </c>
      <c r="M130" s="46">
        <f>'Consolidado Proy-Partida-Bien'!R111</f>
        <v>0</v>
      </c>
      <c r="N130" s="53">
        <f t="shared" si="21"/>
        <v>0</v>
      </c>
    </row>
    <row r="131" spans="1:14">
      <c r="A131" s="47" t="s">
        <v>366</v>
      </c>
      <c r="B131" s="52">
        <f>SUM(B132:B134)</f>
        <v>0</v>
      </c>
      <c r="C131" s="52">
        <f t="shared" ref="C131:M131" si="32">SUM(C132:C134)</f>
        <v>6000</v>
      </c>
      <c r="D131" s="52">
        <f t="shared" si="32"/>
        <v>28600</v>
      </c>
      <c r="E131" s="52">
        <f t="shared" si="32"/>
        <v>5620</v>
      </c>
      <c r="F131" s="52">
        <f t="shared" si="32"/>
        <v>35000</v>
      </c>
      <c r="G131" s="52">
        <f t="shared" si="32"/>
        <v>0</v>
      </c>
      <c r="H131" s="52">
        <f t="shared" si="32"/>
        <v>0</v>
      </c>
      <c r="I131" s="52">
        <f t="shared" si="32"/>
        <v>44900</v>
      </c>
      <c r="J131" s="52">
        <f t="shared" si="32"/>
        <v>0</v>
      </c>
      <c r="K131" s="52">
        <f t="shared" si="32"/>
        <v>8000</v>
      </c>
      <c r="L131" s="52">
        <f t="shared" si="32"/>
        <v>11880</v>
      </c>
      <c r="M131" s="52">
        <f t="shared" si="32"/>
        <v>0</v>
      </c>
      <c r="N131" s="52">
        <f t="shared" si="21"/>
        <v>140000</v>
      </c>
    </row>
    <row r="132" spans="1:14">
      <c r="A132" s="48" t="s">
        <v>17</v>
      </c>
      <c r="B132" s="46">
        <f>'Consolidado Proy-Partida-Bien'!G112</f>
        <v>0</v>
      </c>
      <c r="C132" s="46">
        <f>'Consolidado Proy-Partida-Bien'!H112</f>
        <v>6000</v>
      </c>
      <c r="D132" s="46">
        <f>'Consolidado Proy-Partida-Bien'!I112</f>
        <v>28600</v>
      </c>
      <c r="E132" s="46">
        <f>'Consolidado Proy-Partida-Bien'!J112</f>
        <v>5620</v>
      </c>
      <c r="F132" s="46">
        <f>'Consolidado Proy-Partida-Bien'!K112</f>
        <v>35000</v>
      </c>
      <c r="G132" s="46">
        <f>'Consolidado Proy-Partida-Bien'!L112</f>
        <v>0</v>
      </c>
      <c r="H132" s="46">
        <f>'Consolidado Proy-Partida-Bien'!M112</f>
        <v>0</v>
      </c>
      <c r="I132" s="46">
        <f>'Consolidado Proy-Partida-Bien'!N112</f>
        <v>44900</v>
      </c>
      <c r="J132" s="46">
        <f>'Consolidado Proy-Partida-Bien'!O112</f>
        <v>0</v>
      </c>
      <c r="K132" s="46">
        <f>'Consolidado Proy-Partida-Bien'!P112</f>
        <v>8000</v>
      </c>
      <c r="L132" s="46">
        <f>'Consolidado Proy-Partida-Bien'!Q112</f>
        <v>11880</v>
      </c>
      <c r="M132" s="46">
        <f>'Consolidado Proy-Partida-Bien'!R112</f>
        <v>0</v>
      </c>
      <c r="N132" s="53">
        <f t="shared" si="21"/>
        <v>140000</v>
      </c>
    </row>
    <row r="133" spans="1:14">
      <c r="A133" s="49" t="s">
        <v>18</v>
      </c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53"/>
    </row>
    <row r="134" spans="1:14">
      <c r="A134" s="49" t="s">
        <v>21</v>
      </c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53"/>
    </row>
    <row r="135" spans="1:14" hidden="1">
      <c r="A135" s="47" t="s">
        <v>367</v>
      </c>
      <c r="B135" s="52">
        <f>SUM(B136:B138)</f>
        <v>0</v>
      </c>
      <c r="C135" s="52">
        <f t="shared" ref="C135:M135" si="33">SUM(C136:C138)</f>
        <v>0</v>
      </c>
      <c r="D135" s="52">
        <f t="shared" si="33"/>
        <v>0</v>
      </c>
      <c r="E135" s="52">
        <f t="shared" si="33"/>
        <v>0</v>
      </c>
      <c r="F135" s="52">
        <f t="shared" si="33"/>
        <v>0</v>
      </c>
      <c r="G135" s="52">
        <f t="shared" si="33"/>
        <v>0</v>
      </c>
      <c r="H135" s="52">
        <f t="shared" si="33"/>
        <v>0</v>
      </c>
      <c r="I135" s="52">
        <f t="shared" si="33"/>
        <v>0</v>
      </c>
      <c r="J135" s="52">
        <f t="shared" si="33"/>
        <v>0</v>
      </c>
      <c r="K135" s="52">
        <f t="shared" si="33"/>
        <v>0</v>
      </c>
      <c r="L135" s="52">
        <f t="shared" si="33"/>
        <v>0</v>
      </c>
      <c r="M135" s="52">
        <f t="shared" si="33"/>
        <v>0</v>
      </c>
      <c r="N135" s="52">
        <f t="shared" si="21"/>
        <v>0</v>
      </c>
    </row>
    <row r="136" spans="1:14" hidden="1">
      <c r="A136" s="48" t="s">
        <v>17</v>
      </c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53">
        <f t="shared" si="21"/>
        <v>0</v>
      </c>
    </row>
    <row r="137" spans="1:14" hidden="1">
      <c r="A137" s="49" t="s">
        <v>18</v>
      </c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53">
        <f t="shared" si="21"/>
        <v>0</v>
      </c>
    </row>
    <row r="138" spans="1:14" hidden="1">
      <c r="A138" s="49" t="s">
        <v>21</v>
      </c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53">
        <f t="shared" si="21"/>
        <v>0</v>
      </c>
    </row>
    <row r="139" spans="1:14" hidden="1">
      <c r="A139" s="47" t="s">
        <v>368</v>
      </c>
      <c r="B139" s="52">
        <f>SUM(B140:B142)</f>
        <v>0</v>
      </c>
      <c r="C139" s="52">
        <f t="shared" ref="C139:M139" si="34">SUM(C140:C142)</f>
        <v>0</v>
      </c>
      <c r="D139" s="52">
        <f t="shared" si="34"/>
        <v>0</v>
      </c>
      <c r="E139" s="52">
        <f t="shared" si="34"/>
        <v>0</v>
      </c>
      <c r="F139" s="52">
        <f t="shared" si="34"/>
        <v>0</v>
      </c>
      <c r="G139" s="52">
        <f t="shared" si="34"/>
        <v>0</v>
      </c>
      <c r="H139" s="52">
        <f t="shared" si="34"/>
        <v>0</v>
      </c>
      <c r="I139" s="52">
        <f t="shared" si="34"/>
        <v>0</v>
      </c>
      <c r="J139" s="52">
        <f t="shared" si="34"/>
        <v>0</v>
      </c>
      <c r="K139" s="52">
        <f t="shared" si="34"/>
        <v>0</v>
      </c>
      <c r="L139" s="52">
        <f t="shared" si="34"/>
        <v>0</v>
      </c>
      <c r="M139" s="52">
        <f t="shared" si="34"/>
        <v>0</v>
      </c>
      <c r="N139" s="52">
        <f t="shared" si="21"/>
        <v>0</v>
      </c>
    </row>
    <row r="140" spans="1:14" hidden="1">
      <c r="A140" s="48" t="s">
        <v>17</v>
      </c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53">
        <f t="shared" si="21"/>
        <v>0</v>
      </c>
    </row>
    <row r="141" spans="1:14" hidden="1">
      <c r="A141" s="49" t="s">
        <v>18</v>
      </c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53">
        <f t="shared" si="21"/>
        <v>0</v>
      </c>
    </row>
    <row r="142" spans="1:14" hidden="1">
      <c r="A142" s="49" t="s">
        <v>21</v>
      </c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53">
        <f t="shared" si="21"/>
        <v>0</v>
      </c>
    </row>
    <row r="143" spans="1:14" hidden="1">
      <c r="A143" s="47" t="s">
        <v>369</v>
      </c>
      <c r="B143" s="52">
        <f>SUM(B144:B146)</f>
        <v>0</v>
      </c>
      <c r="C143" s="52">
        <f t="shared" ref="C143:M143" si="35">SUM(C144:C146)</f>
        <v>0</v>
      </c>
      <c r="D143" s="52">
        <f t="shared" si="35"/>
        <v>0</v>
      </c>
      <c r="E143" s="52">
        <f t="shared" si="35"/>
        <v>0</v>
      </c>
      <c r="F143" s="52">
        <f t="shared" si="35"/>
        <v>0</v>
      </c>
      <c r="G143" s="52">
        <f t="shared" si="35"/>
        <v>0</v>
      </c>
      <c r="H143" s="52">
        <f t="shared" si="35"/>
        <v>0</v>
      </c>
      <c r="I143" s="52">
        <f t="shared" si="35"/>
        <v>0</v>
      </c>
      <c r="J143" s="52">
        <f t="shared" si="35"/>
        <v>0</v>
      </c>
      <c r="K143" s="52">
        <f t="shared" si="35"/>
        <v>0</v>
      </c>
      <c r="L143" s="52">
        <f t="shared" si="35"/>
        <v>0</v>
      </c>
      <c r="M143" s="52">
        <f t="shared" si="35"/>
        <v>0</v>
      </c>
      <c r="N143" s="52">
        <f t="shared" si="21"/>
        <v>0</v>
      </c>
    </row>
    <row r="144" spans="1:14" hidden="1">
      <c r="A144" s="48" t="s">
        <v>17</v>
      </c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53">
        <f t="shared" si="21"/>
        <v>0</v>
      </c>
    </row>
    <row r="145" spans="1:14" hidden="1">
      <c r="A145" s="49" t="s">
        <v>18</v>
      </c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53">
        <f t="shared" si="21"/>
        <v>0</v>
      </c>
    </row>
    <row r="146" spans="1:14" hidden="1">
      <c r="A146" s="49" t="s">
        <v>21</v>
      </c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53">
        <f t="shared" si="21"/>
        <v>0</v>
      </c>
    </row>
    <row r="147" spans="1:14">
      <c r="A147" s="47" t="s">
        <v>370</v>
      </c>
      <c r="B147" s="52">
        <f>SUM(B148:B150)</f>
        <v>0</v>
      </c>
      <c r="C147" s="52">
        <f t="shared" ref="C147:M147" si="36">SUM(C148:C150)</f>
        <v>1550</v>
      </c>
      <c r="D147" s="52">
        <f t="shared" si="36"/>
        <v>2190</v>
      </c>
      <c r="E147" s="52">
        <f t="shared" si="36"/>
        <v>2644</v>
      </c>
      <c r="F147" s="52">
        <f t="shared" si="36"/>
        <v>2898</v>
      </c>
      <c r="G147" s="52">
        <f t="shared" si="36"/>
        <v>1050</v>
      </c>
      <c r="H147" s="52">
        <f t="shared" si="36"/>
        <v>174</v>
      </c>
      <c r="I147" s="52">
        <f t="shared" si="36"/>
        <v>2015</v>
      </c>
      <c r="J147" s="52">
        <f t="shared" si="36"/>
        <v>5697</v>
      </c>
      <c r="K147" s="52">
        <f t="shared" si="36"/>
        <v>4635</v>
      </c>
      <c r="L147" s="52">
        <f t="shared" si="36"/>
        <v>3272</v>
      </c>
      <c r="M147" s="52">
        <f t="shared" si="36"/>
        <v>0</v>
      </c>
      <c r="N147" s="52">
        <f t="shared" si="21"/>
        <v>26125</v>
      </c>
    </row>
    <row r="148" spans="1:14">
      <c r="A148" s="48" t="s">
        <v>17</v>
      </c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53"/>
    </row>
    <row r="149" spans="1:14">
      <c r="A149" s="49" t="s">
        <v>18</v>
      </c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53"/>
    </row>
    <row r="150" spans="1:14">
      <c r="A150" s="49" t="s">
        <v>21</v>
      </c>
      <c r="B150" s="46">
        <f>'Consolidado Proy-Partida-Bien'!G116</f>
        <v>0</v>
      </c>
      <c r="C150" s="46">
        <f>'Consolidado Proy-Partida-Bien'!H116</f>
        <v>1550</v>
      </c>
      <c r="D150" s="46">
        <f>'Consolidado Proy-Partida-Bien'!I116</f>
        <v>2190</v>
      </c>
      <c r="E150" s="46">
        <f>'Consolidado Proy-Partida-Bien'!J116</f>
        <v>2644</v>
      </c>
      <c r="F150" s="46">
        <f>'Consolidado Proy-Partida-Bien'!K116</f>
        <v>2898</v>
      </c>
      <c r="G150" s="46">
        <f>'Consolidado Proy-Partida-Bien'!L116</f>
        <v>1050</v>
      </c>
      <c r="H150" s="46">
        <f>'Consolidado Proy-Partida-Bien'!M116</f>
        <v>174</v>
      </c>
      <c r="I150" s="46">
        <f>'Consolidado Proy-Partida-Bien'!N116</f>
        <v>2015</v>
      </c>
      <c r="J150" s="46">
        <f>'Consolidado Proy-Partida-Bien'!O116</f>
        <v>5697</v>
      </c>
      <c r="K150" s="46">
        <f>'Consolidado Proy-Partida-Bien'!P116</f>
        <v>4635</v>
      </c>
      <c r="L150" s="46">
        <f>'Consolidado Proy-Partida-Bien'!Q116</f>
        <v>3272</v>
      </c>
      <c r="M150" s="46">
        <f>'Consolidado Proy-Partida-Bien'!R116</f>
        <v>0</v>
      </c>
      <c r="N150" s="53">
        <f t="shared" si="21"/>
        <v>26125</v>
      </c>
    </row>
    <row r="151" spans="1:14" hidden="1">
      <c r="A151" s="47" t="s">
        <v>371</v>
      </c>
      <c r="B151" s="52">
        <f>SUM(B152:B154)</f>
        <v>0</v>
      </c>
      <c r="C151" s="52">
        <f t="shared" ref="C151:M151" si="37">SUM(C152:C154)</f>
        <v>0</v>
      </c>
      <c r="D151" s="52">
        <f t="shared" si="37"/>
        <v>0</v>
      </c>
      <c r="E151" s="52">
        <f t="shared" si="37"/>
        <v>0</v>
      </c>
      <c r="F151" s="52">
        <f t="shared" si="37"/>
        <v>0</v>
      </c>
      <c r="G151" s="52">
        <f t="shared" si="37"/>
        <v>0</v>
      </c>
      <c r="H151" s="52">
        <f t="shared" si="37"/>
        <v>0</v>
      </c>
      <c r="I151" s="52">
        <f t="shared" si="37"/>
        <v>0</v>
      </c>
      <c r="J151" s="52">
        <f t="shared" si="37"/>
        <v>0</v>
      </c>
      <c r="K151" s="52">
        <f t="shared" si="37"/>
        <v>0</v>
      </c>
      <c r="L151" s="52">
        <f t="shared" si="37"/>
        <v>0</v>
      </c>
      <c r="M151" s="52">
        <f t="shared" si="37"/>
        <v>0</v>
      </c>
      <c r="N151" s="52">
        <f t="shared" ref="N151:N214" si="38">SUM(B151:M151)</f>
        <v>0</v>
      </c>
    </row>
    <row r="152" spans="1:14" hidden="1">
      <c r="A152" s="48" t="s">
        <v>17</v>
      </c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53">
        <f t="shared" si="38"/>
        <v>0</v>
      </c>
    </row>
    <row r="153" spans="1:14" hidden="1">
      <c r="A153" s="49" t="s">
        <v>18</v>
      </c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53">
        <f t="shared" si="38"/>
        <v>0</v>
      </c>
    </row>
    <row r="154" spans="1:14" hidden="1">
      <c r="A154" s="49" t="s">
        <v>21</v>
      </c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53">
        <f t="shared" si="38"/>
        <v>0</v>
      </c>
    </row>
    <row r="155" spans="1:14" hidden="1">
      <c r="A155" s="47" t="s">
        <v>372</v>
      </c>
      <c r="B155" s="52">
        <f>SUM(B156:B158)</f>
        <v>0</v>
      </c>
      <c r="C155" s="52">
        <f t="shared" ref="C155:M155" si="39">SUM(C156:C158)</f>
        <v>0</v>
      </c>
      <c r="D155" s="52">
        <f t="shared" si="39"/>
        <v>0</v>
      </c>
      <c r="E155" s="52">
        <f t="shared" si="39"/>
        <v>0</v>
      </c>
      <c r="F155" s="52">
        <f t="shared" si="39"/>
        <v>0</v>
      </c>
      <c r="G155" s="52">
        <f t="shared" si="39"/>
        <v>0</v>
      </c>
      <c r="H155" s="52">
        <f t="shared" si="39"/>
        <v>0</v>
      </c>
      <c r="I155" s="52">
        <f t="shared" si="39"/>
        <v>0</v>
      </c>
      <c r="J155" s="52">
        <f t="shared" si="39"/>
        <v>0</v>
      </c>
      <c r="K155" s="52">
        <f t="shared" si="39"/>
        <v>0</v>
      </c>
      <c r="L155" s="52">
        <f t="shared" si="39"/>
        <v>0</v>
      </c>
      <c r="M155" s="52">
        <f t="shared" si="39"/>
        <v>0</v>
      </c>
      <c r="N155" s="52">
        <f t="shared" si="38"/>
        <v>0</v>
      </c>
    </row>
    <row r="156" spans="1:14" hidden="1">
      <c r="A156" s="48" t="s">
        <v>17</v>
      </c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53">
        <f t="shared" si="38"/>
        <v>0</v>
      </c>
    </row>
    <row r="157" spans="1:14" hidden="1">
      <c r="A157" s="49" t="s">
        <v>18</v>
      </c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53">
        <f t="shared" si="38"/>
        <v>0</v>
      </c>
    </row>
    <row r="158" spans="1:14" hidden="1">
      <c r="A158" s="49" t="s">
        <v>21</v>
      </c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53">
        <f t="shared" si="38"/>
        <v>0</v>
      </c>
    </row>
    <row r="159" spans="1:14" hidden="1">
      <c r="A159" s="47" t="s">
        <v>373</v>
      </c>
      <c r="B159" s="52">
        <f>SUM(B160:B162)</f>
        <v>0</v>
      </c>
      <c r="C159" s="52">
        <f t="shared" ref="C159:M159" si="40">SUM(C160:C162)</f>
        <v>0</v>
      </c>
      <c r="D159" s="52">
        <f t="shared" si="40"/>
        <v>0</v>
      </c>
      <c r="E159" s="52">
        <f t="shared" si="40"/>
        <v>0</v>
      </c>
      <c r="F159" s="52">
        <f t="shared" si="40"/>
        <v>0</v>
      </c>
      <c r="G159" s="52">
        <f t="shared" si="40"/>
        <v>0</v>
      </c>
      <c r="H159" s="52">
        <f t="shared" si="40"/>
        <v>0</v>
      </c>
      <c r="I159" s="52">
        <f t="shared" si="40"/>
        <v>0</v>
      </c>
      <c r="J159" s="52">
        <f t="shared" si="40"/>
        <v>0</v>
      </c>
      <c r="K159" s="52">
        <f t="shared" si="40"/>
        <v>0</v>
      </c>
      <c r="L159" s="52">
        <f t="shared" si="40"/>
        <v>0</v>
      </c>
      <c r="M159" s="52">
        <f t="shared" si="40"/>
        <v>0</v>
      </c>
      <c r="N159" s="52">
        <f t="shared" si="38"/>
        <v>0</v>
      </c>
    </row>
    <row r="160" spans="1:14" hidden="1">
      <c r="A160" s="48" t="s">
        <v>17</v>
      </c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53">
        <f t="shared" si="38"/>
        <v>0</v>
      </c>
    </row>
    <row r="161" spans="1:14" hidden="1">
      <c r="A161" s="49" t="s">
        <v>18</v>
      </c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53">
        <f t="shared" si="38"/>
        <v>0</v>
      </c>
    </row>
    <row r="162" spans="1:14" hidden="1">
      <c r="A162" s="49" t="s">
        <v>21</v>
      </c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53">
        <f t="shared" si="38"/>
        <v>0</v>
      </c>
    </row>
    <row r="163" spans="1:14" hidden="1">
      <c r="A163" s="47" t="s">
        <v>374</v>
      </c>
      <c r="B163" s="52">
        <f>SUM(B164:B166)</f>
        <v>0</v>
      </c>
      <c r="C163" s="52">
        <f t="shared" ref="C163:M163" si="41">SUM(C164:C166)</f>
        <v>0</v>
      </c>
      <c r="D163" s="52">
        <f t="shared" si="41"/>
        <v>0</v>
      </c>
      <c r="E163" s="52">
        <f t="shared" si="41"/>
        <v>0</v>
      </c>
      <c r="F163" s="52">
        <f t="shared" si="41"/>
        <v>0</v>
      </c>
      <c r="G163" s="52">
        <f t="shared" si="41"/>
        <v>0</v>
      </c>
      <c r="H163" s="52">
        <f t="shared" si="41"/>
        <v>0</v>
      </c>
      <c r="I163" s="52">
        <f t="shared" si="41"/>
        <v>0</v>
      </c>
      <c r="J163" s="52">
        <f t="shared" si="41"/>
        <v>0</v>
      </c>
      <c r="K163" s="52">
        <f t="shared" si="41"/>
        <v>0</v>
      </c>
      <c r="L163" s="52">
        <f t="shared" si="41"/>
        <v>0</v>
      </c>
      <c r="M163" s="52">
        <f t="shared" si="41"/>
        <v>0</v>
      </c>
      <c r="N163" s="52">
        <f t="shared" si="38"/>
        <v>0</v>
      </c>
    </row>
    <row r="164" spans="1:14" hidden="1">
      <c r="A164" s="48" t="s">
        <v>17</v>
      </c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53">
        <f t="shared" si="38"/>
        <v>0</v>
      </c>
    </row>
    <row r="165" spans="1:14" hidden="1">
      <c r="A165" s="49" t="s">
        <v>18</v>
      </c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53">
        <f t="shared" si="38"/>
        <v>0</v>
      </c>
    </row>
    <row r="166" spans="1:14" hidden="1">
      <c r="A166" s="49" t="s">
        <v>21</v>
      </c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53">
        <f t="shared" si="38"/>
        <v>0</v>
      </c>
    </row>
    <row r="167" spans="1:14">
      <c r="A167" s="47" t="s">
        <v>375</v>
      </c>
      <c r="B167" s="52">
        <f>SUM(B168:B170)</f>
        <v>55000</v>
      </c>
      <c r="C167" s="52">
        <f t="shared" ref="C167:M167" si="42">SUM(C168:C170)</f>
        <v>55000</v>
      </c>
      <c r="D167" s="52">
        <f t="shared" si="42"/>
        <v>55000</v>
      </c>
      <c r="E167" s="52">
        <f t="shared" si="42"/>
        <v>55000</v>
      </c>
      <c r="F167" s="52">
        <f t="shared" si="42"/>
        <v>55000</v>
      </c>
      <c r="G167" s="52">
        <f t="shared" si="42"/>
        <v>55000</v>
      </c>
      <c r="H167" s="52">
        <f t="shared" si="42"/>
        <v>55000</v>
      </c>
      <c r="I167" s="52">
        <f t="shared" si="42"/>
        <v>55000</v>
      </c>
      <c r="J167" s="52">
        <f t="shared" si="42"/>
        <v>55000</v>
      </c>
      <c r="K167" s="52">
        <f t="shared" si="42"/>
        <v>55000</v>
      </c>
      <c r="L167" s="52">
        <f t="shared" si="42"/>
        <v>55000</v>
      </c>
      <c r="M167" s="52">
        <f t="shared" si="42"/>
        <v>55000</v>
      </c>
      <c r="N167" s="52">
        <f>SUM(B167:M167)</f>
        <v>660000</v>
      </c>
    </row>
    <row r="168" spans="1:14">
      <c r="A168" s="48" t="s">
        <v>17</v>
      </c>
      <c r="B168" s="46">
        <f>'Consolidado Proy-Partida-Bien'!G121</f>
        <v>55000</v>
      </c>
      <c r="C168" s="46">
        <f>'Consolidado Proy-Partida-Bien'!H121</f>
        <v>55000</v>
      </c>
      <c r="D168" s="46">
        <f>'Consolidado Proy-Partida-Bien'!I121</f>
        <v>55000</v>
      </c>
      <c r="E168" s="46">
        <f>'Consolidado Proy-Partida-Bien'!J121</f>
        <v>55000</v>
      </c>
      <c r="F168" s="46">
        <f>'Consolidado Proy-Partida-Bien'!K121</f>
        <v>55000</v>
      </c>
      <c r="G168" s="46">
        <f>'Consolidado Proy-Partida-Bien'!L121</f>
        <v>55000</v>
      </c>
      <c r="H168" s="46">
        <f>'Consolidado Proy-Partida-Bien'!M121</f>
        <v>55000</v>
      </c>
      <c r="I168" s="46">
        <f>'Consolidado Proy-Partida-Bien'!N121</f>
        <v>55000</v>
      </c>
      <c r="J168" s="46">
        <f>'Consolidado Proy-Partida-Bien'!O121</f>
        <v>55000</v>
      </c>
      <c r="K168" s="46">
        <f>'Consolidado Proy-Partida-Bien'!P121</f>
        <v>55000</v>
      </c>
      <c r="L168" s="46">
        <f>'Consolidado Proy-Partida-Bien'!Q121</f>
        <v>55000</v>
      </c>
      <c r="M168" s="46">
        <f>'Consolidado Proy-Partida-Bien'!R121</f>
        <v>55000</v>
      </c>
      <c r="N168" s="52">
        <f>SUM(B168:M168)</f>
        <v>660000</v>
      </c>
    </row>
    <row r="169" spans="1:14">
      <c r="A169" s="49" t="s">
        <v>18</v>
      </c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53"/>
    </row>
    <row r="170" spans="1:14">
      <c r="A170" s="49" t="s">
        <v>21</v>
      </c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53"/>
    </row>
    <row r="171" spans="1:14">
      <c r="A171" s="47" t="s">
        <v>376</v>
      </c>
      <c r="B171" s="52">
        <f>SUM(B172:B174)</f>
        <v>0</v>
      </c>
      <c r="C171" s="52">
        <f t="shared" ref="C171:M171" si="43">SUM(C172:C174)</f>
        <v>0</v>
      </c>
      <c r="D171" s="52">
        <f t="shared" si="43"/>
        <v>0</v>
      </c>
      <c r="E171" s="52">
        <f t="shared" si="43"/>
        <v>6600</v>
      </c>
      <c r="F171" s="52">
        <f t="shared" si="43"/>
        <v>0</v>
      </c>
      <c r="G171" s="52">
        <f t="shared" si="43"/>
        <v>5000</v>
      </c>
      <c r="H171" s="52">
        <f t="shared" si="43"/>
        <v>0</v>
      </c>
      <c r="I171" s="52">
        <f t="shared" si="43"/>
        <v>0</v>
      </c>
      <c r="J171" s="52">
        <f t="shared" si="43"/>
        <v>8000</v>
      </c>
      <c r="K171" s="52">
        <f t="shared" si="43"/>
        <v>0</v>
      </c>
      <c r="L171" s="52">
        <f t="shared" si="43"/>
        <v>0</v>
      </c>
      <c r="M171" s="52">
        <f t="shared" si="43"/>
        <v>0</v>
      </c>
      <c r="N171" s="52">
        <f t="shared" si="38"/>
        <v>19600</v>
      </c>
    </row>
    <row r="172" spans="1:14">
      <c r="A172" s="48" t="s">
        <v>17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53"/>
    </row>
    <row r="173" spans="1:14">
      <c r="A173" s="49" t="s">
        <v>18</v>
      </c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53"/>
    </row>
    <row r="174" spans="1:14">
      <c r="A174" s="49" t="s">
        <v>21</v>
      </c>
      <c r="B174" s="46">
        <v>0</v>
      </c>
      <c r="C174" s="46">
        <v>0</v>
      </c>
      <c r="D174" s="46">
        <v>0</v>
      </c>
      <c r="E174" s="46">
        <v>6600</v>
      </c>
      <c r="F174" s="46">
        <v>0</v>
      </c>
      <c r="G174" s="46">
        <v>5000</v>
      </c>
      <c r="H174" s="46">
        <v>0</v>
      </c>
      <c r="I174" s="46">
        <v>0</v>
      </c>
      <c r="J174" s="46">
        <v>8000</v>
      </c>
      <c r="K174" s="46">
        <v>0</v>
      </c>
      <c r="L174" s="46">
        <v>0</v>
      </c>
      <c r="M174" s="46">
        <v>0</v>
      </c>
      <c r="N174" s="53">
        <f t="shared" si="38"/>
        <v>19600</v>
      </c>
    </row>
    <row r="175" spans="1:14" hidden="1">
      <c r="A175" s="47" t="s">
        <v>377</v>
      </c>
      <c r="B175" s="52">
        <f>SUM(B176:B178)</f>
        <v>0</v>
      </c>
      <c r="C175" s="52">
        <f t="shared" ref="C175:M175" si="44">SUM(C176:C178)</f>
        <v>0</v>
      </c>
      <c r="D175" s="52">
        <f t="shared" si="44"/>
        <v>0</v>
      </c>
      <c r="E175" s="52">
        <f t="shared" si="44"/>
        <v>0</v>
      </c>
      <c r="F175" s="52">
        <f t="shared" si="44"/>
        <v>0</v>
      </c>
      <c r="G175" s="52">
        <f t="shared" si="44"/>
        <v>0</v>
      </c>
      <c r="H175" s="52">
        <f t="shared" si="44"/>
        <v>0</v>
      </c>
      <c r="I175" s="52">
        <f t="shared" si="44"/>
        <v>0</v>
      </c>
      <c r="J175" s="52">
        <f t="shared" si="44"/>
        <v>0</v>
      </c>
      <c r="K175" s="52">
        <f t="shared" si="44"/>
        <v>0</v>
      </c>
      <c r="L175" s="52">
        <f t="shared" si="44"/>
        <v>0</v>
      </c>
      <c r="M175" s="52">
        <f t="shared" si="44"/>
        <v>0</v>
      </c>
      <c r="N175" s="52">
        <f t="shared" si="38"/>
        <v>0</v>
      </c>
    </row>
    <row r="176" spans="1:14" hidden="1">
      <c r="A176" s="48" t="s">
        <v>17</v>
      </c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53">
        <f t="shared" si="38"/>
        <v>0</v>
      </c>
    </row>
    <row r="177" spans="1:14" hidden="1">
      <c r="A177" s="49" t="s">
        <v>18</v>
      </c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53">
        <f t="shared" si="38"/>
        <v>0</v>
      </c>
    </row>
    <row r="178" spans="1:14" hidden="1">
      <c r="A178" s="49" t="s">
        <v>21</v>
      </c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53">
        <f t="shared" si="38"/>
        <v>0</v>
      </c>
    </row>
    <row r="179" spans="1:14" hidden="1">
      <c r="A179" s="47" t="s">
        <v>378</v>
      </c>
      <c r="B179" s="52">
        <f>SUM(B180:B182)</f>
        <v>0</v>
      </c>
      <c r="C179" s="52">
        <f t="shared" ref="C179:M179" si="45">SUM(C180:C182)</f>
        <v>0</v>
      </c>
      <c r="D179" s="52">
        <f t="shared" si="45"/>
        <v>0</v>
      </c>
      <c r="E179" s="52">
        <f t="shared" si="45"/>
        <v>0</v>
      </c>
      <c r="F179" s="52">
        <f t="shared" si="45"/>
        <v>0</v>
      </c>
      <c r="G179" s="52">
        <f t="shared" si="45"/>
        <v>0</v>
      </c>
      <c r="H179" s="52">
        <f t="shared" si="45"/>
        <v>0</v>
      </c>
      <c r="I179" s="52">
        <f t="shared" si="45"/>
        <v>0</v>
      </c>
      <c r="J179" s="52">
        <f t="shared" si="45"/>
        <v>0</v>
      </c>
      <c r="K179" s="52">
        <f t="shared" si="45"/>
        <v>0</v>
      </c>
      <c r="L179" s="52">
        <f t="shared" si="45"/>
        <v>0</v>
      </c>
      <c r="M179" s="52">
        <f t="shared" si="45"/>
        <v>0</v>
      </c>
      <c r="N179" s="52">
        <f t="shared" si="38"/>
        <v>0</v>
      </c>
    </row>
    <row r="180" spans="1:14" hidden="1">
      <c r="A180" s="48" t="s">
        <v>17</v>
      </c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53">
        <f t="shared" si="38"/>
        <v>0</v>
      </c>
    </row>
    <row r="181" spans="1:14" hidden="1">
      <c r="A181" s="49" t="s">
        <v>18</v>
      </c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53">
        <f t="shared" si="38"/>
        <v>0</v>
      </c>
    </row>
    <row r="182" spans="1:14" hidden="1">
      <c r="A182" s="49" t="s">
        <v>21</v>
      </c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53">
        <f t="shared" si="38"/>
        <v>0</v>
      </c>
    </row>
    <row r="183" spans="1:14">
      <c r="A183" s="47" t="s">
        <v>379</v>
      </c>
      <c r="B183" s="52">
        <f>SUM(B184:B186)</f>
        <v>0</v>
      </c>
      <c r="C183" s="52">
        <f t="shared" ref="C183:M183" si="46">SUM(C184:C186)</f>
        <v>0</v>
      </c>
      <c r="D183" s="52">
        <f t="shared" si="46"/>
        <v>0</v>
      </c>
      <c r="E183" s="52">
        <f t="shared" si="46"/>
        <v>0</v>
      </c>
      <c r="F183" s="52">
        <f t="shared" si="46"/>
        <v>0</v>
      </c>
      <c r="G183" s="52">
        <f t="shared" si="46"/>
        <v>0</v>
      </c>
      <c r="H183" s="52">
        <f t="shared" si="46"/>
        <v>0</v>
      </c>
      <c r="I183" s="52">
        <f t="shared" si="46"/>
        <v>0</v>
      </c>
      <c r="J183" s="52">
        <f t="shared" si="46"/>
        <v>0</v>
      </c>
      <c r="K183" s="52">
        <f t="shared" si="46"/>
        <v>0</v>
      </c>
      <c r="L183" s="52">
        <f t="shared" si="46"/>
        <v>0</v>
      </c>
      <c r="M183" s="52">
        <f t="shared" si="46"/>
        <v>0</v>
      </c>
      <c r="N183" s="52">
        <f t="shared" si="38"/>
        <v>0</v>
      </c>
    </row>
    <row r="184" spans="1:14">
      <c r="A184" s="48" t="s">
        <v>17</v>
      </c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53">
        <f t="shared" si="38"/>
        <v>0</v>
      </c>
    </row>
    <row r="185" spans="1:14">
      <c r="A185" s="49" t="s">
        <v>18</v>
      </c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53">
        <f t="shared" si="38"/>
        <v>0</v>
      </c>
    </row>
    <row r="186" spans="1:14">
      <c r="A186" s="49" t="s">
        <v>21</v>
      </c>
      <c r="B186" s="46">
        <v>0</v>
      </c>
      <c r="C186" s="46">
        <v>0</v>
      </c>
      <c r="D186" s="46">
        <v>0</v>
      </c>
      <c r="E186" s="46">
        <v>0</v>
      </c>
      <c r="F186" s="46">
        <v>0</v>
      </c>
      <c r="G186" s="46">
        <v>0</v>
      </c>
      <c r="H186" s="46">
        <v>0</v>
      </c>
      <c r="I186" s="46">
        <v>0</v>
      </c>
      <c r="J186" s="46">
        <v>0</v>
      </c>
      <c r="K186" s="46">
        <v>0</v>
      </c>
      <c r="L186" s="46">
        <v>0</v>
      </c>
      <c r="M186" s="46">
        <v>0</v>
      </c>
      <c r="N186" s="53">
        <f t="shared" si="38"/>
        <v>0</v>
      </c>
    </row>
    <row r="187" spans="1:14" hidden="1">
      <c r="A187" s="47" t="s">
        <v>380</v>
      </c>
      <c r="B187" s="52">
        <f>SUM(B188:B190)</f>
        <v>0</v>
      </c>
      <c r="C187" s="52">
        <f t="shared" ref="C187:M187" si="47">SUM(C188:C190)</f>
        <v>0</v>
      </c>
      <c r="D187" s="52">
        <f t="shared" si="47"/>
        <v>0</v>
      </c>
      <c r="E187" s="52">
        <f t="shared" si="47"/>
        <v>0</v>
      </c>
      <c r="F187" s="52">
        <f t="shared" si="47"/>
        <v>0</v>
      </c>
      <c r="G187" s="52">
        <f t="shared" si="47"/>
        <v>0</v>
      </c>
      <c r="H187" s="52">
        <f t="shared" si="47"/>
        <v>0</v>
      </c>
      <c r="I187" s="52">
        <f t="shared" si="47"/>
        <v>0</v>
      </c>
      <c r="J187" s="52">
        <f t="shared" si="47"/>
        <v>0</v>
      </c>
      <c r="K187" s="52">
        <f t="shared" si="47"/>
        <v>0</v>
      </c>
      <c r="L187" s="52">
        <f t="shared" si="47"/>
        <v>0</v>
      </c>
      <c r="M187" s="52">
        <f t="shared" si="47"/>
        <v>0</v>
      </c>
      <c r="N187" s="52">
        <f t="shared" si="38"/>
        <v>0</v>
      </c>
    </row>
    <row r="188" spans="1:14" hidden="1">
      <c r="A188" s="48" t="s">
        <v>17</v>
      </c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53">
        <f t="shared" si="38"/>
        <v>0</v>
      </c>
    </row>
    <row r="189" spans="1:14" hidden="1">
      <c r="A189" s="49" t="s">
        <v>18</v>
      </c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53">
        <f t="shared" si="38"/>
        <v>0</v>
      </c>
    </row>
    <row r="190" spans="1:14" hidden="1">
      <c r="A190" s="49" t="s">
        <v>21</v>
      </c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53">
        <f t="shared" si="38"/>
        <v>0</v>
      </c>
    </row>
    <row r="191" spans="1:14" hidden="1">
      <c r="A191" s="47" t="s">
        <v>381</v>
      </c>
      <c r="B191" s="52">
        <f>SUM(B192:B194)</f>
        <v>0</v>
      </c>
      <c r="C191" s="52">
        <f t="shared" ref="C191:M191" si="48">SUM(C192:C194)</f>
        <v>0</v>
      </c>
      <c r="D191" s="52">
        <f t="shared" si="48"/>
        <v>0</v>
      </c>
      <c r="E191" s="52">
        <f t="shared" si="48"/>
        <v>0</v>
      </c>
      <c r="F191" s="52">
        <f t="shared" si="48"/>
        <v>0</v>
      </c>
      <c r="G191" s="52">
        <f t="shared" si="48"/>
        <v>0</v>
      </c>
      <c r="H191" s="52">
        <f t="shared" si="48"/>
        <v>0</v>
      </c>
      <c r="I191" s="52">
        <f t="shared" si="48"/>
        <v>0</v>
      </c>
      <c r="J191" s="52">
        <f t="shared" si="48"/>
        <v>0</v>
      </c>
      <c r="K191" s="52">
        <f t="shared" si="48"/>
        <v>0</v>
      </c>
      <c r="L191" s="52">
        <f t="shared" si="48"/>
        <v>0</v>
      </c>
      <c r="M191" s="52">
        <f t="shared" si="48"/>
        <v>0</v>
      </c>
      <c r="N191" s="52">
        <f t="shared" si="38"/>
        <v>0</v>
      </c>
    </row>
    <row r="192" spans="1:14" hidden="1">
      <c r="A192" s="48" t="s">
        <v>17</v>
      </c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53">
        <f t="shared" si="38"/>
        <v>0</v>
      </c>
    </row>
    <row r="193" spans="1:14" hidden="1">
      <c r="A193" s="49" t="s">
        <v>18</v>
      </c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53">
        <f t="shared" si="38"/>
        <v>0</v>
      </c>
    </row>
    <row r="194" spans="1:14" hidden="1">
      <c r="A194" s="49" t="s">
        <v>21</v>
      </c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53">
        <f t="shared" si="38"/>
        <v>0</v>
      </c>
    </row>
    <row r="195" spans="1:14" hidden="1">
      <c r="A195" s="47" t="s">
        <v>382</v>
      </c>
      <c r="B195" s="52">
        <f>SUM(B196:B198)</f>
        <v>0</v>
      </c>
      <c r="C195" s="52">
        <f t="shared" ref="C195:M195" si="49">SUM(C196:C198)</f>
        <v>0</v>
      </c>
      <c r="D195" s="52">
        <f t="shared" si="49"/>
        <v>0</v>
      </c>
      <c r="E195" s="52">
        <f t="shared" si="49"/>
        <v>0</v>
      </c>
      <c r="F195" s="52">
        <f t="shared" si="49"/>
        <v>0</v>
      </c>
      <c r="G195" s="52">
        <f t="shared" si="49"/>
        <v>0</v>
      </c>
      <c r="H195" s="52">
        <f t="shared" si="49"/>
        <v>0</v>
      </c>
      <c r="I195" s="52">
        <f t="shared" si="49"/>
        <v>0</v>
      </c>
      <c r="J195" s="52">
        <f t="shared" si="49"/>
        <v>0</v>
      </c>
      <c r="K195" s="52">
        <f t="shared" si="49"/>
        <v>0</v>
      </c>
      <c r="L195" s="52">
        <f t="shared" si="49"/>
        <v>0</v>
      </c>
      <c r="M195" s="52">
        <f t="shared" si="49"/>
        <v>0</v>
      </c>
      <c r="N195" s="52">
        <f t="shared" si="38"/>
        <v>0</v>
      </c>
    </row>
    <row r="196" spans="1:14" hidden="1">
      <c r="A196" s="48" t="s">
        <v>17</v>
      </c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53">
        <f t="shared" si="38"/>
        <v>0</v>
      </c>
    </row>
    <row r="197" spans="1:14" hidden="1">
      <c r="A197" s="49" t="s">
        <v>18</v>
      </c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53">
        <f t="shared" si="38"/>
        <v>0</v>
      </c>
    </row>
    <row r="198" spans="1:14" hidden="1">
      <c r="A198" s="49" t="s">
        <v>21</v>
      </c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53">
        <f t="shared" si="38"/>
        <v>0</v>
      </c>
    </row>
    <row r="199" spans="1:14">
      <c r="A199" s="47" t="s">
        <v>383</v>
      </c>
      <c r="B199" s="52">
        <f>SUM(B200:B202)</f>
        <v>0</v>
      </c>
      <c r="C199" s="52">
        <f t="shared" ref="C199:M199" si="50">SUM(C200:C202)</f>
        <v>0</v>
      </c>
      <c r="D199" s="52">
        <f t="shared" si="50"/>
        <v>100000</v>
      </c>
      <c r="E199" s="52">
        <f t="shared" si="50"/>
        <v>0</v>
      </c>
      <c r="F199" s="52">
        <f t="shared" si="50"/>
        <v>0</v>
      </c>
      <c r="G199" s="52">
        <f t="shared" si="50"/>
        <v>0</v>
      </c>
      <c r="H199" s="52">
        <f t="shared" si="50"/>
        <v>0</v>
      </c>
      <c r="I199" s="52">
        <f t="shared" si="50"/>
        <v>0</v>
      </c>
      <c r="J199" s="52">
        <f t="shared" si="50"/>
        <v>0</v>
      </c>
      <c r="K199" s="52">
        <f t="shared" si="50"/>
        <v>0</v>
      </c>
      <c r="L199" s="52">
        <f t="shared" si="50"/>
        <v>0</v>
      </c>
      <c r="M199" s="52">
        <f t="shared" si="50"/>
        <v>0</v>
      </c>
      <c r="N199" s="52">
        <f t="shared" si="38"/>
        <v>100000</v>
      </c>
    </row>
    <row r="200" spans="1:14">
      <c r="A200" s="48" t="s">
        <v>17</v>
      </c>
      <c r="B200" s="46">
        <f>'Consolidado Proy-Partida-Bien'!G129</f>
        <v>0</v>
      </c>
      <c r="C200" s="46">
        <f>'Consolidado Proy-Partida-Bien'!H129</f>
        <v>0</v>
      </c>
      <c r="D200" s="46">
        <f>'Consolidado Proy-Partida-Bien'!I129</f>
        <v>100000</v>
      </c>
      <c r="E200" s="46">
        <f>'Consolidado Proy-Partida-Bien'!J129</f>
        <v>0</v>
      </c>
      <c r="F200" s="46">
        <f>'Consolidado Proy-Partida-Bien'!K129</f>
        <v>0</v>
      </c>
      <c r="G200" s="46">
        <f>'Consolidado Proy-Partida-Bien'!L129</f>
        <v>0</v>
      </c>
      <c r="H200" s="46">
        <f>'Consolidado Proy-Partida-Bien'!M129</f>
        <v>0</v>
      </c>
      <c r="I200" s="46">
        <f>'Consolidado Proy-Partida-Bien'!N129</f>
        <v>0</v>
      </c>
      <c r="J200" s="46">
        <f>'Consolidado Proy-Partida-Bien'!O129</f>
        <v>0</v>
      </c>
      <c r="K200" s="46">
        <f>'Consolidado Proy-Partida-Bien'!P129</f>
        <v>0</v>
      </c>
      <c r="L200" s="46">
        <f>'Consolidado Proy-Partida-Bien'!Q129</f>
        <v>0</v>
      </c>
      <c r="M200" s="46">
        <f>'Consolidado Proy-Partida-Bien'!R129</f>
        <v>0</v>
      </c>
      <c r="N200" s="53">
        <f t="shared" si="38"/>
        <v>100000</v>
      </c>
    </row>
    <row r="201" spans="1:14">
      <c r="A201" s="49" t="s">
        <v>18</v>
      </c>
      <c r="B201" s="46">
        <f>'Consolidado Proy-Partida-Bien'!G129</f>
        <v>0</v>
      </c>
      <c r="C201" s="46">
        <v>0</v>
      </c>
      <c r="D201" s="46">
        <v>0</v>
      </c>
      <c r="E201" s="46">
        <v>0</v>
      </c>
      <c r="F201" s="46">
        <v>0</v>
      </c>
      <c r="G201" s="46">
        <v>0</v>
      </c>
      <c r="H201" s="46">
        <v>0</v>
      </c>
      <c r="I201" s="46">
        <v>0</v>
      </c>
      <c r="J201" s="46">
        <v>0</v>
      </c>
      <c r="K201" s="46">
        <v>0</v>
      </c>
      <c r="L201" s="46">
        <v>0</v>
      </c>
      <c r="M201" s="46">
        <v>0</v>
      </c>
      <c r="N201" s="53">
        <f t="shared" si="38"/>
        <v>0</v>
      </c>
    </row>
    <row r="202" spans="1:14">
      <c r="A202" s="49" t="s">
        <v>21</v>
      </c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53"/>
    </row>
    <row r="203" spans="1:14" hidden="1">
      <c r="A203" s="47" t="s">
        <v>384</v>
      </c>
      <c r="B203" s="52">
        <f>SUM(B204:B206)</f>
        <v>0</v>
      </c>
      <c r="C203" s="52">
        <f t="shared" ref="C203:M203" si="51">SUM(C204:C206)</f>
        <v>0</v>
      </c>
      <c r="D203" s="52">
        <f t="shared" si="51"/>
        <v>0</v>
      </c>
      <c r="E203" s="52">
        <f t="shared" si="51"/>
        <v>0</v>
      </c>
      <c r="F203" s="52">
        <f t="shared" si="51"/>
        <v>0</v>
      </c>
      <c r="G203" s="52">
        <f t="shared" si="51"/>
        <v>0</v>
      </c>
      <c r="H203" s="52">
        <f t="shared" si="51"/>
        <v>0</v>
      </c>
      <c r="I203" s="52">
        <f t="shared" si="51"/>
        <v>0</v>
      </c>
      <c r="J203" s="52">
        <f t="shared" si="51"/>
        <v>0</v>
      </c>
      <c r="K203" s="52">
        <f t="shared" si="51"/>
        <v>0</v>
      </c>
      <c r="L203" s="52">
        <f t="shared" si="51"/>
        <v>0</v>
      </c>
      <c r="M203" s="52">
        <f t="shared" si="51"/>
        <v>0</v>
      </c>
      <c r="N203" s="52">
        <f t="shared" si="38"/>
        <v>0</v>
      </c>
    </row>
    <row r="204" spans="1:14" hidden="1">
      <c r="A204" s="48" t="s">
        <v>17</v>
      </c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53">
        <f t="shared" si="38"/>
        <v>0</v>
      </c>
    </row>
    <row r="205" spans="1:14" hidden="1">
      <c r="A205" s="49" t="s">
        <v>18</v>
      </c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53">
        <f t="shared" si="38"/>
        <v>0</v>
      </c>
    </row>
    <row r="206" spans="1:14" hidden="1">
      <c r="A206" s="49" t="s">
        <v>21</v>
      </c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53">
        <f t="shared" si="38"/>
        <v>0</v>
      </c>
    </row>
    <row r="207" spans="1:14" hidden="1">
      <c r="A207" s="47" t="s">
        <v>385</v>
      </c>
      <c r="B207" s="52">
        <f>SUM(B208:B210)</f>
        <v>0</v>
      </c>
      <c r="C207" s="52">
        <f t="shared" ref="C207:M207" si="52">SUM(C208:C210)</f>
        <v>0</v>
      </c>
      <c r="D207" s="52">
        <f t="shared" si="52"/>
        <v>0</v>
      </c>
      <c r="E207" s="52">
        <f t="shared" si="52"/>
        <v>0</v>
      </c>
      <c r="F207" s="52">
        <f t="shared" si="52"/>
        <v>0</v>
      </c>
      <c r="G207" s="52">
        <f t="shared" si="52"/>
        <v>0</v>
      </c>
      <c r="H207" s="52">
        <f t="shared" si="52"/>
        <v>0</v>
      </c>
      <c r="I207" s="52">
        <f t="shared" si="52"/>
        <v>0</v>
      </c>
      <c r="J207" s="52">
        <f t="shared" si="52"/>
        <v>0</v>
      </c>
      <c r="K207" s="52">
        <f t="shared" si="52"/>
        <v>0</v>
      </c>
      <c r="L207" s="52">
        <f t="shared" si="52"/>
        <v>0</v>
      </c>
      <c r="M207" s="52">
        <f t="shared" si="52"/>
        <v>0</v>
      </c>
      <c r="N207" s="52">
        <f t="shared" si="38"/>
        <v>0</v>
      </c>
    </row>
    <row r="208" spans="1:14" hidden="1">
      <c r="A208" s="48" t="s">
        <v>17</v>
      </c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53">
        <f t="shared" si="38"/>
        <v>0</v>
      </c>
    </row>
    <row r="209" spans="1:14" hidden="1">
      <c r="A209" s="49" t="s">
        <v>18</v>
      </c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53">
        <f t="shared" si="38"/>
        <v>0</v>
      </c>
    </row>
    <row r="210" spans="1:14" hidden="1">
      <c r="A210" s="49" t="s">
        <v>21</v>
      </c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53">
        <f t="shared" si="38"/>
        <v>0</v>
      </c>
    </row>
    <row r="211" spans="1:14">
      <c r="A211" s="47" t="s">
        <v>386</v>
      </c>
      <c r="B211" s="52">
        <f>SUM(B212:B214)</f>
        <v>0</v>
      </c>
      <c r="C211" s="52">
        <f t="shared" ref="C211:M211" si="53">SUM(C212:C214)</f>
        <v>0</v>
      </c>
      <c r="D211" s="52">
        <f t="shared" si="53"/>
        <v>0</v>
      </c>
      <c r="E211" s="52">
        <f t="shared" si="53"/>
        <v>100000</v>
      </c>
      <c r="F211" s="52">
        <f t="shared" si="53"/>
        <v>0</v>
      </c>
      <c r="G211" s="52">
        <f t="shared" si="53"/>
        <v>0</v>
      </c>
      <c r="H211" s="52">
        <f t="shared" si="53"/>
        <v>0</v>
      </c>
      <c r="I211" s="52">
        <f t="shared" si="53"/>
        <v>80000</v>
      </c>
      <c r="J211" s="52">
        <f t="shared" si="53"/>
        <v>0</v>
      </c>
      <c r="K211" s="52">
        <f t="shared" si="53"/>
        <v>0</v>
      </c>
      <c r="L211" s="52">
        <f t="shared" si="53"/>
        <v>0</v>
      </c>
      <c r="M211" s="52">
        <f t="shared" si="53"/>
        <v>0</v>
      </c>
      <c r="N211" s="52">
        <f t="shared" si="38"/>
        <v>180000</v>
      </c>
    </row>
    <row r="212" spans="1:14">
      <c r="A212" s="48" t="s">
        <v>17</v>
      </c>
      <c r="B212" s="46">
        <f>'Consolidado Proy-Partida-Bien'!G132</f>
        <v>0</v>
      </c>
      <c r="C212" s="46">
        <f>'Consolidado Proy-Partida-Bien'!H132</f>
        <v>0</v>
      </c>
      <c r="D212" s="46">
        <f>'Consolidado Proy-Partida-Bien'!I132</f>
        <v>0</v>
      </c>
      <c r="E212" s="46">
        <f>'Consolidado Proy-Partida-Bien'!J132</f>
        <v>100000</v>
      </c>
      <c r="F212" s="46">
        <f>'Consolidado Proy-Partida-Bien'!K132</f>
        <v>0</v>
      </c>
      <c r="G212" s="46">
        <f>'Consolidado Proy-Partida-Bien'!L132</f>
        <v>0</v>
      </c>
      <c r="H212" s="46">
        <f>'Consolidado Proy-Partida-Bien'!M132</f>
        <v>0</v>
      </c>
      <c r="I212" s="46">
        <f>'Consolidado Proy-Partida-Bien'!N132</f>
        <v>80000</v>
      </c>
      <c r="J212" s="46">
        <f>'Consolidado Proy-Partida-Bien'!O132</f>
        <v>0</v>
      </c>
      <c r="K212" s="46">
        <f>'Consolidado Proy-Partida-Bien'!P132</f>
        <v>0</v>
      </c>
      <c r="L212" s="46">
        <f>'Consolidado Proy-Partida-Bien'!Q132</f>
        <v>0</v>
      </c>
      <c r="M212" s="46">
        <f>'Consolidado Proy-Partida-Bien'!R132</f>
        <v>0</v>
      </c>
      <c r="N212" s="53">
        <f t="shared" si="38"/>
        <v>180000</v>
      </c>
    </row>
    <row r="213" spans="1:14">
      <c r="A213" s="49" t="s">
        <v>18</v>
      </c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53">
        <f t="shared" si="38"/>
        <v>0</v>
      </c>
    </row>
    <row r="214" spans="1:14">
      <c r="A214" s="49" t="s">
        <v>21</v>
      </c>
      <c r="B214" s="46">
        <v>0</v>
      </c>
      <c r="C214" s="46">
        <v>0</v>
      </c>
      <c r="D214" s="46">
        <v>0</v>
      </c>
      <c r="E214" s="46">
        <v>0</v>
      </c>
      <c r="F214" s="46">
        <v>0</v>
      </c>
      <c r="G214" s="46">
        <v>0</v>
      </c>
      <c r="H214" s="46">
        <v>0</v>
      </c>
      <c r="I214" s="46">
        <v>0</v>
      </c>
      <c r="J214" s="46">
        <v>0</v>
      </c>
      <c r="K214" s="46">
        <v>0</v>
      </c>
      <c r="L214" s="46">
        <v>0</v>
      </c>
      <c r="M214" s="46">
        <v>0</v>
      </c>
      <c r="N214" s="53">
        <f t="shared" si="38"/>
        <v>0</v>
      </c>
    </row>
    <row r="215" spans="1:14" hidden="1">
      <c r="A215" s="47" t="s">
        <v>387</v>
      </c>
      <c r="B215" s="52">
        <f>SUM(B216:B218)</f>
        <v>0</v>
      </c>
      <c r="C215" s="52">
        <f t="shared" ref="C215:M215" si="54">SUM(C216:C218)</f>
        <v>0</v>
      </c>
      <c r="D215" s="52">
        <f t="shared" si="54"/>
        <v>0</v>
      </c>
      <c r="E215" s="52">
        <f t="shared" si="54"/>
        <v>0</v>
      </c>
      <c r="F215" s="52">
        <f t="shared" si="54"/>
        <v>0</v>
      </c>
      <c r="G215" s="52">
        <f t="shared" si="54"/>
        <v>0</v>
      </c>
      <c r="H215" s="52">
        <f t="shared" si="54"/>
        <v>0</v>
      </c>
      <c r="I215" s="52">
        <f t="shared" si="54"/>
        <v>0</v>
      </c>
      <c r="J215" s="52">
        <f t="shared" si="54"/>
        <v>0</v>
      </c>
      <c r="K215" s="52">
        <f t="shared" si="54"/>
        <v>0</v>
      </c>
      <c r="L215" s="52">
        <f t="shared" si="54"/>
        <v>0</v>
      </c>
      <c r="M215" s="52">
        <f t="shared" si="54"/>
        <v>0</v>
      </c>
      <c r="N215" s="52">
        <f t="shared" ref="N215:N278" si="55">SUM(B215:M215)</f>
        <v>0</v>
      </c>
    </row>
    <row r="216" spans="1:14" hidden="1">
      <c r="A216" s="48" t="s">
        <v>17</v>
      </c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53">
        <f t="shared" si="55"/>
        <v>0</v>
      </c>
    </row>
    <row r="217" spans="1:14" hidden="1">
      <c r="A217" s="49" t="s">
        <v>18</v>
      </c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53">
        <f t="shared" si="55"/>
        <v>0</v>
      </c>
    </row>
    <row r="218" spans="1:14" hidden="1">
      <c r="A218" s="49" t="s">
        <v>21</v>
      </c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53">
        <f t="shared" si="55"/>
        <v>0</v>
      </c>
    </row>
    <row r="219" spans="1:14" hidden="1">
      <c r="A219" s="47" t="s">
        <v>388</v>
      </c>
      <c r="B219" s="52">
        <f>SUM(B220:B222)</f>
        <v>0</v>
      </c>
      <c r="C219" s="52">
        <f t="shared" ref="C219:M219" si="56">SUM(C220:C222)</f>
        <v>0</v>
      </c>
      <c r="D219" s="52">
        <f t="shared" si="56"/>
        <v>0</v>
      </c>
      <c r="E219" s="52">
        <f t="shared" si="56"/>
        <v>0</v>
      </c>
      <c r="F219" s="52">
        <f t="shared" si="56"/>
        <v>0</v>
      </c>
      <c r="G219" s="52">
        <f t="shared" si="56"/>
        <v>0</v>
      </c>
      <c r="H219" s="52">
        <f t="shared" si="56"/>
        <v>0</v>
      </c>
      <c r="I219" s="52">
        <f t="shared" si="56"/>
        <v>0</v>
      </c>
      <c r="J219" s="52">
        <f t="shared" si="56"/>
        <v>0</v>
      </c>
      <c r="K219" s="52">
        <f t="shared" si="56"/>
        <v>0</v>
      </c>
      <c r="L219" s="52">
        <f t="shared" si="56"/>
        <v>0</v>
      </c>
      <c r="M219" s="52">
        <f t="shared" si="56"/>
        <v>0</v>
      </c>
      <c r="N219" s="52">
        <f t="shared" si="55"/>
        <v>0</v>
      </c>
    </row>
    <row r="220" spans="1:14" hidden="1">
      <c r="A220" s="48" t="s">
        <v>17</v>
      </c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53">
        <f t="shared" si="55"/>
        <v>0</v>
      </c>
    </row>
    <row r="221" spans="1:14" hidden="1">
      <c r="A221" s="49" t="s">
        <v>18</v>
      </c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53">
        <f t="shared" si="55"/>
        <v>0</v>
      </c>
    </row>
    <row r="222" spans="1:14" hidden="1">
      <c r="A222" s="49" t="s">
        <v>21</v>
      </c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53">
        <f t="shared" si="55"/>
        <v>0</v>
      </c>
    </row>
    <row r="223" spans="1:14" hidden="1">
      <c r="A223" s="47" t="s">
        <v>389</v>
      </c>
      <c r="B223" s="52">
        <f>SUM(B224:B226)</f>
        <v>0</v>
      </c>
      <c r="C223" s="52">
        <f t="shared" ref="C223:M223" si="57">SUM(C224:C226)</f>
        <v>0</v>
      </c>
      <c r="D223" s="52">
        <f t="shared" si="57"/>
        <v>0</v>
      </c>
      <c r="E223" s="52">
        <f t="shared" si="57"/>
        <v>0</v>
      </c>
      <c r="F223" s="52">
        <f t="shared" si="57"/>
        <v>0</v>
      </c>
      <c r="G223" s="52">
        <f t="shared" si="57"/>
        <v>0</v>
      </c>
      <c r="H223" s="52">
        <f t="shared" si="57"/>
        <v>0</v>
      </c>
      <c r="I223" s="52">
        <f t="shared" si="57"/>
        <v>0</v>
      </c>
      <c r="J223" s="52">
        <f t="shared" si="57"/>
        <v>0</v>
      </c>
      <c r="K223" s="52">
        <f t="shared" si="57"/>
        <v>0</v>
      </c>
      <c r="L223" s="52">
        <f t="shared" si="57"/>
        <v>0</v>
      </c>
      <c r="M223" s="52">
        <f t="shared" si="57"/>
        <v>0</v>
      </c>
      <c r="N223" s="52">
        <f t="shared" si="55"/>
        <v>0</v>
      </c>
    </row>
    <row r="224" spans="1:14" hidden="1">
      <c r="A224" s="48" t="s">
        <v>17</v>
      </c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53">
        <f t="shared" si="55"/>
        <v>0</v>
      </c>
    </row>
    <row r="225" spans="1:14" hidden="1">
      <c r="A225" s="49" t="s">
        <v>18</v>
      </c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53">
        <f t="shared" si="55"/>
        <v>0</v>
      </c>
    </row>
    <row r="226" spans="1:14" hidden="1">
      <c r="A226" s="49" t="s">
        <v>21</v>
      </c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53">
        <f t="shared" si="55"/>
        <v>0</v>
      </c>
    </row>
    <row r="227" spans="1:14" hidden="1">
      <c r="A227" s="47" t="s">
        <v>390</v>
      </c>
      <c r="B227" s="52">
        <f>SUM(B228:B230)</f>
        <v>0</v>
      </c>
      <c r="C227" s="52">
        <f t="shared" ref="C227:M227" si="58">SUM(C228:C230)</f>
        <v>0</v>
      </c>
      <c r="D227" s="52">
        <f t="shared" si="58"/>
        <v>0</v>
      </c>
      <c r="E227" s="52">
        <f t="shared" si="58"/>
        <v>0</v>
      </c>
      <c r="F227" s="52">
        <f t="shared" si="58"/>
        <v>0</v>
      </c>
      <c r="G227" s="52">
        <f t="shared" si="58"/>
        <v>0</v>
      </c>
      <c r="H227" s="52">
        <f t="shared" si="58"/>
        <v>0</v>
      </c>
      <c r="I227" s="52">
        <f t="shared" si="58"/>
        <v>0</v>
      </c>
      <c r="J227" s="52">
        <f t="shared" si="58"/>
        <v>0</v>
      </c>
      <c r="K227" s="52">
        <f t="shared" si="58"/>
        <v>0</v>
      </c>
      <c r="L227" s="52">
        <f t="shared" si="58"/>
        <v>0</v>
      </c>
      <c r="M227" s="52">
        <f t="shared" si="58"/>
        <v>0</v>
      </c>
      <c r="N227" s="52">
        <f t="shared" si="55"/>
        <v>0</v>
      </c>
    </row>
    <row r="228" spans="1:14" hidden="1">
      <c r="A228" s="48" t="s">
        <v>17</v>
      </c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53">
        <f t="shared" si="55"/>
        <v>0</v>
      </c>
    </row>
    <row r="229" spans="1:14" hidden="1">
      <c r="A229" s="49" t="s">
        <v>18</v>
      </c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53">
        <f t="shared" si="55"/>
        <v>0</v>
      </c>
    </row>
    <row r="230" spans="1:14" hidden="1">
      <c r="A230" s="49" t="s">
        <v>21</v>
      </c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53">
        <f t="shared" si="55"/>
        <v>0</v>
      </c>
    </row>
    <row r="231" spans="1:14">
      <c r="A231" s="47" t="s">
        <v>391</v>
      </c>
      <c r="B231" s="52">
        <f>SUM(B232:B234)</f>
        <v>0</v>
      </c>
      <c r="C231" s="52">
        <f t="shared" ref="C231:M231" si="59">SUM(C232:C234)</f>
        <v>11200</v>
      </c>
      <c r="D231" s="52">
        <f t="shared" si="59"/>
        <v>68600</v>
      </c>
      <c r="E231" s="52">
        <f t="shared" si="59"/>
        <v>35400</v>
      </c>
      <c r="F231" s="52">
        <f t="shared" si="59"/>
        <v>16800</v>
      </c>
      <c r="G231" s="52">
        <f t="shared" si="59"/>
        <v>15400</v>
      </c>
      <c r="H231" s="52">
        <f t="shared" si="59"/>
        <v>15200</v>
      </c>
      <c r="I231" s="52">
        <f t="shared" si="59"/>
        <v>10400</v>
      </c>
      <c r="J231" s="52">
        <f t="shared" si="59"/>
        <v>15200</v>
      </c>
      <c r="K231" s="52">
        <f t="shared" si="59"/>
        <v>74606</v>
      </c>
      <c r="L231" s="52">
        <f t="shared" si="59"/>
        <v>18200</v>
      </c>
      <c r="M231" s="52">
        <f t="shared" si="59"/>
        <v>0</v>
      </c>
      <c r="N231" s="52">
        <f t="shared" si="55"/>
        <v>281006</v>
      </c>
    </row>
    <row r="232" spans="1:14">
      <c r="A232" s="48" t="s">
        <v>17</v>
      </c>
      <c r="B232" s="46">
        <f>'Consolidado Proy-Partida-Bien'!G137</f>
        <v>0</v>
      </c>
      <c r="C232" s="46">
        <f>'Consolidado Proy-Partida-Bien'!H137</f>
        <v>11200</v>
      </c>
      <c r="D232" s="46">
        <f>'Consolidado Proy-Partida-Bien'!I137</f>
        <v>68600</v>
      </c>
      <c r="E232" s="46">
        <f>'Consolidado Proy-Partida-Bien'!J137</f>
        <v>35400</v>
      </c>
      <c r="F232" s="46">
        <f>'Consolidado Proy-Partida-Bien'!K137</f>
        <v>16800</v>
      </c>
      <c r="G232" s="46">
        <f>'Consolidado Proy-Partida-Bien'!L137</f>
        <v>15400</v>
      </c>
      <c r="H232" s="46">
        <f>'Consolidado Proy-Partida-Bien'!M137</f>
        <v>15200</v>
      </c>
      <c r="I232" s="46">
        <f>'Consolidado Proy-Partida-Bien'!N137</f>
        <v>10400</v>
      </c>
      <c r="J232" s="46">
        <f>'Consolidado Proy-Partida-Bien'!O137</f>
        <v>15200</v>
      </c>
      <c r="K232" s="46">
        <f>'Consolidado Proy-Partida-Bien'!P137</f>
        <v>74606</v>
      </c>
      <c r="L232" s="46">
        <f>'Consolidado Proy-Partida-Bien'!Q137</f>
        <v>18200</v>
      </c>
      <c r="M232" s="46">
        <f>'Consolidado Proy-Partida-Bien'!R137</f>
        <v>0</v>
      </c>
      <c r="N232" s="53">
        <f t="shared" si="55"/>
        <v>281006</v>
      </c>
    </row>
    <row r="233" spans="1:14">
      <c r="A233" s="49" t="s">
        <v>18</v>
      </c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53">
        <f t="shared" si="55"/>
        <v>0</v>
      </c>
    </row>
    <row r="234" spans="1:14">
      <c r="A234" s="49" t="s">
        <v>21</v>
      </c>
      <c r="B234" s="46">
        <v>0</v>
      </c>
      <c r="C234" s="46">
        <v>0</v>
      </c>
      <c r="D234" s="46">
        <v>0</v>
      </c>
      <c r="E234" s="46">
        <v>0</v>
      </c>
      <c r="F234" s="46">
        <v>0</v>
      </c>
      <c r="G234" s="46">
        <v>0</v>
      </c>
      <c r="H234" s="46">
        <v>0</v>
      </c>
      <c r="I234" s="46">
        <v>0</v>
      </c>
      <c r="J234" s="46">
        <v>0</v>
      </c>
      <c r="K234" s="46">
        <v>0</v>
      </c>
      <c r="L234" s="46">
        <v>0</v>
      </c>
      <c r="M234" s="46">
        <v>0</v>
      </c>
      <c r="N234" s="53">
        <f t="shared" si="55"/>
        <v>0</v>
      </c>
    </row>
    <row r="235" spans="1:14">
      <c r="A235" s="47" t="s">
        <v>392</v>
      </c>
      <c r="B235" s="52">
        <f>SUM(B236:B238)</f>
        <v>0</v>
      </c>
      <c r="C235" s="52">
        <f t="shared" ref="C235:M235" si="60">SUM(C236:C238)</f>
        <v>0</v>
      </c>
      <c r="D235" s="52">
        <f t="shared" si="60"/>
        <v>0</v>
      </c>
      <c r="E235" s="52">
        <f t="shared" si="60"/>
        <v>0</v>
      </c>
      <c r="F235" s="52">
        <f t="shared" si="60"/>
        <v>0</v>
      </c>
      <c r="G235" s="52">
        <f t="shared" si="60"/>
        <v>0</v>
      </c>
      <c r="H235" s="52">
        <f t="shared" si="60"/>
        <v>0</v>
      </c>
      <c r="I235" s="52">
        <f t="shared" si="60"/>
        <v>0</v>
      </c>
      <c r="J235" s="52">
        <f t="shared" si="60"/>
        <v>0</v>
      </c>
      <c r="K235" s="52">
        <f t="shared" si="60"/>
        <v>11000</v>
      </c>
      <c r="L235" s="52">
        <f t="shared" si="60"/>
        <v>0</v>
      </c>
      <c r="M235" s="52">
        <f t="shared" si="60"/>
        <v>0</v>
      </c>
      <c r="N235" s="52">
        <f t="shared" si="55"/>
        <v>11000</v>
      </c>
    </row>
    <row r="236" spans="1:14">
      <c r="A236" s="48" t="s">
        <v>17</v>
      </c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53"/>
    </row>
    <row r="237" spans="1:14">
      <c r="A237" s="49" t="s">
        <v>18</v>
      </c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53"/>
    </row>
    <row r="238" spans="1:14">
      <c r="A238" s="49" t="s">
        <v>21</v>
      </c>
      <c r="B238" s="46">
        <f>'Consolidado Proy-Partida-Bien'!G138</f>
        <v>0</v>
      </c>
      <c r="C238" s="46">
        <f>'Consolidado Proy-Partida-Bien'!H138</f>
        <v>0</v>
      </c>
      <c r="D238" s="46">
        <f>'Consolidado Proy-Partida-Bien'!I138</f>
        <v>0</v>
      </c>
      <c r="E238" s="46">
        <f>'Consolidado Proy-Partida-Bien'!J138</f>
        <v>0</v>
      </c>
      <c r="F238" s="46">
        <f>'Consolidado Proy-Partida-Bien'!K138</f>
        <v>0</v>
      </c>
      <c r="G238" s="46">
        <f>'Consolidado Proy-Partida-Bien'!L138</f>
        <v>0</v>
      </c>
      <c r="H238" s="46">
        <f>'Consolidado Proy-Partida-Bien'!M138</f>
        <v>0</v>
      </c>
      <c r="I238" s="46">
        <f>'Consolidado Proy-Partida-Bien'!N138</f>
        <v>0</v>
      </c>
      <c r="J238" s="46">
        <f>'Consolidado Proy-Partida-Bien'!O138</f>
        <v>0</v>
      </c>
      <c r="K238" s="46">
        <f>'Consolidado Proy-Partida-Bien'!P138</f>
        <v>11000</v>
      </c>
      <c r="L238" s="46">
        <f>'Consolidado Proy-Partida-Bien'!Q138</f>
        <v>0</v>
      </c>
      <c r="M238" s="46">
        <f>'Consolidado Proy-Partida-Bien'!R138</f>
        <v>0</v>
      </c>
      <c r="N238" s="53">
        <f t="shared" si="55"/>
        <v>11000</v>
      </c>
    </row>
    <row r="239" spans="1:14">
      <c r="A239" s="47" t="s">
        <v>393</v>
      </c>
      <c r="B239" s="52">
        <f>SUM(B240:B242)</f>
        <v>0</v>
      </c>
      <c r="C239" s="52">
        <f t="shared" ref="C239:M239" si="61">SUM(C240:C242)</f>
        <v>0</v>
      </c>
      <c r="D239" s="52">
        <f t="shared" si="61"/>
        <v>5800</v>
      </c>
      <c r="E239" s="52">
        <f t="shared" si="61"/>
        <v>0</v>
      </c>
      <c r="F239" s="52">
        <f t="shared" si="61"/>
        <v>0</v>
      </c>
      <c r="G239" s="52">
        <f t="shared" si="61"/>
        <v>0</v>
      </c>
      <c r="H239" s="52">
        <f t="shared" si="61"/>
        <v>0</v>
      </c>
      <c r="I239" s="52">
        <f t="shared" si="61"/>
        <v>0</v>
      </c>
      <c r="J239" s="52">
        <f t="shared" si="61"/>
        <v>0</v>
      </c>
      <c r="K239" s="52">
        <f t="shared" si="61"/>
        <v>0</v>
      </c>
      <c r="L239" s="52">
        <f t="shared" si="61"/>
        <v>0</v>
      </c>
      <c r="M239" s="52">
        <f t="shared" si="61"/>
        <v>0</v>
      </c>
      <c r="N239" s="52">
        <f t="shared" si="55"/>
        <v>5800</v>
      </c>
    </row>
    <row r="240" spans="1:14">
      <c r="A240" s="48" t="s">
        <v>17</v>
      </c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53"/>
    </row>
    <row r="241" spans="1:14">
      <c r="A241" s="49" t="s">
        <v>18</v>
      </c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53"/>
    </row>
    <row r="242" spans="1:14">
      <c r="A242" s="49" t="s">
        <v>21</v>
      </c>
      <c r="B242" s="46">
        <f>'Consolidado Proy-Partida-Bien'!G139</f>
        <v>0</v>
      </c>
      <c r="C242" s="46">
        <f>'Consolidado Proy-Partida-Bien'!H139</f>
        <v>0</v>
      </c>
      <c r="D242" s="46">
        <f>'Consolidado Proy-Partida-Bien'!I139</f>
        <v>5800</v>
      </c>
      <c r="E242" s="46">
        <f>'Consolidado Proy-Partida-Bien'!J139</f>
        <v>0</v>
      </c>
      <c r="F242" s="46">
        <f>'Consolidado Proy-Partida-Bien'!K139</f>
        <v>0</v>
      </c>
      <c r="G242" s="46">
        <f>'Consolidado Proy-Partida-Bien'!L139</f>
        <v>0</v>
      </c>
      <c r="H242" s="46">
        <f>'Consolidado Proy-Partida-Bien'!M139</f>
        <v>0</v>
      </c>
      <c r="I242" s="46">
        <f>'Consolidado Proy-Partida-Bien'!N139</f>
        <v>0</v>
      </c>
      <c r="J242" s="46">
        <f>'Consolidado Proy-Partida-Bien'!O139</f>
        <v>0</v>
      </c>
      <c r="K242" s="46">
        <f>'Consolidado Proy-Partida-Bien'!P139</f>
        <v>0</v>
      </c>
      <c r="L242" s="46">
        <f>'Consolidado Proy-Partida-Bien'!Q139</f>
        <v>0</v>
      </c>
      <c r="M242" s="46">
        <f>'Consolidado Proy-Partida-Bien'!R139</f>
        <v>0</v>
      </c>
      <c r="N242" s="53">
        <f t="shared" si="55"/>
        <v>5800</v>
      </c>
    </row>
    <row r="243" spans="1:14">
      <c r="A243" s="47" t="s">
        <v>394</v>
      </c>
      <c r="B243" s="52">
        <f>SUM(B244:B246)</f>
        <v>0</v>
      </c>
      <c r="C243" s="52">
        <f t="shared" ref="C243:M243" si="62">SUM(C244:C246)</f>
        <v>0</v>
      </c>
      <c r="D243" s="52">
        <f t="shared" si="62"/>
        <v>0</v>
      </c>
      <c r="E243" s="52">
        <f t="shared" si="62"/>
        <v>0</v>
      </c>
      <c r="F243" s="52">
        <f t="shared" si="62"/>
        <v>0</v>
      </c>
      <c r="G243" s="52">
        <f t="shared" si="62"/>
        <v>0</v>
      </c>
      <c r="H243" s="52">
        <f t="shared" si="62"/>
        <v>0</v>
      </c>
      <c r="I243" s="52">
        <f t="shared" si="62"/>
        <v>0</v>
      </c>
      <c r="J243" s="52">
        <f t="shared" si="62"/>
        <v>0</v>
      </c>
      <c r="K243" s="52">
        <f t="shared" si="62"/>
        <v>0</v>
      </c>
      <c r="L243" s="52">
        <f t="shared" si="62"/>
        <v>0</v>
      </c>
      <c r="M243" s="52">
        <f t="shared" si="62"/>
        <v>0</v>
      </c>
      <c r="N243" s="52">
        <f t="shared" si="55"/>
        <v>0</v>
      </c>
    </row>
    <row r="244" spans="1:14">
      <c r="A244" s="48" t="s">
        <v>17</v>
      </c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53"/>
    </row>
    <row r="245" spans="1:14">
      <c r="A245" s="49" t="s">
        <v>18</v>
      </c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53"/>
    </row>
    <row r="246" spans="1:14">
      <c r="A246" s="49" t="s">
        <v>21</v>
      </c>
      <c r="B246" s="46">
        <f>'Consolidado Proy-Partida-Bien'!G140</f>
        <v>0</v>
      </c>
      <c r="C246" s="46">
        <f>'Consolidado Proy-Partida-Bien'!H140</f>
        <v>0</v>
      </c>
      <c r="D246" s="46">
        <f>'Consolidado Proy-Partida-Bien'!I140</f>
        <v>0</v>
      </c>
      <c r="E246" s="46">
        <f>'Consolidado Proy-Partida-Bien'!J140</f>
        <v>0</v>
      </c>
      <c r="F246" s="46">
        <f>'Consolidado Proy-Partida-Bien'!K140</f>
        <v>0</v>
      </c>
      <c r="G246" s="46">
        <f>'Consolidado Proy-Partida-Bien'!L140</f>
        <v>0</v>
      </c>
      <c r="H246" s="46">
        <f>'Consolidado Proy-Partida-Bien'!M140</f>
        <v>0</v>
      </c>
      <c r="I246" s="46">
        <f>'Consolidado Proy-Partida-Bien'!N140</f>
        <v>0</v>
      </c>
      <c r="J246" s="46">
        <f>'Consolidado Proy-Partida-Bien'!O140</f>
        <v>0</v>
      </c>
      <c r="K246" s="46">
        <f>'Consolidado Proy-Partida-Bien'!P140</f>
        <v>0</v>
      </c>
      <c r="L246" s="46">
        <f>'Consolidado Proy-Partida-Bien'!Q140</f>
        <v>0</v>
      </c>
      <c r="M246" s="46">
        <f>'Consolidado Proy-Partida-Bien'!R140</f>
        <v>0</v>
      </c>
      <c r="N246" s="53">
        <f t="shared" si="55"/>
        <v>0</v>
      </c>
    </row>
    <row r="247" spans="1:14" hidden="1">
      <c r="A247" s="47" t="s">
        <v>395</v>
      </c>
      <c r="B247" s="52">
        <f>SUM(B248:B250)</f>
        <v>0</v>
      </c>
      <c r="C247" s="52">
        <f t="shared" ref="C247:M247" si="63">SUM(C248:C250)</f>
        <v>0</v>
      </c>
      <c r="D247" s="52">
        <f t="shared" si="63"/>
        <v>0</v>
      </c>
      <c r="E247" s="52">
        <f t="shared" si="63"/>
        <v>0</v>
      </c>
      <c r="F247" s="52">
        <f t="shared" si="63"/>
        <v>0</v>
      </c>
      <c r="G247" s="52">
        <f t="shared" si="63"/>
        <v>0</v>
      </c>
      <c r="H247" s="52">
        <f t="shared" si="63"/>
        <v>0</v>
      </c>
      <c r="I247" s="52">
        <f t="shared" si="63"/>
        <v>0</v>
      </c>
      <c r="J247" s="52">
        <f t="shared" si="63"/>
        <v>0</v>
      </c>
      <c r="K247" s="52">
        <f t="shared" si="63"/>
        <v>0</v>
      </c>
      <c r="L247" s="52">
        <f t="shared" si="63"/>
        <v>0</v>
      </c>
      <c r="M247" s="52">
        <f t="shared" si="63"/>
        <v>0</v>
      </c>
      <c r="N247" s="52">
        <f t="shared" si="55"/>
        <v>0</v>
      </c>
    </row>
    <row r="248" spans="1:14" hidden="1">
      <c r="A248" s="48" t="s">
        <v>17</v>
      </c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53"/>
    </row>
    <row r="249" spans="1:14" hidden="1">
      <c r="A249" s="49" t="s">
        <v>18</v>
      </c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53"/>
    </row>
    <row r="250" spans="1:14" hidden="1">
      <c r="A250" s="49" t="s">
        <v>21</v>
      </c>
      <c r="B250" s="46">
        <v>0</v>
      </c>
      <c r="C250" s="46">
        <v>0</v>
      </c>
      <c r="D250" s="46">
        <v>0</v>
      </c>
      <c r="E250" s="46">
        <v>0</v>
      </c>
      <c r="F250" s="46">
        <v>0</v>
      </c>
      <c r="G250" s="46">
        <v>0</v>
      </c>
      <c r="H250" s="46">
        <v>0</v>
      </c>
      <c r="I250" s="46">
        <v>0</v>
      </c>
      <c r="J250" s="46">
        <v>0</v>
      </c>
      <c r="K250" s="46">
        <v>0</v>
      </c>
      <c r="L250" s="46">
        <v>0</v>
      </c>
      <c r="M250" s="46">
        <v>0</v>
      </c>
      <c r="N250" s="53">
        <v>0</v>
      </c>
    </row>
    <row r="251" spans="1:14">
      <c r="A251" s="47" t="s">
        <v>396</v>
      </c>
      <c r="B251" s="52">
        <f>SUM(B252:B254)</f>
        <v>0</v>
      </c>
      <c r="C251" s="52">
        <f t="shared" ref="C251:M251" si="64">SUM(C252:C254)</f>
        <v>6000</v>
      </c>
      <c r="D251" s="52">
        <f t="shared" si="64"/>
        <v>53500</v>
      </c>
      <c r="E251" s="52">
        <f t="shared" si="64"/>
        <v>0</v>
      </c>
      <c r="F251" s="52">
        <f t="shared" si="64"/>
        <v>25000</v>
      </c>
      <c r="G251" s="52">
        <f t="shared" si="64"/>
        <v>16000</v>
      </c>
      <c r="H251" s="52">
        <f t="shared" si="64"/>
        <v>0</v>
      </c>
      <c r="I251" s="52">
        <f t="shared" si="64"/>
        <v>70000</v>
      </c>
      <c r="J251" s="52">
        <f t="shared" si="64"/>
        <v>16000</v>
      </c>
      <c r="K251" s="52">
        <f t="shared" si="64"/>
        <v>24000</v>
      </c>
      <c r="L251" s="52">
        <f t="shared" si="64"/>
        <v>17000</v>
      </c>
      <c r="M251" s="52">
        <f t="shared" si="64"/>
        <v>0</v>
      </c>
      <c r="N251" s="52">
        <f t="shared" si="55"/>
        <v>227500</v>
      </c>
    </row>
    <row r="252" spans="1:14">
      <c r="A252" s="48" t="s">
        <v>17</v>
      </c>
      <c r="B252" s="46">
        <f>'Consolidado Proy-Partida-Bien'!G142</f>
        <v>0</v>
      </c>
      <c r="C252" s="46">
        <f>'Consolidado Proy-Partida-Bien'!H142</f>
        <v>6000</v>
      </c>
      <c r="D252" s="46">
        <f>'Consolidado Proy-Partida-Bien'!I142</f>
        <v>53500</v>
      </c>
      <c r="E252" s="46">
        <f>'Consolidado Proy-Partida-Bien'!J142</f>
        <v>0</v>
      </c>
      <c r="F252" s="46">
        <f>'Consolidado Proy-Partida-Bien'!K142</f>
        <v>25000</v>
      </c>
      <c r="G252" s="46">
        <f>'Consolidado Proy-Partida-Bien'!L142</f>
        <v>16000</v>
      </c>
      <c r="H252" s="46">
        <f>'Consolidado Proy-Partida-Bien'!M142</f>
        <v>0</v>
      </c>
      <c r="I252" s="46">
        <f>'Consolidado Proy-Partida-Bien'!N142</f>
        <v>70000</v>
      </c>
      <c r="J252" s="46">
        <f>'Consolidado Proy-Partida-Bien'!O142</f>
        <v>16000</v>
      </c>
      <c r="K252" s="46">
        <f>'Consolidado Proy-Partida-Bien'!P142</f>
        <v>24000</v>
      </c>
      <c r="L252" s="46">
        <f>'Consolidado Proy-Partida-Bien'!Q142</f>
        <v>17000</v>
      </c>
      <c r="M252" s="46">
        <f>'Consolidado Proy-Partida-Bien'!R142</f>
        <v>0</v>
      </c>
      <c r="N252" s="53">
        <f t="shared" si="55"/>
        <v>227500</v>
      </c>
    </row>
    <row r="253" spans="1:14">
      <c r="A253" s="49" t="s">
        <v>18</v>
      </c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53"/>
    </row>
    <row r="254" spans="1:14">
      <c r="A254" s="49" t="s">
        <v>21</v>
      </c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53"/>
    </row>
    <row r="255" spans="1:14" hidden="1">
      <c r="A255" s="47" t="s">
        <v>397</v>
      </c>
      <c r="B255" s="52">
        <f>SUM(B256:B258)</f>
        <v>0</v>
      </c>
      <c r="C255" s="52">
        <f t="shared" ref="C255:M255" si="65">SUM(C256:C258)</f>
        <v>0</v>
      </c>
      <c r="D255" s="52">
        <f t="shared" si="65"/>
        <v>0</v>
      </c>
      <c r="E255" s="52">
        <f t="shared" si="65"/>
        <v>0</v>
      </c>
      <c r="F255" s="52">
        <f t="shared" si="65"/>
        <v>0</v>
      </c>
      <c r="G255" s="52">
        <f t="shared" si="65"/>
        <v>0</v>
      </c>
      <c r="H255" s="52">
        <f t="shared" si="65"/>
        <v>0</v>
      </c>
      <c r="I255" s="52">
        <f t="shared" si="65"/>
        <v>0</v>
      </c>
      <c r="J255" s="52">
        <f t="shared" si="65"/>
        <v>0</v>
      </c>
      <c r="K255" s="52">
        <f t="shared" si="65"/>
        <v>0</v>
      </c>
      <c r="L255" s="52">
        <f t="shared" si="65"/>
        <v>0</v>
      </c>
      <c r="M255" s="52">
        <f t="shared" si="65"/>
        <v>0</v>
      </c>
      <c r="N255" s="52">
        <f t="shared" si="55"/>
        <v>0</v>
      </c>
    </row>
    <row r="256" spans="1:14" hidden="1">
      <c r="A256" s="48" t="s">
        <v>17</v>
      </c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53">
        <f t="shared" si="55"/>
        <v>0</v>
      </c>
    </row>
    <row r="257" spans="1:14" hidden="1">
      <c r="A257" s="49" t="s">
        <v>18</v>
      </c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53">
        <f t="shared" si="55"/>
        <v>0</v>
      </c>
    </row>
    <row r="258" spans="1:14" hidden="1">
      <c r="A258" s="49" t="s">
        <v>21</v>
      </c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53">
        <f t="shared" si="55"/>
        <v>0</v>
      </c>
    </row>
    <row r="259" spans="1:14" hidden="1">
      <c r="A259" s="47" t="s">
        <v>398</v>
      </c>
      <c r="B259" s="52">
        <f>SUM(B260:B262)</f>
        <v>0</v>
      </c>
      <c r="C259" s="52">
        <f t="shared" ref="C259:M259" si="66">SUM(C260:C262)</f>
        <v>0</v>
      </c>
      <c r="D259" s="52">
        <f t="shared" si="66"/>
        <v>0</v>
      </c>
      <c r="E259" s="52">
        <f t="shared" si="66"/>
        <v>0</v>
      </c>
      <c r="F259" s="52">
        <f t="shared" si="66"/>
        <v>0</v>
      </c>
      <c r="G259" s="52">
        <f t="shared" si="66"/>
        <v>0</v>
      </c>
      <c r="H259" s="52">
        <f t="shared" si="66"/>
        <v>0</v>
      </c>
      <c r="I259" s="52">
        <f t="shared" si="66"/>
        <v>0</v>
      </c>
      <c r="J259" s="52">
        <f t="shared" si="66"/>
        <v>0</v>
      </c>
      <c r="K259" s="52">
        <f t="shared" si="66"/>
        <v>0</v>
      </c>
      <c r="L259" s="52">
        <f t="shared" si="66"/>
        <v>0</v>
      </c>
      <c r="M259" s="52">
        <f t="shared" si="66"/>
        <v>0</v>
      </c>
      <c r="N259" s="52">
        <f t="shared" si="55"/>
        <v>0</v>
      </c>
    </row>
    <row r="260" spans="1:14" hidden="1">
      <c r="A260" s="48" t="s">
        <v>17</v>
      </c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53">
        <f t="shared" si="55"/>
        <v>0</v>
      </c>
    </row>
    <row r="261" spans="1:14" hidden="1">
      <c r="A261" s="49" t="s">
        <v>18</v>
      </c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53">
        <f t="shared" si="55"/>
        <v>0</v>
      </c>
    </row>
    <row r="262" spans="1:14" hidden="1">
      <c r="A262" s="49" t="s">
        <v>21</v>
      </c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53">
        <f t="shared" si="55"/>
        <v>0</v>
      </c>
    </row>
    <row r="263" spans="1:14" hidden="1">
      <c r="A263" s="47" t="s">
        <v>399</v>
      </c>
      <c r="B263" s="52">
        <f>SUM(B264:B266)</f>
        <v>0</v>
      </c>
      <c r="C263" s="52">
        <f t="shared" ref="C263:M263" si="67">SUM(C264:C266)</f>
        <v>0</v>
      </c>
      <c r="D263" s="52">
        <f t="shared" si="67"/>
        <v>0</v>
      </c>
      <c r="E263" s="52">
        <f t="shared" si="67"/>
        <v>0</v>
      </c>
      <c r="F263" s="52">
        <f t="shared" si="67"/>
        <v>0</v>
      </c>
      <c r="G263" s="52">
        <f t="shared" si="67"/>
        <v>0</v>
      </c>
      <c r="H263" s="52">
        <f t="shared" si="67"/>
        <v>0</v>
      </c>
      <c r="I263" s="52">
        <f t="shared" si="67"/>
        <v>0</v>
      </c>
      <c r="J263" s="52">
        <f t="shared" si="67"/>
        <v>0</v>
      </c>
      <c r="K263" s="52">
        <f t="shared" si="67"/>
        <v>0</v>
      </c>
      <c r="L263" s="52">
        <f t="shared" si="67"/>
        <v>0</v>
      </c>
      <c r="M263" s="52">
        <f t="shared" si="67"/>
        <v>0</v>
      </c>
      <c r="N263" s="52">
        <f t="shared" si="55"/>
        <v>0</v>
      </c>
    </row>
    <row r="264" spans="1:14" hidden="1">
      <c r="A264" s="48" t="s">
        <v>17</v>
      </c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53">
        <f t="shared" si="55"/>
        <v>0</v>
      </c>
    </row>
    <row r="265" spans="1:14" hidden="1">
      <c r="A265" s="49" t="s">
        <v>18</v>
      </c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53">
        <f t="shared" si="55"/>
        <v>0</v>
      </c>
    </row>
    <row r="266" spans="1:14" hidden="1">
      <c r="A266" s="49" t="s">
        <v>21</v>
      </c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53">
        <f t="shared" si="55"/>
        <v>0</v>
      </c>
    </row>
    <row r="267" spans="1:14">
      <c r="A267" s="47" t="s">
        <v>400</v>
      </c>
      <c r="B267" s="52">
        <f>SUM(B268:B270)</f>
        <v>0</v>
      </c>
      <c r="C267" s="52">
        <f t="shared" ref="C267:M267" si="68">SUM(C268:C270)</f>
        <v>0</v>
      </c>
      <c r="D267" s="52">
        <f t="shared" si="68"/>
        <v>0</v>
      </c>
      <c r="E267" s="52">
        <f t="shared" si="68"/>
        <v>0</v>
      </c>
      <c r="F267" s="52">
        <f t="shared" si="68"/>
        <v>0</v>
      </c>
      <c r="G267" s="52">
        <f t="shared" si="68"/>
        <v>0</v>
      </c>
      <c r="H267" s="52">
        <f t="shared" si="68"/>
        <v>6000</v>
      </c>
      <c r="I267" s="52">
        <f t="shared" si="68"/>
        <v>14000</v>
      </c>
      <c r="J267" s="52">
        <f t="shared" si="68"/>
        <v>0</v>
      </c>
      <c r="K267" s="52">
        <f t="shared" si="68"/>
        <v>0</v>
      </c>
      <c r="L267" s="52">
        <f t="shared" si="68"/>
        <v>88000</v>
      </c>
      <c r="M267" s="52">
        <f t="shared" si="68"/>
        <v>0</v>
      </c>
      <c r="N267" s="52">
        <f t="shared" si="55"/>
        <v>108000</v>
      </c>
    </row>
    <row r="268" spans="1:14">
      <c r="A268" s="48" t="s">
        <v>17</v>
      </c>
      <c r="B268" s="46">
        <f>'Consolidado Proy-Partida-Bien'!G146</f>
        <v>0</v>
      </c>
      <c r="C268" s="46">
        <f>'Consolidado Proy-Partida-Bien'!H146</f>
        <v>0</v>
      </c>
      <c r="D268" s="46">
        <f>'Consolidado Proy-Partida-Bien'!I146</f>
        <v>0</v>
      </c>
      <c r="E268" s="46">
        <f>'Consolidado Proy-Partida-Bien'!J146</f>
        <v>0</v>
      </c>
      <c r="F268" s="46">
        <f>'Consolidado Proy-Partida-Bien'!K146</f>
        <v>0</v>
      </c>
      <c r="G268" s="46">
        <f>'Consolidado Proy-Partida-Bien'!L146</f>
        <v>0</v>
      </c>
      <c r="H268" s="46">
        <f>'Consolidado Proy-Partida-Bien'!M146</f>
        <v>6000</v>
      </c>
      <c r="I268" s="46">
        <f>'Consolidado Proy-Partida-Bien'!N146</f>
        <v>14000</v>
      </c>
      <c r="J268" s="46">
        <f>'Consolidado Proy-Partida-Bien'!O146</f>
        <v>0</v>
      </c>
      <c r="K268" s="46">
        <f>'Consolidado Proy-Partida-Bien'!P146</f>
        <v>0</v>
      </c>
      <c r="L268" s="46">
        <f>'Consolidado Proy-Partida-Bien'!Q146</f>
        <v>88000</v>
      </c>
      <c r="M268" s="46">
        <f>'Consolidado Proy-Partida-Bien'!R146</f>
        <v>0</v>
      </c>
      <c r="N268" s="53">
        <f t="shared" si="55"/>
        <v>108000</v>
      </c>
    </row>
    <row r="269" spans="1:14">
      <c r="A269" s="49" t="s">
        <v>18</v>
      </c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53">
        <f t="shared" si="55"/>
        <v>0</v>
      </c>
    </row>
    <row r="270" spans="1:14">
      <c r="A270" s="49" t="s">
        <v>21</v>
      </c>
      <c r="B270" s="46">
        <v>0</v>
      </c>
      <c r="C270" s="46">
        <v>0</v>
      </c>
      <c r="D270" s="46">
        <v>0</v>
      </c>
      <c r="E270" s="46">
        <v>0</v>
      </c>
      <c r="F270" s="46">
        <v>0</v>
      </c>
      <c r="G270" s="46">
        <v>0</v>
      </c>
      <c r="H270" s="46">
        <v>0</v>
      </c>
      <c r="I270" s="46">
        <v>0</v>
      </c>
      <c r="J270" s="46">
        <v>0</v>
      </c>
      <c r="K270" s="46">
        <v>0</v>
      </c>
      <c r="L270" s="46">
        <v>0</v>
      </c>
      <c r="M270" s="46">
        <v>0</v>
      </c>
      <c r="N270" s="53">
        <f t="shared" si="55"/>
        <v>0</v>
      </c>
    </row>
    <row r="271" spans="1:14">
      <c r="A271" s="47" t="s">
        <v>401</v>
      </c>
      <c r="B271" s="52">
        <f>SUM(B272:B274)</f>
        <v>0</v>
      </c>
      <c r="C271" s="52">
        <f t="shared" ref="C271:M271" si="69">SUM(C272:C274)</f>
        <v>0</v>
      </c>
      <c r="D271" s="52">
        <f t="shared" si="69"/>
        <v>0</v>
      </c>
      <c r="E271" s="52">
        <f t="shared" si="69"/>
        <v>0</v>
      </c>
      <c r="F271" s="52">
        <f t="shared" si="69"/>
        <v>0</v>
      </c>
      <c r="G271" s="52">
        <f t="shared" si="69"/>
        <v>0</v>
      </c>
      <c r="H271" s="52">
        <f t="shared" si="69"/>
        <v>0</v>
      </c>
      <c r="I271" s="52">
        <f t="shared" si="69"/>
        <v>0</v>
      </c>
      <c r="J271" s="52">
        <f t="shared" si="69"/>
        <v>0</v>
      </c>
      <c r="K271" s="52">
        <f t="shared" si="69"/>
        <v>0</v>
      </c>
      <c r="L271" s="52">
        <f t="shared" si="69"/>
        <v>22000</v>
      </c>
      <c r="M271" s="52">
        <f t="shared" si="69"/>
        <v>0</v>
      </c>
      <c r="N271" s="52">
        <f t="shared" si="55"/>
        <v>22000</v>
      </c>
    </row>
    <row r="272" spans="1:14">
      <c r="A272" s="48" t="s">
        <v>17</v>
      </c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53"/>
    </row>
    <row r="273" spans="1:14">
      <c r="A273" s="49" t="s">
        <v>18</v>
      </c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53"/>
    </row>
    <row r="274" spans="1:14">
      <c r="A274" s="49" t="s">
        <v>21</v>
      </c>
      <c r="B274" s="46">
        <f>'Consolidado Proy-Partida-Bien'!G147</f>
        <v>0</v>
      </c>
      <c r="C274" s="46">
        <f>'Consolidado Proy-Partida-Bien'!H147</f>
        <v>0</v>
      </c>
      <c r="D274" s="46">
        <f>'Consolidado Proy-Partida-Bien'!I147</f>
        <v>0</v>
      </c>
      <c r="E274" s="46">
        <f>'Consolidado Proy-Partida-Bien'!J147</f>
        <v>0</v>
      </c>
      <c r="F274" s="46">
        <f>'Consolidado Proy-Partida-Bien'!K147</f>
        <v>0</v>
      </c>
      <c r="G274" s="46">
        <f>'Consolidado Proy-Partida-Bien'!L147</f>
        <v>0</v>
      </c>
      <c r="H274" s="46">
        <f>'Consolidado Proy-Partida-Bien'!M147</f>
        <v>0</v>
      </c>
      <c r="I274" s="46">
        <f>'Consolidado Proy-Partida-Bien'!N147</f>
        <v>0</v>
      </c>
      <c r="J274" s="46">
        <f>'Consolidado Proy-Partida-Bien'!O147</f>
        <v>0</v>
      </c>
      <c r="K274" s="46">
        <f>'Consolidado Proy-Partida-Bien'!P147</f>
        <v>0</v>
      </c>
      <c r="L274" s="46">
        <f>'Consolidado Proy-Partida-Bien'!Q147</f>
        <v>22000</v>
      </c>
      <c r="M274" s="46">
        <f>'Consolidado Proy-Partida-Bien'!R147</f>
        <v>0</v>
      </c>
      <c r="N274" s="53">
        <f t="shared" si="55"/>
        <v>22000</v>
      </c>
    </row>
    <row r="275" spans="1:14" hidden="1">
      <c r="A275" s="47" t="s">
        <v>402</v>
      </c>
      <c r="B275" s="52">
        <f>SUM(B276:B278)</f>
        <v>0</v>
      </c>
      <c r="C275" s="52">
        <f t="shared" ref="C275:M275" si="70">SUM(C276:C278)</f>
        <v>0</v>
      </c>
      <c r="D275" s="52">
        <f t="shared" si="70"/>
        <v>0</v>
      </c>
      <c r="E275" s="52">
        <f t="shared" si="70"/>
        <v>0</v>
      </c>
      <c r="F275" s="52">
        <f t="shared" si="70"/>
        <v>0</v>
      </c>
      <c r="G275" s="52">
        <f t="shared" si="70"/>
        <v>0</v>
      </c>
      <c r="H275" s="52">
        <f t="shared" si="70"/>
        <v>0</v>
      </c>
      <c r="I275" s="52">
        <f t="shared" si="70"/>
        <v>0</v>
      </c>
      <c r="J275" s="52">
        <f t="shared" si="70"/>
        <v>0</v>
      </c>
      <c r="K275" s="52">
        <f t="shared" si="70"/>
        <v>0</v>
      </c>
      <c r="L275" s="52">
        <f t="shared" si="70"/>
        <v>0</v>
      </c>
      <c r="M275" s="52">
        <f t="shared" si="70"/>
        <v>0</v>
      </c>
      <c r="N275" s="52">
        <f t="shared" si="55"/>
        <v>0</v>
      </c>
    </row>
    <row r="276" spans="1:14" hidden="1">
      <c r="A276" s="48" t="s">
        <v>17</v>
      </c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53">
        <f t="shared" si="55"/>
        <v>0</v>
      </c>
    </row>
    <row r="277" spans="1:14" hidden="1">
      <c r="A277" s="49" t="s">
        <v>18</v>
      </c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53">
        <f t="shared" si="55"/>
        <v>0</v>
      </c>
    </row>
    <row r="278" spans="1:14" hidden="1">
      <c r="A278" s="49" t="s">
        <v>21</v>
      </c>
      <c r="B278" s="46">
        <v>0</v>
      </c>
      <c r="C278" s="46">
        <v>0</v>
      </c>
      <c r="D278" s="46">
        <v>0</v>
      </c>
      <c r="E278" s="46">
        <v>0</v>
      </c>
      <c r="F278" s="46">
        <v>0</v>
      </c>
      <c r="G278" s="46">
        <v>0</v>
      </c>
      <c r="H278" s="46">
        <v>0</v>
      </c>
      <c r="I278" s="46">
        <v>0</v>
      </c>
      <c r="J278" s="46">
        <v>0</v>
      </c>
      <c r="K278" s="46">
        <v>0</v>
      </c>
      <c r="L278" s="46">
        <v>0</v>
      </c>
      <c r="M278" s="46">
        <v>0</v>
      </c>
      <c r="N278" s="53">
        <f t="shared" si="55"/>
        <v>0</v>
      </c>
    </row>
    <row r="279" spans="1:14">
      <c r="A279" s="47" t="s">
        <v>403</v>
      </c>
      <c r="B279" s="52">
        <f>SUM(B280:B282)</f>
        <v>68500</v>
      </c>
      <c r="C279" s="52">
        <f t="shared" ref="C279:M279" si="71">SUM(C280:C282)</f>
        <v>68500</v>
      </c>
      <c r="D279" s="52">
        <f t="shared" si="71"/>
        <v>93500</v>
      </c>
      <c r="E279" s="52">
        <f t="shared" si="71"/>
        <v>68500</v>
      </c>
      <c r="F279" s="52">
        <f t="shared" si="71"/>
        <v>68500</v>
      </c>
      <c r="G279" s="52">
        <f t="shared" si="71"/>
        <v>93500</v>
      </c>
      <c r="H279" s="52">
        <f t="shared" si="71"/>
        <v>68500</v>
      </c>
      <c r="I279" s="52">
        <f t="shared" si="71"/>
        <v>68500</v>
      </c>
      <c r="J279" s="52">
        <f t="shared" si="71"/>
        <v>93500</v>
      </c>
      <c r="K279" s="52">
        <f t="shared" si="71"/>
        <v>68500</v>
      </c>
      <c r="L279" s="52">
        <f t="shared" si="71"/>
        <v>93500</v>
      </c>
      <c r="M279" s="52">
        <f t="shared" si="71"/>
        <v>68500</v>
      </c>
      <c r="N279" s="52">
        <f t="shared" ref="N279:N283" si="72">SUM(B279:M279)</f>
        <v>922000</v>
      </c>
    </row>
    <row r="280" spans="1:14">
      <c r="A280" s="48" t="s">
        <v>17</v>
      </c>
      <c r="B280" s="46">
        <f>'Consolidado Proy-Partida-Bien'!G149</f>
        <v>68500</v>
      </c>
      <c r="C280" s="46">
        <f>'Consolidado Proy-Partida-Bien'!H149</f>
        <v>68500</v>
      </c>
      <c r="D280" s="46">
        <f>'Consolidado Proy-Partida-Bien'!I149</f>
        <v>93500</v>
      </c>
      <c r="E280" s="46">
        <f>'Consolidado Proy-Partida-Bien'!J149</f>
        <v>68500</v>
      </c>
      <c r="F280" s="46">
        <f>'Consolidado Proy-Partida-Bien'!K149</f>
        <v>68500</v>
      </c>
      <c r="G280" s="46">
        <f>'Consolidado Proy-Partida-Bien'!L149</f>
        <v>93500</v>
      </c>
      <c r="H280" s="46">
        <f>'Consolidado Proy-Partida-Bien'!M149</f>
        <v>68500</v>
      </c>
      <c r="I280" s="46">
        <f>'Consolidado Proy-Partida-Bien'!N149</f>
        <v>68500</v>
      </c>
      <c r="J280" s="46">
        <f>'Consolidado Proy-Partida-Bien'!O149</f>
        <v>93500</v>
      </c>
      <c r="K280" s="46">
        <f>'Consolidado Proy-Partida-Bien'!P149</f>
        <v>68500</v>
      </c>
      <c r="L280" s="46">
        <f>'Consolidado Proy-Partida-Bien'!Q149</f>
        <v>93500</v>
      </c>
      <c r="M280" s="46">
        <f>'Consolidado Proy-Partida-Bien'!R149</f>
        <v>68500</v>
      </c>
      <c r="N280" s="53">
        <f t="shared" si="72"/>
        <v>922000</v>
      </c>
    </row>
    <row r="281" spans="1:14">
      <c r="A281" s="49" t="s">
        <v>18</v>
      </c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53"/>
    </row>
    <row r="282" spans="1:14">
      <c r="A282" s="49" t="s">
        <v>21</v>
      </c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53"/>
    </row>
    <row r="283" spans="1:14">
      <c r="A283" s="47" t="s">
        <v>404</v>
      </c>
      <c r="B283" s="52">
        <f>SUM(B284:B286)</f>
        <v>0</v>
      </c>
      <c r="C283" s="52">
        <f t="shared" ref="C283:M283" si="73">SUM(C284:C286)</f>
        <v>0</v>
      </c>
      <c r="D283" s="52">
        <f t="shared" si="73"/>
        <v>48000</v>
      </c>
      <c r="E283" s="52">
        <f t="shared" si="73"/>
        <v>0</v>
      </c>
      <c r="F283" s="52">
        <f t="shared" si="73"/>
        <v>0</v>
      </c>
      <c r="G283" s="52">
        <f t="shared" si="73"/>
        <v>0</v>
      </c>
      <c r="H283" s="52">
        <f t="shared" si="73"/>
        <v>0</v>
      </c>
      <c r="I283" s="52">
        <f t="shared" si="73"/>
        <v>0</v>
      </c>
      <c r="J283" s="52">
        <f t="shared" si="73"/>
        <v>0</v>
      </c>
      <c r="K283" s="52">
        <f t="shared" si="73"/>
        <v>40200</v>
      </c>
      <c r="L283" s="52">
        <f t="shared" si="73"/>
        <v>0</v>
      </c>
      <c r="M283" s="52">
        <f t="shared" si="73"/>
        <v>0</v>
      </c>
      <c r="N283" s="52">
        <f t="shared" si="72"/>
        <v>88200</v>
      </c>
    </row>
    <row r="284" spans="1:14">
      <c r="A284" s="48" t="s">
        <v>17</v>
      </c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53"/>
    </row>
    <row r="285" spans="1:14">
      <c r="A285" s="49" t="s">
        <v>18</v>
      </c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53"/>
    </row>
    <row r="286" spans="1:14">
      <c r="A286" s="49" t="s">
        <v>21</v>
      </c>
      <c r="B286" s="46">
        <f>'Consolidado Proy-Partida-Bien'!G150</f>
        <v>0</v>
      </c>
      <c r="C286" s="46">
        <f>'Consolidado Proy-Partida-Bien'!H150</f>
        <v>0</v>
      </c>
      <c r="D286" s="46">
        <f>'Consolidado Proy-Partida-Bien'!I150</f>
        <v>48000</v>
      </c>
      <c r="E286" s="46">
        <f>'Consolidado Proy-Partida-Bien'!J150</f>
        <v>0</v>
      </c>
      <c r="F286" s="46">
        <f>'Consolidado Proy-Partida-Bien'!K150</f>
        <v>0</v>
      </c>
      <c r="G286" s="46">
        <f>'Consolidado Proy-Partida-Bien'!L150</f>
        <v>0</v>
      </c>
      <c r="H286" s="46">
        <f>'Consolidado Proy-Partida-Bien'!M150</f>
        <v>0</v>
      </c>
      <c r="I286" s="46">
        <f>'Consolidado Proy-Partida-Bien'!N150</f>
        <v>0</v>
      </c>
      <c r="J286" s="46">
        <f>'Consolidado Proy-Partida-Bien'!O150</f>
        <v>0</v>
      </c>
      <c r="K286" s="46">
        <f>'Consolidado Proy-Partida-Bien'!P150</f>
        <v>40200</v>
      </c>
      <c r="L286" s="46">
        <f>'Consolidado Proy-Partida-Bien'!Q150</f>
        <v>0</v>
      </c>
      <c r="M286" s="46">
        <f>'Consolidado Proy-Partida-Bien'!R150</f>
        <v>0</v>
      </c>
      <c r="N286" s="53">
        <f t="shared" ref="N286:N290" si="74">SUM(B286:M286)</f>
        <v>88200</v>
      </c>
    </row>
    <row r="287" spans="1:14" hidden="1">
      <c r="A287" s="47" t="s">
        <v>405</v>
      </c>
      <c r="B287" s="52">
        <f>SUM(B288:B290)</f>
        <v>0</v>
      </c>
      <c r="C287" s="52">
        <f t="shared" ref="C287:M287" si="75">SUM(C288:C290)</f>
        <v>0</v>
      </c>
      <c r="D287" s="52">
        <f t="shared" si="75"/>
        <v>0</v>
      </c>
      <c r="E287" s="52">
        <f t="shared" si="75"/>
        <v>0</v>
      </c>
      <c r="F287" s="52">
        <f t="shared" si="75"/>
        <v>0</v>
      </c>
      <c r="G287" s="52">
        <f t="shared" si="75"/>
        <v>0</v>
      </c>
      <c r="H287" s="52">
        <f t="shared" si="75"/>
        <v>0</v>
      </c>
      <c r="I287" s="52">
        <f t="shared" si="75"/>
        <v>0</v>
      </c>
      <c r="J287" s="52">
        <f t="shared" si="75"/>
        <v>0</v>
      </c>
      <c r="K287" s="52">
        <f t="shared" si="75"/>
        <v>0</v>
      </c>
      <c r="L287" s="52">
        <f t="shared" si="75"/>
        <v>0</v>
      </c>
      <c r="M287" s="52">
        <f t="shared" si="75"/>
        <v>0</v>
      </c>
      <c r="N287" s="52">
        <f>SUM(B287:M287)</f>
        <v>0</v>
      </c>
    </row>
    <row r="288" spans="1:14" hidden="1">
      <c r="A288" s="48" t="s">
        <v>17</v>
      </c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53">
        <f t="shared" si="74"/>
        <v>0</v>
      </c>
    </row>
    <row r="289" spans="1:14" hidden="1">
      <c r="A289" s="49" t="s">
        <v>18</v>
      </c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53">
        <f t="shared" si="74"/>
        <v>0</v>
      </c>
    </row>
    <row r="290" spans="1:14" hidden="1">
      <c r="A290" s="49" t="s">
        <v>21</v>
      </c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53">
        <f t="shared" si="74"/>
        <v>0</v>
      </c>
    </row>
    <row r="291" spans="1:14" hidden="1">
      <c r="A291" s="47" t="s">
        <v>406</v>
      </c>
      <c r="B291" s="52">
        <f>SUM(B292:B294)</f>
        <v>0</v>
      </c>
      <c r="C291" s="52">
        <f t="shared" ref="C291:M291" si="76">SUM(C292:C294)</f>
        <v>0</v>
      </c>
      <c r="D291" s="52">
        <f t="shared" si="76"/>
        <v>0</v>
      </c>
      <c r="E291" s="52">
        <f t="shared" si="76"/>
        <v>0</v>
      </c>
      <c r="F291" s="52">
        <f t="shared" si="76"/>
        <v>0</v>
      </c>
      <c r="G291" s="52">
        <f t="shared" si="76"/>
        <v>0</v>
      </c>
      <c r="H291" s="52">
        <f t="shared" si="76"/>
        <v>0</v>
      </c>
      <c r="I291" s="52">
        <f t="shared" si="76"/>
        <v>0</v>
      </c>
      <c r="J291" s="52">
        <f t="shared" si="76"/>
        <v>0</v>
      </c>
      <c r="K291" s="52">
        <f t="shared" si="76"/>
        <v>0</v>
      </c>
      <c r="L291" s="52">
        <f t="shared" si="76"/>
        <v>0</v>
      </c>
      <c r="M291" s="52">
        <f t="shared" si="76"/>
        <v>0</v>
      </c>
      <c r="N291" s="52">
        <f t="shared" ref="N291:N303" si="77">SUM(B291:M291)</f>
        <v>0</v>
      </c>
    </row>
    <row r="292" spans="1:14" hidden="1">
      <c r="A292" s="48" t="s">
        <v>494</v>
      </c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53"/>
    </row>
    <row r="293" spans="1:14" hidden="1">
      <c r="A293" s="49" t="s">
        <v>18</v>
      </c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53"/>
    </row>
    <row r="294" spans="1:14" hidden="1">
      <c r="A294" s="49" t="s">
        <v>21</v>
      </c>
      <c r="B294" s="46">
        <f>'Consolidado Proy-Partida-Bien'!G152</f>
        <v>0</v>
      </c>
      <c r="C294" s="46">
        <v>0</v>
      </c>
      <c r="D294" s="46">
        <v>0</v>
      </c>
      <c r="E294" s="46">
        <v>0</v>
      </c>
      <c r="F294" s="46">
        <v>0</v>
      </c>
      <c r="G294" s="46">
        <v>0</v>
      </c>
      <c r="H294" s="46">
        <v>0</v>
      </c>
      <c r="I294" s="46">
        <v>0</v>
      </c>
      <c r="J294" s="46">
        <v>0</v>
      </c>
      <c r="K294" s="46">
        <v>0</v>
      </c>
      <c r="L294" s="46">
        <v>0</v>
      </c>
      <c r="M294" s="46">
        <v>0</v>
      </c>
      <c r="N294" s="53">
        <f t="shared" si="77"/>
        <v>0</v>
      </c>
    </row>
    <row r="295" spans="1:14">
      <c r="A295" s="166" t="s">
        <v>407</v>
      </c>
      <c r="B295" s="52">
        <f>SUM(B296:B298)</f>
        <v>0</v>
      </c>
      <c r="C295" s="52">
        <f t="shared" ref="C295:M295" si="78">SUM(C296:C298)</f>
        <v>1046</v>
      </c>
      <c r="D295" s="52">
        <f t="shared" si="78"/>
        <v>2006</v>
      </c>
      <c r="E295" s="52">
        <f t="shared" si="78"/>
        <v>1810</v>
      </c>
      <c r="F295" s="52">
        <f t="shared" si="78"/>
        <v>47320</v>
      </c>
      <c r="G295" s="52">
        <f t="shared" si="78"/>
        <v>16720</v>
      </c>
      <c r="H295" s="52">
        <f t="shared" si="78"/>
        <v>630</v>
      </c>
      <c r="I295" s="52">
        <f t="shared" si="78"/>
        <v>315</v>
      </c>
      <c r="J295" s="52">
        <f t="shared" si="78"/>
        <v>315</v>
      </c>
      <c r="K295" s="52">
        <f t="shared" si="78"/>
        <v>18635</v>
      </c>
      <c r="L295" s="52">
        <f t="shared" si="78"/>
        <v>630</v>
      </c>
      <c r="M295" s="52">
        <f t="shared" si="78"/>
        <v>0</v>
      </c>
      <c r="N295" s="52">
        <f t="shared" si="77"/>
        <v>89427</v>
      </c>
    </row>
    <row r="296" spans="1:14">
      <c r="A296" s="48" t="s">
        <v>17</v>
      </c>
      <c r="B296" s="46">
        <f>'Consolidado Proy-Partida-Bien'!G153</f>
        <v>0</v>
      </c>
      <c r="C296" s="46">
        <f>'Consolidado Proy-Partida-Bien'!H153</f>
        <v>1046</v>
      </c>
      <c r="D296" s="46">
        <f>'Consolidado Proy-Partida-Bien'!I153</f>
        <v>2006</v>
      </c>
      <c r="E296" s="46">
        <f>'Consolidado Proy-Partida-Bien'!J153</f>
        <v>1810</v>
      </c>
      <c r="F296" s="46">
        <f>'Consolidado Proy-Partida-Bien'!K153</f>
        <v>47320</v>
      </c>
      <c r="G296" s="46">
        <f>'Consolidado Proy-Partida-Bien'!L153</f>
        <v>16720</v>
      </c>
      <c r="H296" s="46">
        <f>'Consolidado Proy-Partida-Bien'!M153</f>
        <v>630</v>
      </c>
      <c r="I296" s="46">
        <f>'Consolidado Proy-Partida-Bien'!N153</f>
        <v>315</v>
      </c>
      <c r="J296" s="46">
        <f>'Consolidado Proy-Partida-Bien'!O153</f>
        <v>315</v>
      </c>
      <c r="K296" s="46">
        <f>'Consolidado Proy-Partida-Bien'!P153</f>
        <v>18635</v>
      </c>
      <c r="L296" s="46">
        <f>'Consolidado Proy-Partida-Bien'!Q153</f>
        <v>630</v>
      </c>
      <c r="M296" s="46">
        <f>'Consolidado Proy-Partida-Bien'!R153</f>
        <v>0</v>
      </c>
      <c r="N296" s="53">
        <f t="shared" si="77"/>
        <v>89427</v>
      </c>
    </row>
    <row r="297" spans="1:14">
      <c r="A297" s="49" t="s">
        <v>18</v>
      </c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53"/>
    </row>
    <row r="298" spans="1:14">
      <c r="A298" s="49" t="s">
        <v>21</v>
      </c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53"/>
    </row>
    <row r="299" spans="1:14" hidden="1">
      <c r="A299" s="47" t="s">
        <v>408</v>
      </c>
      <c r="B299" s="52">
        <f>SUM(B300:B302)</f>
        <v>0</v>
      </c>
      <c r="C299" s="52">
        <f t="shared" ref="C299:M299" si="79">SUM(C300:C302)</f>
        <v>0</v>
      </c>
      <c r="D299" s="52">
        <f t="shared" si="79"/>
        <v>0</v>
      </c>
      <c r="E299" s="52">
        <f t="shared" si="79"/>
        <v>0</v>
      </c>
      <c r="F299" s="52">
        <f t="shared" si="79"/>
        <v>0</v>
      </c>
      <c r="G299" s="52">
        <f t="shared" si="79"/>
        <v>0</v>
      </c>
      <c r="H299" s="52">
        <f t="shared" si="79"/>
        <v>0</v>
      </c>
      <c r="I299" s="52">
        <f t="shared" si="79"/>
        <v>0</v>
      </c>
      <c r="J299" s="52">
        <f t="shared" si="79"/>
        <v>0</v>
      </c>
      <c r="K299" s="52">
        <f t="shared" si="79"/>
        <v>0</v>
      </c>
      <c r="L299" s="52">
        <f t="shared" si="79"/>
        <v>0</v>
      </c>
      <c r="M299" s="52">
        <f t="shared" si="79"/>
        <v>0</v>
      </c>
      <c r="N299" s="52">
        <f t="shared" si="77"/>
        <v>0</v>
      </c>
    </row>
    <row r="300" spans="1:14" hidden="1">
      <c r="A300" s="48" t="s">
        <v>17</v>
      </c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53">
        <f t="shared" si="77"/>
        <v>0</v>
      </c>
    </row>
    <row r="301" spans="1:14" hidden="1">
      <c r="A301" s="49" t="s">
        <v>18</v>
      </c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53">
        <f t="shared" si="77"/>
        <v>0</v>
      </c>
    </row>
    <row r="302" spans="1:14" hidden="1">
      <c r="A302" s="49" t="s">
        <v>21</v>
      </c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53">
        <f t="shared" si="77"/>
        <v>0</v>
      </c>
    </row>
    <row r="303" spans="1:14" hidden="1">
      <c r="A303" s="47" t="s">
        <v>409</v>
      </c>
      <c r="B303" s="52">
        <f>SUM(B304:B306)</f>
        <v>0</v>
      </c>
      <c r="C303" s="52">
        <f>SUM(C304:C306)</f>
        <v>0</v>
      </c>
      <c r="D303" s="52">
        <f>SUM(D304:D306)</f>
        <v>0</v>
      </c>
      <c r="E303" s="52">
        <f>SUM(E304:E306)</f>
        <v>0</v>
      </c>
      <c r="F303" s="52">
        <f t="shared" ref="F303:J303" si="80">SUM(F304:F306)</f>
        <v>0</v>
      </c>
      <c r="G303" s="52">
        <f t="shared" si="80"/>
        <v>0</v>
      </c>
      <c r="H303" s="52">
        <f t="shared" si="80"/>
        <v>0</v>
      </c>
      <c r="I303" s="52">
        <f t="shared" si="80"/>
        <v>0</v>
      </c>
      <c r="J303" s="52">
        <f t="shared" si="80"/>
        <v>0</v>
      </c>
      <c r="K303" s="52">
        <f>SUM(K304:K306)</f>
        <v>0</v>
      </c>
      <c r="L303" s="52">
        <f>SUM(L304:L306)</f>
        <v>0</v>
      </c>
      <c r="M303" s="52">
        <f>SUM(M304:M306)</f>
        <v>0</v>
      </c>
      <c r="N303" s="52">
        <f t="shared" si="77"/>
        <v>0</v>
      </c>
    </row>
    <row r="304" spans="1:14" hidden="1">
      <c r="A304" s="48" t="s">
        <v>17</v>
      </c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53">
        <f t="shared" ref="N304:N306" si="81">SUM(B304:M304)</f>
        <v>0</v>
      </c>
    </row>
    <row r="305" spans="1:14" hidden="1">
      <c r="A305" s="49" t="s">
        <v>18</v>
      </c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53">
        <f t="shared" si="81"/>
        <v>0</v>
      </c>
    </row>
    <row r="306" spans="1:14" hidden="1">
      <c r="A306" s="49" t="s">
        <v>21</v>
      </c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53">
        <f t="shared" si="81"/>
        <v>0</v>
      </c>
    </row>
    <row r="307" spans="1:14">
      <c r="A307" s="47" t="s">
        <v>410</v>
      </c>
      <c r="B307" s="52">
        <f>SUM(B308:B310)</f>
        <v>0</v>
      </c>
      <c r="C307" s="52">
        <f>SUM(C308:C310)</f>
        <v>3000</v>
      </c>
      <c r="D307" s="52">
        <f>SUM(D308:D310)</f>
        <v>3000</v>
      </c>
      <c r="E307" s="52">
        <f>SUM(E308:E310)</f>
        <v>3000</v>
      </c>
      <c r="F307" s="52">
        <f t="shared" ref="F307:J307" si="82">SUM(F308:F310)</f>
        <v>3000</v>
      </c>
      <c r="G307" s="52">
        <f t="shared" si="82"/>
        <v>3000</v>
      </c>
      <c r="H307" s="52">
        <f t="shared" si="82"/>
        <v>3000</v>
      </c>
      <c r="I307" s="52">
        <f t="shared" si="82"/>
        <v>0</v>
      </c>
      <c r="J307" s="52">
        <f t="shared" si="82"/>
        <v>0</v>
      </c>
      <c r="K307" s="52">
        <f>SUM(K308:K310)</f>
        <v>0</v>
      </c>
      <c r="L307" s="52">
        <f>SUM(L308:L310)</f>
        <v>1000</v>
      </c>
      <c r="M307" s="52">
        <f>SUM(M308:M310)</f>
        <v>0</v>
      </c>
      <c r="N307" s="52">
        <f>SUM(B307:M307)</f>
        <v>19000</v>
      </c>
    </row>
    <row r="308" spans="1:14">
      <c r="A308" s="48" t="s">
        <v>17</v>
      </c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53">
        <f>SUM(B308:M308)</f>
        <v>0</v>
      </c>
    </row>
    <row r="309" spans="1:14">
      <c r="A309" s="49" t="s">
        <v>18</v>
      </c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53">
        <f>SUM(B309:M309)</f>
        <v>0</v>
      </c>
    </row>
    <row r="310" spans="1:14">
      <c r="A310" s="49" t="s">
        <v>21</v>
      </c>
      <c r="B310" s="46">
        <f>'Consolidado Proy-Partida-Bien'!G156</f>
        <v>0</v>
      </c>
      <c r="C310" s="46">
        <f>'Consolidado Proy-Partida-Bien'!H156</f>
        <v>3000</v>
      </c>
      <c r="D310" s="46">
        <f>'Consolidado Proy-Partida-Bien'!I156</f>
        <v>3000</v>
      </c>
      <c r="E310" s="46">
        <f>'Consolidado Proy-Partida-Bien'!J156</f>
        <v>3000</v>
      </c>
      <c r="F310" s="46">
        <f>'Consolidado Proy-Partida-Bien'!K156</f>
        <v>3000</v>
      </c>
      <c r="G310" s="46">
        <f>'Consolidado Proy-Partida-Bien'!L156</f>
        <v>3000</v>
      </c>
      <c r="H310" s="46">
        <f>'Consolidado Proy-Partida-Bien'!M156</f>
        <v>3000</v>
      </c>
      <c r="I310" s="46">
        <f>'Consolidado Proy-Partida-Bien'!N156</f>
        <v>0</v>
      </c>
      <c r="J310" s="46">
        <f>'Consolidado Proy-Partida-Bien'!O156</f>
        <v>0</v>
      </c>
      <c r="K310" s="46">
        <f>'Consolidado Proy-Partida-Bien'!P156</f>
        <v>0</v>
      </c>
      <c r="L310" s="46">
        <f>'Consolidado Proy-Partida-Bien'!Q156</f>
        <v>1000</v>
      </c>
      <c r="M310" s="46">
        <f>'Consolidado Proy-Partida-Bien'!R156</f>
        <v>0</v>
      </c>
      <c r="N310" s="53">
        <f>SUM(B310:M310)</f>
        <v>19000</v>
      </c>
    </row>
    <row r="311" spans="1:14" hidden="1">
      <c r="A311" s="47" t="s">
        <v>411</v>
      </c>
      <c r="B311" s="52">
        <f>SUM(B312:B314)</f>
        <v>0</v>
      </c>
      <c r="C311" s="52">
        <f>SUM(C312:C314)</f>
        <v>0</v>
      </c>
      <c r="D311" s="52">
        <f>SUM(D312:D314)</f>
        <v>0</v>
      </c>
      <c r="E311" s="52">
        <f>SUM(E312:E314)</f>
        <v>0</v>
      </c>
      <c r="F311" s="52">
        <f t="shared" ref="F311:J311" si="83">SUM(F312:F314)</f>
        <v>0</v>
      </c>
      <c r="G311" s="52">
        <f t="shared" si="83"/>
        <v>0</v>
      </c>
      <c r="H311" s="52">
        <f t="shared" si="83"/>
        <v>0</v>
      </c>
      <c r="I311" s="52">
        <f t="shared" si="83"/>
        <v>0</v>
      </c>
      <c r="J311" s="52">
        <f t="shared" si="83"/>
        <v>0</v>
      </c>
      <c r="K311" s="52">
        <f>SUM(K312:K314)</f>
        <v>0</v>
      </c>
      <c r="L311" s="52">
        <f>SUM(L312:L314)</f>
        <v>0</v>
      </c>
      <c r="M311" s="52">
        <f>SUM(M312:M314)</f>
        <v>0</v>
      </c>
      <c r="N311" s="52">
        <f>SUM(B311:M311)</f>
        <v>0</v>
      </c>
    </row>
    <row r="312" spans="1:14" hidden="1">
      <c r="A312" s="48" t="s">
        <v>17</v>
      </c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53">
        <f t="shared" ref="N312:N314" si="84">SUM(B312:M312)</f>
        <v>0</v>
      </c>
    </row>
    <row r="313" spans="1:14" hidden="1">
      <c r="A313" s="49" t="s">
        <v>18</v>
      </c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53">
        <f t="shared" si="84"/>
        <v>0</v>
      </c>
    </row>
    <row r="314" spans="1:14" hidden="1">
      <c r="A314" s="49" t="s">
        <v>21</v>
      </c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53">
        <f t="shared" si="84"/>
        <v>0</v>
      </c>
    </row>
    <row r="315" spans="1:14" hidden="1">
      <c r="A315" s="47" t="s">
        <v>412</v>
      </c>
      <c r="B315" s="52">
        <f>SUM(B316:B318)</f>
        <v>0</v>
      </c>
      <c r="C315" s="52">
        <f t="shared" ref="C315:M315" si="85">SUM(C316:C318)</f>
        <v>0</v>
      </c>
      <c r="D315" s="52">
        <f t="shared" si="85"/>
        <v>0</v>
      </c>
      <c r="E315" s="52">
        <f t="shared" si="85"/>
        <v>0</v>
      </c>
      <c r="F315" s="52">
        <f t="shared" si="85"/>
        <v>0</v>
      </c>
      <c r="G315" s="52">
        <f t="shared" si="85"/>
        <v>0</v>
      </c>
      <c r="H315" s="52">
        <f t="shared" si="85"/>
        <v>0</v>
      </c>
      <c r="I315" s="52">
        <f t="shared" si="85"/>
        <v>0</v>
      </c>
      <c r="J315" s="52">
        <f t="shared" si="85"/>
        <v>0</v>
      </c>
      <c r="K315" s="52">
        <f t="shared" si="85"/>
        <v>0</v>
      </c>
      <c r="L315" s="52">
        <f t="shared" si="85"/>
        <v>0</v>
      </c>
      <c r="M315" s="52">
        <f t="shared" si="85"/>
        <v>0</v>
      </c>
      <c r="N315" s="52">
        <f t="shared" ref="N315:N327" si="86">SUM(B315:M315)</f>
        <v>0</v>
      </c>
    </row>
    <row r="316" spans="1:14" hidden="1">
      <c r="A316" s="48" t="s">
        <v>17</v>
      </c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53">
        <f t="shared" si="86"/>
        <v>0</v>
      </c>
    </row>
    <row r="317" spans="1:14" hidden="1">
      <c r="A317" s="49" t="s">
        <v>18</v>
      </c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53">
        <f t="shared" si="86"/>
        <v>0</v>
      </c>
    </row>
    <row r="318" spans="1:14" hidden="1">
      <c r="A318" s="49" t="s">
        <v>21</v>
      </c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53">
        <f t="shared" si="86"/>
        <v>0</v>
      </c>
    </row>
    <row r="319" spans="1:14" hidden="1">
      <c r="A319" s="47" t="s">
        <v>413</v>
      </c>
      <c r="B319" s="52">
        <f>SUM(B320:B322)</f>
        <v>0</v>
      </c>
      <c r="C319" s="52">
        <f t="shared" ref="C319:M319" si="87">SUM(C320:C322)</f>
        <v>0</v>
      </c>
      <c r="D319" s="52">
        <f t="shared" si="87"/>
        <v>0</v>
      </c>
      <c r="E319" s="52">
        <f t="shared" si="87"/>
        <v>0</v>
      </c>
      <c r="F319" s="52">
        <f t="shared" si="87"/>
        <v>0</v>
      </c>
      <c r="G319" s="52">
        <f t="shared" si="87"/>
        <v>0</v>
      </c>
      <c r="H319" s="52">
        <f t="shared" si="87"/>
        <v>0</v>
      </c>
      <c r="I319" s="52">
        <f t="shared" si="87"/>
        <v>0</v>
      </c>
      <c r="J319" s="52">
        <f t="shared" si="87"/>
        <v>0</v>
      </c>
      <c r="K319" s="52">
        <f t="shared" si="87"/>
        <v>0</v>
      </c>
      <c r="L319" s="52">
        <f t="shared" si="87"/>
        <v>0</v>
      </c>
      <c r="M319" s="52">
        <f t="shared" si="87"/>
        <v>0</v>
      </c>
      <c r="N319" s="52">
        <f t="shared" si="86"/>
        <v>0</v>
      </c>
    </row>
    <row r="320" spans="1:14" hidden="1">
      <c r="A320" s="48" t="s">
        <v>17</v>
      </c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53">
        <f t="shared" si="86"/>
        <v>0</v>
      </c>
    </row>
    <row r="321" spans="1:14" hidden="1">
      <c r="A321" s="49" t="s">
        <v>18</v>
      </c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53">
        <f t="shared" si="86"/>
        <v>0</v>
      </c>
    </row>
    <row r="322" spans="1:14" hidden="1">
      <c r="A322" s="49" t="s">
        <v>21</v>
      </c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53">
        <f t="shared" si="86"/>
        <v>0</v>
      </c>
    </row>
    <row r="323" spans="1:14" hidden="1">
      <c r="A323" s="47" t="s">
        <v>414</v>
      </c>
      <c r="B323" s="52">
        <f>SUM(B324:B326)</f>
        <v>0</v>
      </c>
      <c r="C323" s="52">
        <f t="shared" ref="C323:M323" si="88">SUM(C324:C326)</f>
        <v>0</v>
      </c>
      <c r="D323" s="52">
        <f t="shared" si="88"/>
        <v>0</v>
      </c>
      <c r="E323" s="52">
        <f t="shared" si="88"/>
        <v>0</v>
      </c>
      <c r="F323" s="52">
        <f t="shared" si="88"/>
        <v>0</v>
      </c>
      <c r="G323" s="52">
        <f t="shared" si="88"/>
        <v>0</v>
      </c>
      <c r="H323" s="52">
        <f t="shared" si="88"/>
        <v>0</v>
      </c>
      <c r="I323" s="52">
        <f t="shared" si="88"/>
        <v>0</v>
      </c>
      <c r="J323" s="52">
        <f t="shared" si="88"/>
        <v>0</v>
      </c>
      <c r="K323" s="52">
        <f t="shared" si="88"/>
        <v>0</v>
      </c>
      <c r="L323" s="52">
        <f t="shared" si="88"/>
        <v>0</v>
      </c>
      <c r="M323" s="52">
        <f t="shared" si="88"/>
        <v>0</v>
      </c>
      <c r="N323" s="52">
        <f t="shared" si="86"/>
        <v>0</v>
      </c>
    </row>
    <row r="324" spans="1:14" hidden="1">
      <c r="A324" s="48" t="s">
        <v>17</v>
      </c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53">
        <f t="shared" si="86"/>
        <v>0</v>
      </c>
    </row>
    <row r="325" spans="1:14" hidden="1">
      <c r="A325" s="49" t="s">
        <v>18</v>
      </c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53">
        <f t="shared" si="86"/>
        <v>0</v>
      </c>
    </row>
    <row r="326" spans="1:14" hidden="1">
      <c r="A326" s="49" t="s">
        <v>21</v>
      </c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53">
        <f t="shared" si="86"/>
        <v>0</v>
      </c>
    </row>
    <row r="327" spans="1:14" hidden="1">
      <c r="A327" s="47" t="s">
        <v>415</v>
      </c>
      <c r="B327" s="52">
        <f>SUM(B328:B330)</f>
        <v>0</v>
      </c>
      <c r="C327" s="52">
        <f>SUM(C328:C330)</f>
        <v>0</v>
      </c>
      <c r="D327" s="52">
        <f>SUM(D328:D330)</f>
        <v>0</v>
      </c>
      <c r="E327" s="52">
        <f>SUM(E328:E330)</f>
        <v>0</v>
      </c>
      <c r="F327" s="52">
        <f t="shared" ref="F327:J327" si="89">SUM(F328:F330)</f>
        <v>0</v>
      </c>
      <c r="G327" s="52">
        <f t="shared" si="89"/>
        <v>0</v>
      </c>
      <c r="H327" s="52">
        <f t="shared" si="89"/>
        <v>0</v>
      </c>
      <c r="I327" s="52">
        <f t="shared" si="89"/>
        <v>0</v>
      </c>
      <c r="J327" s="52">
        <f t="shared" si="89"/>
        <v>0</v>
      </c>
      <c r="K327" s="52">
        <f>SUM(K328:K330)</f>
        <v>0</v>
      </c>
      <c r="L327" s="52">
        <f>SUM(L328:L330)</f>
        <v>0</v>
      </c>
      <c r="M327" s="52">
        <f>SUM(M328:M330)</f>
        <v>0</v>
      </c>
      <c r="N327" s="52">
        <f t="shared" si="86"/>
        <v>0</v>
      </c>
    </row>
    <row r="328" spans="1:14" hidden="1">
      <c r="A328" s="48" t="s">
        <v>17</v>
      </c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53">
        <f t="shared" ref="N328:N330" si="90">SUM(B328:M328)</f>
        <v>0</v>
      </c>
    </row>
    <row r="329" spans="1:14" hidden="1">
      <c r="A329" s="49" t="s">
        <v>18</v>
      </c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53">
        <f t="shared" si="90"/>
        <v>0</v>
      </c>
    </row>
    <row r="330" spans="1:14" hidden="1">
      <c r="A330" s="49" t="s">
        <v>21</v>
      </c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53">
        <f t="shared" si="90"/>
        <v>0</v>
      </c>
    </row>
    <row r="331" spans="1:14" hidden="1">
      <c r="A331" s="47" t="s">
        <v>416</v>
      </c>
      <c r="B331" s="52">
        <f>SUM(B332:B334)</f>
        <v>0</v>
      </c>
      <c r="C331" s="52">
        <f>SUM(C332:C334)</f>
        <v>0</v>
      </c>
      <c r="D331" s="52">
        <f>SUM(D332:D334)</f>
        <v>0</v>
      </c>
      <c r="E331" s="52">
        <f>SUM(E332:E334)</f>
        <v>0</v>
      </c>
      <c r="F331" s="52">
        <f t="shared" ref="F331:J331" si="91">SUM(F332:F334)</f>
        <v>0</v>
      </c>
      <c r="G331" s="52">
        <f t="shared" si="91"/>
        <v>0</v>
      </c>
      <c r="H331" s="52">
        <f t="shared" si="91"/>
        <v>0</v>
      </c>
      <c r="I331" s="52">
        <f t="shared" si="91"/>
        <v>0</v>
      </c>
      <c r="J331" s="52">
        <f t="shared" si="91"/>
        <v>0</v>
      </c>
      <c r="K331" s="52">
        <f>SUM(K332:K334)</f>
        <v>0</v>
      </c>
      <c r="L331" s="52">
        <f>SUM(L332:L334)</f>
        <v>0</v>
      </c>
      <c r="M331" s="52">
        <f>SUM(M332:M334)</f>
        <v>0</v>
      </c>
      <c r="N331" s="52">
        <f>SUM(B331:M331)</f>
        <v>0</v>
      </c>
    </row>
    <row r="332" spans="1:14" hidden="1">
      <c r="A332" s="48" t="s">
        <v>17</v>
      </c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53">
        <f>SUM(B332:M332)</f>
        <v>0</v>
      </c>
    </row>
    <row r="333" spans="1:14" hidden="1">
      <c r="A333" s="49" t="s">
        <v>18</v>
      </c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53">
        <f>SUM(B333:M333)</f>
        <v>0</v>
      </c>
    </row>
    <row r="334" spans="1:14" hidden="1">
      <c r="A334" s="49" t="s">
        <v>21</v>
      </c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53">
        <f>SUM(B334:M334)</f>
        <v>0</v>
      </c>
    </row>
    <row r="335" spans="1:14" hidden="1">
      <c r="A335" s="47" t="s">
        <v>417</v>
      </c>
      <c r="B335" s="52">
        <f>SUM(B336:B338)</f>
        <v>0</v>
      </c>
      <c r="C335" s="52">
        <f>SUM(C336:C338)</f>
        <v>0</v>
      </c>
      <c r="D335" s="52">
        <f>SUM(D336:D338)</f>
        <v>0</v>
      </c>
      <c r="E335" s="52">
        <f>SUM(E336:E338)</f>
        <v>0</v>
      </c>
      <c r="F335" s="52">
        <f t="shared" ref="F335:J335" si="92">SUM(F336:F338)</f>
        <v>0</v>
      </c>
      <c r="G335" s="52">
        <f t="shared" si="92"/>
        <v>0</v>
      </c>
      <c r="H335" s="52">
        <f t="shared" si="92"/>
        <v>0</v>
      </c>
      <c r="I335" s="52">
        <f t="shared" si="92"/>
        <v>0</v>
      </c>
      <c r="J335" s="52">
        <f t="shared" si="92"/>
        <v>0</v>
      </c>
      <c r="K335" s="52">
        <f>SUM(K336:K338)</f>
        <v>0</v>
      </c>
      <c r="L335" s="52">
        <f>SUM(L336:L338)</f>
        <v>0</v>
      </c>
      <c r="M335" s="52">
        <f>SUM(M336:M338)</f>
        <v>0</v>
      </c>
      <c r="N335" s="52">
        <f t="shared" ref="N335" si="93">SUM(B335:M335)</f>
        <v>0</v>
      </c>
    </row>
    <row r="336" spans="1:14" hidden="1">
      <c r="A336" s="48" t="s">
        <v>17</v>
      </c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53">
        <f t="shared" ref="N336:N338" si="94">SUM(B336:M336)</f>
        <v>0</v>
      </c>
    </row>
    <row r="337" spans="1:14" hidden="1">
      <c r="A337" s="49" t="s">
        <v>18</v>
      </c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53">
        <f t="shared" si="94"/>
        <v>0</v>
      </c>
    </row>
    <row r="338" spans="1:14" hidden="1">
      <c r="A338" s="49" t="s">
        <v>21</v>
      </c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53">
        <f t="shared" si="94"/>
        <v>0</v>
      </c>
    </row>
    <row r="339" spans="1:14" hidden="1">
      <c r="A339" s="47" t="s">
        <v>418</v>
      </c>
      <c r="B339" s="52">
        <f>SUM(B340:B342)</f>
        <v>0</v>
      </c>
      <c r="C339" s="52">
        <f>SUM(C340:C342)</f>
        <v>0</v>
      </c>
      <c r="D339" s="52">
        <f>SUM(D340:D342)</f>
        <v>0</v>
      </c>
      <c r="E339" s="52">
        <f>SUM(E340:E342)</f>
        <v>0</v>
      </c>
      <c r="F339" s="52">
        <f t="shared" ref="F339:I339" si="95">SUM(F340:F342)</f>
        <v>0</v>
      </c>
      <c r="G339" s="52">
        <f t="shared" si="95"/>
        <v>0</v>
      </c>
      <c r="H339" s="52">
        <f t="shared" si="95"/>
        <v>0</v>
      </c>
      <c r="I339" s="52">
        <f t="shared" si="95"/>
        <v>0</v>
      </c>
      <c r="J339" s="52">
        <f>SUM(J340:J342)</f>
        <v>0</v>
      </c>
      <c r="K339" s="52">
        <f>SUM(K340:K342)</f>
        <v>0</v>
      </c>
      <c r="L339" s="52">
        <f>SUM(L340:L342)</f>
        <v>0</v>
      </c>
      <c r="M339" s="52">
        <f>SUM(M340:M342)</f>
        <v>0</v>
      </c>
      <c r="N339" s="52">
        <f>SUM(B339:M339)</f>
        <v>0</v>
      </c>
    </row>
    <row r="340" spans="1:14" hidden="1">
      <c r="A340" s="48" t="s">
        <v>17</v>
      </c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53">
        <f>SUM(B340:M340)</f>
        <v>0</v>
      </c>
    </row>
    <row r="341" spans="1:14" hidden="1">
      <c r="A341" s="49" t="s">
        <v>18</v>
      </c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53">
        <f>SUM(B341:M341)</f>
        <v>0</v>
      </c>
    </row>
    <row r="342" spans="1:14" hidden="1">
      <c r="A342" s="49" t="s">
        <v>21</v>
      </c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53">
        <f>SUM(B342:M342)</f>
        <v>0</v>
      </c>
    </row>
    <row r="343" spans="1:14" hidden="1">
      <c r="A343" s="47" t="s">
        <v>419</v>
      </c>
      <c r="B343" s="52">
        <f>SUM(B344:B346)</f>
        <v>0</v>
      </c>
      <c r="C343" s="52">
        <f>SUM(C344:C346)</f>
        <v>0</v>
      </c>
      <c r="D343" s="52">
        <f>SUM(D344:D346)</f>
        <v>0</v>
      </c>
      <c r="E343" s="52">
        <f>SUM(E344:E346)</f>
        <v>0</v>
      </c>
      <c r="F343" s="52">
        <f t="shared" ref="F343:I343" si="96">SUM(F344:F346)</f>
        <v>0</v>
      </c>
      <c r="G343" s="52">
        <f t="shared" si="96"/>
        <v>0</v>
      </c>
      <c r="H343" s="52">
        <f t="shared" si="96"/>
        <v>0</v>
      </c>
      <c r="I343" s="52">
        <f t="shared" si="96"/>
        <v>0</v>
      </c>
      <c r="J343" s="52">
        <f>SUM(J344:J346)</f>
        <v>0</v>
      </c>
      <c r="K343" s="52">
        <f>SUM(K344:K346)</f>
        <v>0</v>
      </c>
      <c r="L343" s="52">
        <f>SUM(L344:L346)</f>
        <v>0</v>
      </c>
      <c r="M343" s="52">
        <f>SUM(M344:M346)</f>
        <v>0</v>
      </c>
      <c r="N343" s="52">
        <f t="shared" ref="N343" si="97">SUM(B343:M343)</f>
        <v>0</v>
      </c>
    </row>
    <row r="344" spans="1:14" hidden="1">
      <c r="A344" s="48" t="s">
        <v>17</v>
      </c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53">
        <f t="shared" ref="N344:N346" si="98">SUM(B344:M344)</f>
        <v>0</v>
      </c>
    </row>
    <row r="345" spans="1:14" hidden="1">
      <c r="A345" s="49" t="s">
        <v>18</v>
      </c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53">
        <f t="shared" si="98"/>
        <v>0</v>
      </c>
    </row>
    <row r="346" spans="1:14" hidden="1">
      <c r="A346" s="49" t="s">
        <v>21</v>
      </c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53">
        <f t="shared" si="98"/>
        <v>0</v>
      </c>
    </row>
    <row r="347" spans="1:14" hidden="1">
      <c r="A347" s="47" t="s">
        <v>420</v>
      </c>
      <c r="B347" s="52">
        <f>SUM(B348:B350)</f>
        <v>0</v>
      </c>
      <c r="C347" s="52">
        <f>SUM(C348:C350)</f>
        <v>0</v>
      </c>
      <c r="D347" s="52">
        <f>SUM(D348:D350)</f>
        <v>0</v>
      </c>
      <c r="E347" s="52">
        <f>SUM(E348:E350)</f>
        <v>0</v>
      </c>
      <c r="F347" s="52">
        <f t="shared" ref="F347:I347" si="99">SUM(F348:F350)</f>
        <v>0</v>
      </c>
      <c r="G347" s="52">
        <f t="shared" si="99"/>
        <v>0</v>
      </c>
      <c r="H347" s="52">
        <f t="shared" si="99"/>
        <v>0</v>
      </c>
      <c r="I347" s="52">
        <f t="shared" si="99"/>
        <v>0</v>
      </c>
      <c r="J347" s="52">
        <f>SUM(J348:J350)</f>
        <v>0</v>
      </c>
      <c r="K347" s="52">
        <f>SUM(K348:K350)</f>
        <v>0</v>
      </c>
      <c r="L347" s="52">
        <f>SUM(L348:L350)</f>
        <v>0</v>
      </c>
      <c r="M347" s="52">
        <f>SUM(M348:M350)</f>
        <v>0</v>
      </c>
      <c r="N347" s="52">
        <f>SUM(B347:M347)</f>
        <v>0</v>
      </c>
    </row>
    <row r="348" spans="1:14" hidden="1">
      <c r="A348" s="48" t="s">
        <v>17</v>
      </c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53">
        <f>SUM(B348:M348)</f>
        <v>0</v>
      </c>
    </row>
    <row r="349" spans="1:14" hidden="1">
      <c r="A349" s="49" t="s">
        <v>18</v>
      </c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53">
        <f>SUM(B349:M349)</f>
        <v>0</v>
      </c>
    </row>
    <row r="350" spans="1:14" hidden="1">
      <c r="A350" s="49" t="s">
        <v>21</v>
      </c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53">
        <f>SUM(B350:M350)</f>
        <v>0</v>
      </c>
    </row>
    <row r="351" spans="1:14" hidden="1">
      <c r="A351" s="47" t="s">
        <v>421</v>
      </c>
      <c r="B351" s="52">
        <f>SUM(B352:B354)</f>
        <v>0</v>
      </c>
      <c r="C351" s="52">
        <f>SUM(C352:C354)</f>
        <v>0</v>
      </c>
      <c r="D351" s="52">
        <f>SUM(D352:D354)</f>
        <v>0</v>
      </c>
      <c r="E351" s="52">
        <f>SUM(E352:E354)</f>
        <v>0</v>
      </c>
      <c r="F351" s="52">
        <f t="shared" ref="F351:I351" si="100">SUM(F352:F354)</f>
        <v>0</v>
      </c>
      <c r="G351" s="52">
        <f t="shared" si="100"/>
        <v>0</v>
      </c>
      <c r="H351" s="52">
        <f t="shared" si="100"/>
        <v>0</v>
      </c>
      <c r="I351" s="52">
        <f t="shared" si="100"/>
        <v>0</v>
      </c>
      <c r="J351" s="52">
        <f>SUM(J352:J354)</f>
        <v>0</v>
      </c>
      <c r="K351" s="52">
        <f>SUM(K352:K354)</f>
        <v>0</v>
      </c>
      <c r="L351" s="52">
        <f>SUM(L352:L354)</f>
        <v>0</v>
      </c>
      <c r="M351" s="52">
        <f>SUM(M352:M354)</f>
        <v>0</v>
      </c>
      <c r="N351" s="52">
        <f t="shared" ref="N351" si="101">SUM(B351:M351)</f>
        <v>0</v>
      </c>
    </row>
    <row r="352" spans="1:14" hidden="1">
      <c r="A352" s="48" t="s">
        <v>17</v>
      </c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53">
        <f t="shared" ref="N352:N354" si="102">SUM(B352:M352)</f>
        <v>0</v>
      </c>
    </row>
    <row r="353" spans="1:14" hidden="1">
      <c r="A353" s="49" t="s">
        <v>18</v>
      </c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53">
        <f t="shared" si="102"/>
        <v>0</v>
      </c>
    </row>
    <row r="354" spans="1:14" hidden="1">
      <c r="A354" s="49" t="s">
        <v>21</v>
      </c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53">
        <f t="shared" si="102"/>
        <v>0</v>
      </c>
    </row>
    <row r="355" spans="1:14">
      <c r="A355" s="47" t="s">
        <v>422</v>
      </c>
      <c r="B355" s="52">
        <f>SUM(B356:B358)</f>
        <v>0</v>
      </c>
      <c r="C355" s="52">
        <f>SUM(C356:C358)</f>
        <v>0</v>
      </c>
      <c r="D355" s="52">
        <f>SUM(D356:D358)</f>
        <v>0</v>
      </c>
      <c r="E355" s="52">
        <f>SUM(E356:E358)</f>
        <v>0</v>
      </c>
      <c r="F355" s="52">
        <f t="shared" ref="F355:J355" si="103">SUM(F356:F358)</f>
        <v>0</v>
      </c>
      <c r="G355" s="52">
        <f t="shared" si="103"/>
        <v>0</v>
      </c>
      <c r="H355" s="52">
        <f t="shared" si="103"/>
        <v>0</v>
      </c>
      <c r="I355" s="52">
        <f t="shared" si="103"/>
        <v>0</v>
      </c>
      <c r="J355" s="52">
        <f t="shared" si="103"/>
        <v>0</v>
      </c>
      <c r="K355" s="52">
        <f>SUM(K356:K358)</f>
        <v>0</v>
      </c>
      <c r="L355" s="52">
        <f>SUM(L356:L358)</f>
        <v>0</v>
      </c>
      <c r="M355" s="52">
        <f>SUM(M356:M358)</f>
        <v>0</v>
      </c>
      <c r="N355" s="52">
        <f>SUM(B355:M355)</f>
        <v>0</v>
      </c>
    </row>
    <row r="356" spans="1:14">
      <c r="A356" s="48" t="s">
        <v>17</v>
      </c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53"/>
    </row>
    <row r="357" spans="1:14">
      <c r="A357" s="49" t="s">
        <v>18</v>
      </c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53"/>
    </row>
    <row r="358" spans="1:14">
      <c r="A358" s="49" t="s">
        <v>21</v>
      </c>
      <c r="B358" s="46">
        <f>'Consolidado Proy-Partida-Bien'!G168</f>
        <v>0</v>
      </c>
      <c r="C358" s="46">
        <f>'Consolidado Proy-Partida-Bien'!H168</f>
        <v>0</v>
      </c>
      <c r="D358" s="46">
        <f>'Consolidado Proy-Partida-Bien'!I168</f>
        <v>0</v>
      </c>
      <c r="E358" s="46">
        <f>'Consolidado Proy-Partida-Bien'!J168</f>
        <v>0</v>
      </c>
      <c r="F358" s="46">
        <f>'Consolidado Proy-Partida-Bien'!K168</f>
        <v>0</v>
      </c>
      <c r="G358" s="46">
        <f>'Consolidado Proy-Partida-Bien'!L168</f>
        <v>0</v>
      </c>
      <c r="H358" s="46">
        <f>'Consolidado Proy-Partida-Bien'!M168</f>
        <v>0</v>
      </c>
      <c r="I358" s="46">
        <f>'Consolidado Proy-Partida-Bien'!N168</f>
        <v>0</v>
      </c>
      <c r="J358" s="46">
        <f>'Consolidado Proy-Partida-Bien'!O168</f>
        <v>0</v>
      </c>
      <c r="K358" s="46">
        <f>'Consolidado Proy-Partida-Bien'!P168</f>
        <v>0</v>
      </c>
      <c r="L358" s="46">
        <f>'Consolidado Proy-Partida-Bien'!Q168</f>
        <v>0</v>
      </c>
      <c r="M358" s="46">
        <f>'Consolidado Proy-Partida-Bien'!R168</f>
        <v>0</v>
      </c>
      <c r="N358" s="53">
        <f>SUM(B358:M358)</f>
        <v>0</v>
      </c>
    </row>
    <row r="359" spans="1:14" hidden="1">
      <c r="A359" s="47" t="s">
        <v>423</v>
      </c>
      <c r="B359" s="52">
        <f>SUM(B360:B362)</f>
        <v>0</v>
      </c>
      <c r="C359" s="52">
        <f>SUM(C360:C362)</f>
        <v>0</v>
      </c>
      <c r="D359" s="52">
        <f>SUM(D360:D362)</f>
        <v>0</v>
      </c>
      <c r="E359" s="52">
        <f>SUM(E360:E362)</f>
        <v>0</v>
      </c>
      <c r="F359" s="52">
        <f t="shared" ref="F359:I359" si="104">SUM(F360:F362)</f>
        <v>0</v>
      </c>
      <c r="G359" s="52">
        <f t="shared" si="104"/>
        <v>0</v>
      </c>
      <c r="H359" s="52">
        <f t="shared" si="104"/>
        <v>0</v>
      </c>
      <c r="I359" s="52">
        <f t="shared" si="104"/>
        <v>0</v>
      </c>
      <c r="J359" s="52">
        <f>SUM(J360:J362)</f>
        <v>0</v>
      </c>
      <c r="K359" s="52">
        <f>SUM(K360:K362)</f>
        <v>0</v>
      </c>
      <c r="L359" s="52">
        <f>SUM(L360:L362)</f>
        <v>0</v>
      </c>
      <c r="M359" s="52">
        <f>SUM(M360:M362)</f>
        <v>0</v>
      </c>
      <c r="N359" s="52">
        <f t="shared" ref="N359" si="105">SUM(B359:M359)</f>
        <v>0</v>
      </c>
    </row>
    <row r="360" spans="1:14" hidden="1">
      <c r="A360" s="48" t="s">
        <v>17</v>
      </c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53">
        <f t="shared" ref="N360:N362" si="106">SUM(B360:M360)</f>
        <v>0</v>
      </c>
    </row>
    <row r="361" spans="1:14" hidden="1">
      <c r="A361" s="49" t="s">
        <v>18</v>
      </c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53">
        <f t="shared" si="106"/>
        <v>0</v>
      </c>
    </row>
    <row r="362" spans="1:14" hidden="1">
      <c r="A362" s="49" t="s">
        <v>21</v>
      </c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53">
        <f t="shared" si="106"/>
        <v>0</v>
      </c>
    </row>
    <row r="363" spans="1:14">
      <c r="A363" s="47" t="s">
        <v>424</v>
      </c>
      <c r="B363" s="52">
        <f>SUM(B364:B366)</f>
        <v>0</v>
      </c>
      <c r="C363" s="52">
        <f>SUM(C364:C366)</f>
        <v>0</v>
      </c>
      <c r="D363" s="52">
        <f>SUM(D364:D366)</f>
        <v>0</v>
      </c>
      <c r="E363" s="52">
        <f>SUM(E364:E366)</f>
        <v>0</v>
      </c>
      <c r="F363" s="52">
        <f t="shared" ref="F363:I363" si="107">SUM(F364:F366)</f>
        <v>0</v>
      </c>
      <c r="G363" s="52">
        <f t="shared" si="107"/>
        <v>0</v>
      </c>
      <c r="H363" s="52">
        <f t="shared" si="107"/>
        <v>0</v>
      </c>
      <c r="I363" s="52">
        <f t="shared" si="107"/>
        <v>0</v>
      </c>
      <c r="J363" s="52">
        <f>SUM(J364:J366)</f>
        <v>0</v>
      </c>
      <c r="K363" s="52">
        <f>SUM(K364:K366)</f>
        <v>4000</v>
      </c>
      <c r="L363" s="52">
        <f>SUM(L364:L366)</f>
        <v>2000</v>
      </c>
      <c r="M363" s="52">
        <f>SUM(M364:M366)</f>
        <v>0</v>
      </c>
      <c r="N363" s="52">
        <f>SUM(B363:M363)</f>
        <v>6000</v>
      </c>
    </row>
    <row r="364" spans="1:14">
      <c r="A364" s="48" t="s">
        <v>17</v>
      </c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53"/>
    </row>
    <row r="365" spans="1:14">
      <c r="A365" s="49" t="s">
        <v>18</v>
      </c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53"/>
    </row>
    <row r="366" spans="1:14">
      <c r="A366" s="49" t="s">
        <v>21</v>
      </c>
      <c r="B366" s="46">
        <f>'Consolidado Proy-Partida-Bien'!G170</f>
        <v>0</v>
      </c>
      <c r="C366" s="46">
        <f>'Consolidado Proy-Partida-Bien'!H170</f>
        <v>0</v>
      </c>
      <c r="D366" s="46">
        <f>'Consolidado Proy-Partida-Bien'!I170</f>
        <v>0</v>
      </c>
      <c r="E366" s="46">
        <f>'Consolidado Proy-Partida-Bien'!J170</f>
        <v>0</v>
      </c>
      <c r="F366" s="46">
        <f>'Consolidado Proy-Partida-Bien'!K170</f>
        <v>0</v>
      </c>
      <c r="G366" s="46">
        <f>'Consolidado Proy-Partida-Bien'!L170</f>
        <v>0</v>
      </c>
      <c r="H366" s="46">
        <f>'Consolidado Proy-Partida-Bien'!M170</f>
        <v>0</v>
      </c>
      <c r="I366" s="46">
        <f>'Consolidado Proy-Partida-Bien'!N170</f>
        <v>0</v>
      </c>
      <c r="J366" s="46">
        <f>'Consolidado Proy-Partida-Bien'!O170</f>
        <v>0</v>
      </c>
      <c r="K366" s="46">
        <f>'Consolidado Proy-Partida-Bien'!P170</f>
        <v>4000</v>
      </c>
      <c r="L366" s="46">
        <f>'Consolidado Proy-Partida-Bien'!Q170</f>
        <v>2000</v>
      </c>
      <c r="M366" s="46">
        <f>'Consolidado Proy-Partida-Bien'!R170</f>
        <v>0</v>
      </c>
      <c r="N366" s="53">
        <f>SUM(B366:M366)</f>
        <v>6000</v>
      </c>
    </row>
    <row r="367" spans="1:14">
      <c r="A367" s="47" t="s">
        <v>425</v>
      </c>
      <c r="B367" s="52">
        <f>SUM(B368:B370)</f>
        <v>0</v>
      </c>
      <c r="C367" s="52">
        <f>SUM(C368:C370)</f>
        <v>28600</v>
      </c>
      <c r="D367" s="52">
        <f>SUM(D368:D370)</f>
        <v>31200</v>
      </c>
      <c r="E367" s="52">
        <f>SUM(E368:E370)</f>
        <v>59458</v>
      </c>
      <c r="F367" s="52">
        <f t="shared" ref="F367:J367" si="108">SUM(F368:F370)</f>
        <v>43500</v>
      </c>
      <c r="G367" s="52">
        <f t="shared" si="108"/>
        <v>2500</v>
      </c>
      <c r="H367" s="52">
        <f t="shared" si="108"/>
        <v>8398</v>
      </c>
      <c r="I367" s="52">
        <f t="shared" si="108"/>
        <v>2000</v>
      </c>
      <c r="J367" s="52">
        <f t="shared" si="108"/>
        <v>3000</v>
      </c>
      <c r="K367" s="52">
        <f>SUM(K368:K370)</f>
        <v>78500</v>
      </c>
      <c r="L367" s="52">
        <f>SUM(L368:L370)</f>
        <v>2500</v>
      </c>
      <c r="M367" s="52">
        <f>SUM(M368:M370)</f>
        <v>0</v>
      </c>
      <c r="N367" s="52">
        <f t="shared" ref="N367" si="109">SUM(B367:M367)</f>
        <v>259656</v>
      </c>
    </row>
    <row r="368" spans="1:14">
      <c r="A368" s="48" t="s">
        <v>17</v>
      </c>
      <c r="B368" s="46">
        <f>'Consolidado Proy-Partida-Bien'!G171</f>
        <v>0</v>
      </c>
      <c r="C368" s="46">
        <f>'Consolidado Proy-Partida-Bien'!H171</f>
        <v>28600</v>
      </c>
      <c r="D368" s="46">
        <f>'Consolidado Proy-Partida-Bien'!I171</f>
        <v>31200</v>
      </c>
      <c r="E368" s="46">
        <f>'Consolidado Proy-Partida-Bien'!J171</f>
        <v>59458</v>
      </c>
      <c r="F368" s="46">
        <f>'Consolidado Proy-Partida-Bien'!K171</f>
        <v>43500</v>
      </c>
      <c r="G368" s="46">
        <f>'Consolidado Proy-Partida-Bien'!L171</f>
        <v>2500</v>
      </c>
      <c r="H368" s="46">
        <f>'Consolidado Proy-Partida-Bien'!M171</f>
        <v>8398</v>
      </c>
      <c r="I368" s="46">
        <f>'Consolidado Proy-Partida-Bien'!N171</f>
        <v>2000</v>
      </c>
      <c r="J368" s="46">
        <f>'Consolidado Proy-Partida-Bien'!O171</f>
        <v>3000</v>
      </c>
      <c r="K368" s="46">
        <f>'Consolidado Proy-Partida-Bien'!P171</f>
        <v>78500</v>
      </c>
      <c r="L368" s="46">
        <f>'Consolidado Proy-Partida-Bien'!Q171</f>
        <v>2500</v>
      </c>
      <c r="M368" s="46">
        <f>'Consolidado Proy-Partida-Bien'!R171</f>
        <v>0</v>
      </c>
      <c r="N368" s="53">
        <f t="shared" ref="N368" si="110">SUM(B368:M368)</f>
        <v>259656</v>
      </c>
    </row>
    <row r="369" spans="1:14">
      <c r="A369" s="49" t="s">
        <v>18</v>
      </c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53"/>
    </row>
    <row r="370" spans="1:14">
      <c r="A370" s="49" t="s">
        <v>21</v>
      </c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53"/>
    </row>
    <row r="371" spans="1:14" hidden="1">
      <c r="A371" s="47" t="s">
        <v>426</v>
      </c>
      <c r="B371" s="52">
        <f>SUM(B372:B374)</f>
        <v>0</v>
      </c>
      <c r="C371" s="52">
        <f>SUM(C372:C374)</f>
        <v>0</v>
      </c>
      <c r="D371" s="52">
        <f>SUM(D372:D374)</f>
        <v>0</v>
      </c>
      <c r="E371" s="52">
        <f>SUM(E372:E374)</f>
        <v>0</v>
      </c>
      <c r="F371" s="52">
        <f t="shared" ref="F371:I371" si="111">SUM(F372:F374)</f>
        <v>0</v>
      </c>
      <c r="G371" s="52">
        <f t="shared" si="111"/>
        <v>0</v>
      </c>
      <c r="H371" s="52">
        <f t="shared" si="111"/>
        <v>0</v>
      </c>
      <c r="I371" s="52">
        <f t="shared" si="111"/>
        <v>0</v>
      </c>
      <c r="J371" s="52">
        <f>SUM(J372:J374)</f>
        <v>0</v>
      </c>
      <c r="K371" s="52">
        <f>SUM(K372:K374)</f>
        <v>0</v>
      </c>
      <c r="L371" s="52">
        <f>SUM(L372:L374)</f>
        <v>0</v>
      </c>
      <c r="M371" s="52">
        <f>SUM(M372:M374)</f>
        <v>0</v>
      </c>
      <c r="N371" s="52">
        <f>SUM(B371:M371)</f>
        <v>0</v>
      </c>
    </row>
    <row r="372" spans="1:14" hidden="1">
      <c r="A372" s="48" t="s">
        <v>17</v>
      </c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53">
        <f>SUM(B372:M372)</f>
        <v>0</v>
      </c>
    </row>
    <row r="373" spans="1:14" hidden="1">
      <c r="A373" s="49" t="s">
        <v>18</v>
      </c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53">
        <f>SUM(B373:M373)</f>
        <v>0</v>
      </c>
    </row>
    <row r="374" spans="1:14" hidden="1">
      <c r="A374" s="49" t="s">
        <v>21</v>
      </c>
      <c r="B374" s="46">
        <f>'Consolidado Proy-Partida-Bien'!G172</f>
        <v>0</v>
      </c>
      <c r="C374" s="46">
        <f>'Consolidado Proy-Partida-Bien'!H172</f>
        <v>0</v>
      </c>
      <c r="D374" s="46">
        <f>'Consolidado Proy-Partida-Bien'!I172</f>
        <v>0</v>
      </c>
      <c r="E374" s="46">
        <f>'Consolidado Proy-Partida-Bien'!J172</f>
        <v>0</v>
      </c>
      <c r="F374" s="46">
        <f>'Consolidado Proy-Partida-Bien'!K172</f>
        <v>0</v>
      </c>
      <c r="G374" s="46">
        <f>'Consolidado Proy-Partida-Bien'!L172</f>
        <v>0</v>
      </c>
      <c r="H374" s="46">
        <f>'Consolidado Proy-Partida-Bien'!M172</f>
        <v>0</v>
      </c>
      <c r="I374" s="46">
        <f>'Consolidado Proy-Partida-Bien'!N172</f>
        <v>0</v>
      </c>
      <c r="J374" s="46">
        <f>'Consolidado Proy-Partida-Bien'!O172</f>
        <v>0</v>
      </c>
      <c r="K374" s="46">
        <f>'Consolidado Proy-Partida-Bien'!P172</f>
        <v>0</v>
      </c>
      <c r="L374" s="46">
        <f>'Consolidado Proy-Partida-Bien'!Q172</f>
        <v>0</v>
      </c>
      <c r="M374" s="46">
        <f>'Consolidado Proy-Partida-Bien'!R172</f>
        <v>0</v>
      </c>
      <c r="N374" s="53">
        <f>SUM(B374:M374)</f>
        <v>0</v>
      </c>
    </row>
    <row r="375" spans="1:14" hidden="1">
      <c r="A375" s="47" t="s">
        <v>427</v>
      </c>
      <c r="B375" s="52">
        <f>SUM(B376:B378)</f>
        <v>0</v>
      </c>
      <c r="C375" s="52">
        <f>SUM(C376:C378)</f>
        <v>0</v>
      </c>
      <c r="D375" s="52">
        <f>SUM(D376:D378)</f>
        <v>0</v>
      </c>
      <c r="E375" s="52">
        <f>SUM(E376:E378)</f>
        <v>0</v>
      </c>
      <c r="F375" s="52">
        <f t="shared" ref="F375:I375" si="112">SUM(F376:F378)</f>
        <v>0</v>
      </c>
      <c r="G375" s="52">
        <f t="shared" si="112"/>
        <v>0</v>
      </c>
      <c r="H375" s="52">
        <f t="shared" si="112"/>
        <v>0</v>
      </c>
      <c r="I375" s="52">
        <f t="shared" si="112"/>
        <v>0</v>
      </c>
      <c r="J375" s="52">
        <f>SUM(J376:J378)</f>
        <v>0</v>
      </c>
      <c r="K375" s="52">
        <f>SUM(K376:K378)</f>
        <v>0</v>
      </c>
      <c r="L375" s="52">
        <f>SUM(L376:L378)</f>
        <v>0</v>
      </c>
      <c r="M375" s="52">
        <f>SUM(M376:M378)</f>
        <v>0</v>
      </c>
      <c r="N375" s="52">
        <f t="shared" ref="N375" si="113">SUM(B375:M375)</f>
        <v>0</v>
      </c>
    </row>
    <row r="376" spans="1:14" hidden="1">
      <c r="A376" s="48" t="s">
        <v>17</v>
      </c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53">
        <f t="shared" ref="N376:N378" si="114">SUM(B376:M376)</f>
        <v>0</v>
      </c>
    </row>
    <row r="377" spans="1:14" hidden="1">
      <c r="A377" s="49" t="s">
        <v>18</v>
      </c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53">
        <f t="shared" si="114"/>
        <v>0</v>
      </c>
    </row>
    <row r="378" spans="1:14" hidden="1">
      <c r="A378" s="49" t="s">
        <v>21</v>
      </c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53">
        <f t="shared" si="114"/>
        <v>0</v>
      </c>
    </row>
    <row r="379" spans="1:14">
      <c r="A379" s="47" t="s">
        <v>428</v>
      </c>
      <c r="B379" s="52">
        <f>SUM(B380:B382)</f>
        <v>0</v>
      </c>
      <c r="C379" s="52">
        <f>SUM(C380:C382)</f>
        <v>0</v>
      </c>
      <c r="D379" s="52">
        <f>SUM(D380:D382)</f>
        <v>0</v>
      </c>
      <c r="E379" s="52">
        <f>SUM(E380:E382)</f>
        <v>0</v>
      </c>
      <c r="F379" s="52">
        <f t="shared" ref="F379:I379" si="115">SUM(F380:F382)</f>
        <v>0</v>
      </c>
      <c r="G379" s="52">
        <f t="shared" si="115"/>
        <v>0</v>
      </c>
      <c r="H379" s="52">
        <f t="shared" si="115"/>
        <v>0</v>
      </c>
      <c r="I379" s="52">
        <f t="shared" si="115"/>
        <v>0</v>
      </c>
      <c r="J379" s="52">
        <f>SUM(J380:J382)</f>
        <v>0</v>
      </c>
      <c r="K379" s="52">
        <f>SUM(K380:K382)</f>
        <v>0</v>
      </c>
      <c r="L379" s="52">
        <f>SUM(L380:L382)</f>
        <v>0</v>
      </c>
      <c r="M379" s="52">
        <f>SUM(M380:M382)</f>
        <v>0</v>
      </c>
      <c r="N379" s="52">
        <f>SUM(B379:M379)</f>
        <v>0</v>
      </c>
    </row>
    <row r="380" spans="1:14">
      <c r="A380" s="48" t="s">
        <v>17</v>
      </c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53">
        <f>SUM(B380:M380)</f>
        <v>0</v>
      </c>
    </row>
    <row r="381" spans="1:14">
      <c r="A381" s="49" t="s">
        <v>18</v>
      </c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53">
        <f>SUM(B381:M381)</f>
        <v>0</v>
      </c>
    </row>
    <row r="382" spans="1:14">
      <c r="A382" s="49" t="s">
        <v>21</v>
      </c>
      <c r="B382" s="46">
        <f>'Consolidado Proy-Partida-Bien'!G174</f>
        <v>0</v>
      </c>
      <c r="C382" s="46">
        <f>'Consolidado Proy-Partida-Bien'!H174</f>
        <v>0</v>
      </c>
      <c r="D382" s="46">
        <f>'Consolidado Proy-Partida-Bien'!I174</f>
        <v>0</v>
      </c>
      <c r="E382" s="46">
        <f>'Consolidado Proy-Partida-Bien'!J174</f>
        <v>0</v>
      </c>
      <c r="F382" s="46">
        <f>'Consolidado Proy-Partida-Bien'!K174</f>
        <v>0</v>
      </c>
      <c r="G382" s="46">
        <f>'Consolidado Proy-Partida-Bien'!L174</f>
        <v>0</v>
      </c>
      <c r="H382" s="46">
        <f>'Consolidado Proy-Partida-Bien'!M174</f>
        <v>0</v>
      </c>
      <c r="I382" s="46">
        <f>'Consolidado Proy-Partida-Bien'!N174</f>
        <v>0</v>
      </c>
      <c r="J382" s="46">
        <f>'Consolidado Proy-Partida-Bien'!O174</f>
        <v>0</v>
      </c>
      <c r="K382" s="46">
        <f>'Consolidado Proy-Partida-Bien'!P174</f>
        <v>0</v>
      </c>
      <c r="L382" s="46">
        <f>'Consolidado Proy-Partida-Bien'!Q174</f>
        <v>0</v>
      </c>
      <c r="M382" s="46">
        <f>'Consolidado Proy-Partida-Bien'!R174</f>
        <v>0</v>
      </c>
      <c r="N382" s="53">
        <f>SUM(B382:M382)</f>
        <v>0</v>
      </c>
    </row>
    <row r="383" spans="1:14" hidden="1">
      <c r="A383" s="47" t="s">
        <v>429</v>
      </c>
      <c r="B383" s="52">
        <f>SUM(B384:B386)</f>
        <v>0</v>
      </c>
      <c r="C383" s="52">
        <f>SUM(C384:C386)</f>
        <v>0</v>
      </c>
      <c r="D383" s="52">
        <f>SUM(D384:D386)</f>
        <v>0</v>
      </c>
      <c r="E383" s="52">
        <f>SUM(E384:E386)</f>
        <v>0</v>
      </c>
      <c r="F383" s="52"/>
      <c r="G383" s="52"/>
      <c r="H383" s="52"/>
      <c r="I383" s="52"/>
      <c r="J383" s="52">
        <f>SUM(J384:J386)</f>
        <v>0</v>
      </c>
      <c r="K383" s="52">
        <f>SUM(K384:K386)</f>
        <v>0</v>
      </c>
      <c r="L383" s="52">
        <f>SUM(L384:L386)</f>
        <v>0</v>
      </c>
      <c r="M383" s="52">
        <f>SUM(M384:M386)</f>
        <v>0</v>
      </c>
      <c r="N383" s="52">
        <f t="shared" ref="N383" si="116">SUM(B383:M383)</f>
        <v>0</v>
      </c>
    </row>
    <row r="384" spans="1:14" hidden="1">
      <c r="A384" s="48" t="s">
        <v>17</v>
      </c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53">
        <f t="shared" ref="N384:N386" si="117">SUM(B384:M384)</f>
        <v>0</v>
      </c>
    </row>
    <row r="385" spans="1:14" hidden="1">
      <c r="A385" s="49" t="s">
        <v>18</v>
      </c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53">
        <f t="shared" si="117"/>
        <v>0</v>
      </c>
    </row>
    <row r="386" spans="1:14" hidden="1">
      <c r="A386" s="49" t="s">
        <v>21</v>
      </c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53">
        <f t="shared" si="117"/>
        <v>0</v>
      </c>
    </row>
    <row r="387" spans="1:14" hidden="1">
      <c r="A387" s="47" t="s">
        <v>430</v>
      </c>
      <c r="B387" s="52">
        <f>SUM(B388:B390)</f>
        <v>0</v>
      </c>
      <c r="C387" s="52">
        <f>SUM(C388:C390)</f>
        <v>0</v>
      </c>
      <c r="D387" s="52">
        <f>SUM(D388:D390)</f>
        <v>0</v>
      </c>
      <c r="E387" s="52">
        <f>SUM(E388:E390)</f>
        <v>0</v>
      </c>
      <c r="F387" s="52"/>
      <c r="G387" s="52"/>
      <c r="H387" s="52"/>
      <c r="I387" s="52"/>
      <c r="J387" s="52">
        <f>SUM(J388:J390)</f>
        <v>0</v>
      </c>
      <c r="K387" s="52">
        <f>SUM(K388:K390)</f>
        <v>0</v>
      </c>
      <c r="L387" s="52">
        <f>SUM(L388:L390)</f>
        <v>0</v>
      </c>
      <c r="M387" s="52">
        <f>SUM(M388:M390)</f>
        <v>0</v>
      </c>
      <c r="N387" s="52">
        <f>SUM(B387:M387)</f>
        <v>0</v>
      </c>
    </row>
    <row r="388" spans="1:14" hidden="1">
      <c r="A388" s="48" t="s">
        <v>17</v>
      </c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53">
        <f>SUM(B388:M388)</f>
        <v>0</v>
      </c>
    </row>
    <row r="389" spans="1:14" hidden="1">
      <c r="A389" s="49" t="s">
        <v>18</v>
      </c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53">
        <f>SUM(B389:M389)</f>
        <v>0</v>
      </c>
    </row>
    <row r="390" spans="1:14" hidden="1">
      <c r="A390" s="49" t="s">
        <v>21</v>
      </c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53">
        <f>SUM(B390:M390)</f>
        <v>0</v>
      </c>
    </row>
    <row r="391" spans="1:14" hidden="1">
      <c r="A391" s="47" t="s">
        <v>431</v>
      </c>
      <c r="B391" s="52">
        <f>SUM(B392:B394)</f>
        <v>0</v>
      </c>
      <c r="C391" s="52">
        <f>SUM(C392:C394)</f>
        <v>0</v>
      </c>
      <c r="D391" s="52">
        <f>SUM(D392:D394)</f>
        <v>0</v>
      </c>
      <c r="E391" s="52">
        <f>SUM(E392:E394)</f>
        <v>0</v>
      </c>
      <c r="F391" s="52"/>
      <c r="G391" s="52"/>
      <c r="H391" s="52"/>
      <c r="I391" s="52"/>
      <c r="J391" s="52">
        <f>SUM(J392:J394)</f>
        <v>0</v>
      </c>
      <c r="K391" s="52">
        <f>SUM(K392:K394)</f>
        <v>0</v>
      </c>
      <c r="L391" s="52">
        <f>SUM(L392:L394)</f>
        <v>0</v>
      </c>
      <c r="M391" s="52">
        <f>SUM(M392:M394)</f>
        <v>0</v>
      </c>
      <c r="N391" s="52">
        <f t="shared" ref="N391" si="118">SUM(B391:M391)</f>
        <v>0</v>
      </c>
    </row>
    <row r="392" spans="1:14" hidden="1">
      <c r="A392" s="48" t="s">
        <v>17</v>
      </c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53">
        <f t="shared" ref="N392:N394" si="119">SUM(B392:M392)</f>
        <v>0</v>
      </c>
    </row>
    <row r="393" spans="1:14" hidden="1">
      <c r="A393" s="49" t="s">
        <v>18</v>
      </c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53">
        <f t="shared" si="119"/>
        <v>0</v>
      </c>
    </row>
    <row r="394" spans="1:14" hidden="1">
      <c r="A394" s="49" t="s">
        <v>21</v>
      </c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53">
        <f t="shared" si="119"/>
        <v>0</v>
      </c>
    </row>
    <row r="395" spans="1:14" hidden="1">
      <c r="A395" s="47" t="s">
        <v>432</v>
      </c>
      <c r="B395" s="52">
        <f>SUM(B396:B398)</f>
        <v>0</v>
      </c>
      <c r="C395" s="52">
        <f>SUM(C396:C398)</f>
        <v>0</v>
      </c>
      <c r="D395" s="52">
        <f>SUM(D396:D398)</f>
        <v>0</v>
      </c>
      <c r="E395" s="52">
        <f>SUM(E396:E398)</f>
        <v>0</v>
      </c>
      <c r="F395" s="52"/>
      <c r="G395" s="52"/>
      <c r="H395" s="52"/>
      <c r="I395" s="52"/>
      <c r="J395" s="52">
        <f>SUM(J396:J398)</f>
        <v>0</v>
      </c>
      <c r="K395" s="52">
        <f>SUM(K396:K398)</f>
        <v>0</v>
      </c>
      <c r="L395" s="52">
        <f>SUM(L396:L398)</f>
        <v>0</v>
      </c>
      <c r="M395" s="52">
        <f>SUM(M396:M398)</f>
        <v>0</v>
      </c>
      <c r="N395" s="52">
        <f>SUM(B395:M395)</f>
        <v>0</v>
      </c>
    </row>
    <row r="396" spans="1:14" hidden="1">
      <c r="A396" s="48" t="s">
        <v>17</v>
      </c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53">
        <f>SUM(B396:M396)</f>
        <v>0</v>
      </c>
    </row>
    <row r="397" spans="1:14" hidden="1">
      <c r="A397" s="49" t="s">
        <v>18</v>
      </c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53">
        <f>SUM(B397:M397)</f>
        <v>0</v>
      </c>
    </row>
    <row r="398" spans="1:14" hidden="1">
      <c r="A398" s="49" t="s">
        <v>21</v>
      </c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53">
        <f>SUM(B398:M398)</f>
        <v>0</v>
      </c>
    </row>
    <row r="399" spans="1:14" hidden="1">
      <c r="A399" s="47" t="s">
        <v>433</v>
      </c>
      <c r="B399" s="52">
        <f>SUM(B400:B402)</f>
        <v>0</v>
      </c>
      <c r="C399" s="52">
        <f>SUM(C400:C402)</f>
        <v>0</v>
      </c>
      <c r="D399" s="52">
        <f>SUM(D400:D402)</f>
        <v>0</v>
      </c>
      <c r="E399" s="52">
        <f>SUM(E400:E402)</f>
        <v>0</v>
      </c>
      <c r="F399" s="52"/>
      <c r="G399" s="52"/>
      <c r="H399" s="52"/>
      <c r="I399" s="52"/>
      <c r="J399" s="52">
        <f>SUM(J400:J402)</f>
        <v>0</v>
      </c>
      <c r="K399" s="52">
        <f>SUM(K400:K402)</f>
        <v>0</v>
      </c>
      <c r="L399" s="52">
        <f>SUM(L400:L402)</f>
        <v>0</v>
      </c>
      <c r="M399" s="52">
        <f>SUM(M400:M402)</f>
        <v>0</v>
      </c>
      <c r="N399" s="52">
        <f t="shared" ref="N399" si="120">SUM(B399:M399)</f>
        <v>0</v>
      </c>
    </row>
    <row r="400" spans="1:14" hidden="1">
      <c r="A400" s="48" t="s">
        <v>17</v>
      </c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53">
        <f t="shared" ref="N400:N402" si="121">SUM(B400:M400)</f>
        <v>0</v>
      </c>
    </row>
    <row r="401" spans="1:14" hidden="1">
      <c r="A401" s="49" t="s">
        <v>18</v>
      </c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53">
        <f t="shared" si="121"/>
        <v>0</v>
      </c>
    </row>
    <row r="402" spans="1:14" hidden="1">
      <c r="A402" s="49" t="s">
        <v>21</v>
      </c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53">
        <f t="shared" si="121"/>
        <v>0</v>
      </c>
    </row>
    <row r="403" spans="1:14" hidden="1">
      <c r="A403" s="47" t="s">
        <v>434</v>
      </c>
      <c r="B403" s="52">
        <f>SUM(B404:B406)</f>
        <v>0</v>
      </c>
      <c r="C403" s="52">
        <f>SUM(C404:C406)</f>
        <v>0</v>
      </c>
      <c r="D403" s="52">
        <f>SUM(D404:D406)</f>
        <v>0</v>
      </c>
      <c r="E403" s="52">
        <f>SUM(E404:E406)</f>
        <v>0</v>
      </c>
      <c r="F403" s="52">
        <f t="shared" ref="F403:I403" si="122">SUM(F404:F406)</f>
        <v>0</v>
      </c>
      <c r="G403" s="52">
        <f t="shared" si="122"/>
        <v>0</v>
      </c>
      <c r="H403" s="52">
        <f t="shared" si="122"/>
        <v>0</v>
      </c>
      <c r="I403" s="52">
        <f t="shared" si="122"/>
        <v>0</v>
      </c>
      <c r="J403" s="52">
        <f>SUM(J404:J406)</f>
        <v>0</v>
      </c>
      <c r="K403" s="52">
        <f>SUM(K404:K406)</f>
        <v>0</v>
      </c>
      <c r="L403" s="52">
        <f>SUM(L404:L406)</f>
        <v>0</v>
      </c>
      <c r="M403" s="52">
        <f>SUM(M404:M406)</f>
        <v>0</v>
      </c>
      <c r="N403" s="52">
        <f>SUM(B403:M403)</f>
        <v>0</v>
      </c>
    </row>
    <row r="404" spans="1:14" hidden="1">
      <c r="A404" s="48" t="s">
        <v>17</v>
      </c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53">
        <f>SUM(B404:M404)</f>
        <v>0</v>
      </c>
    </row>
    <row r="405" spans="1:14" hidden="1">
      <c r="A405" s="49" t="s">
        <v>18</v>
      </c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53">
        <f>SUM(B405:M405)</f>
        <v>0</v>
      </c>
    </row>
    <row r="406" spans="1:14" hidden="1">
      <c r="A406" s="49" t="s">
        <v>21</v>
      </c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53">
        <f>SUM(B406:M406)</f>
        <v>0</v>
      </c>
    </row>
    <row r="407" spans="1:14" hidden="1">
      <c r="A407" s="47" t="s">
        <v>435</v>
      </c>
      <c r="B407" s="52">
        <f>SUM(B408:B410)</f>
        <v>0</v>
      </c>
      <c r="C407" s="52">
        <f>SUM(C408:C410)</f>
        <v>0</v>
      </c>
      <c r="D407" s="52">
        <f>SUM(D408:D410)</f>
        <v>0</v>
      </c>
      <c r="E407" s="52">
        <f>SUM(E408:E410)</f>
        <v>0</v>
      </c>
      <c r="F407" s="52"/>
      <c r="G407" s="52"/>
      <c r="H407" s="52"/>
      <c r="I407" s="52"/>
      <c r="J407" s="52">
        <f>SUM(J408:J410)</f>
        <v>0</v>
      </c>
      <c r="K407" s="52">
        <f>SUM(K408:K410)</f>
        <v>0</v>
      </c>
      <c r="L407" s="52">
        <f>SUM(L408:L410)</f>
        <v>0</v>
      </c>
      <c r="M407" s="52">
        <f>SUM(M408:M410)</f>
        <v>0</v>
      </c>
      <c r="N407" s="52">
        <f t="shared" ref="N407" si="123">SUM(B407:M407)</f>
        <v>0</v>
      </c>
    </row>
    <row r="408" spans="1:14" hidden="1">
      <c r="A408" s="48" t="s">
        <v>17</v>
      </c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53">
        <f t="shared" ref="N408:N410" si="124">SUM(B408:M408)</f>
        <v>0</v>
      </c>
    </row>
    <row r="409" spans="1:14" hidden="1">
      <c r="A409" s="49" t="s">
        <v>18</v>
      </c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53">
        <f t="shared" si="124"/>
        <v>0</v>
      </c>
    </row>
    <row r="410" spans="1:14" hidden="1">
      <c r="A410" s="49" t="s">
        <v>21</v>
      </c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53">
        <f t="shared" si="124"/>
        <v>0</v>
      </c>
    </row>
    <row r="411" spans="1:14" hidden="1">
      <c r="A411" s="47" t="s">
        <v>436</v>
      </c>
      <c r="B411" s="52">
        <f>SUM(B412:B414)</f>
        <v>0</v>
      </c>
      <c r="C411" s="52">
        <f>SUM(C412:C414)</f>
        <v>0</v>
      </c>
      <c r="D411" s="52">
        <f>SUM(D412:D414)</f>
        <v>0</v>
      </c>
      <c r="E411" s="52">
        <f>SUM(E412:E414)</f>
        <v>0</v>
      </c>
      <c r="F411" s="52"/>
      <c r="G411" s="52"/>
      <c r="H411" s="52"/>
      <c r="I411" s="52"/>
      <c r="J411" s="52">
        <f>SUM(J412:J414)</f>
        <v>0</v>
      </c>
      <c r="K411" s="52">
        <f>SUM(K412:K414)</f>
        <v>0</v>
      </c>
      <c r="L411" s="52">
        <f>SUM(L412:L414)</f>
        <v>0</v>
      </c>
      <c r="M411" s="52">
        <f>SUM(M412:M414)</f>
        <v>0</v>
      </c>
      <c r="N411" s="52">
        <f>SUM(B411:M411)</f>
        <v>0</v>
      </c>
    </row>
    <row r="412" spans="1:14" hidden="1">
      <c r="A412" s="48" t="s">
        <v>17</v>
      </c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53">
        <f>SUM(B412:M412)</f>
        <v>0</v>
      </c>
    </row>
    <row r="413" spans="1:14" hidden="1">
      <c r="A413" s="49" t="s">
        <v>18</v>
      </c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53">
        <f>SUM(B413:M413)</f>
        <v>0</v>
      </c>
    </row>
    <row r="414" spans="1:14" hidden="1">
      <c r="A414" s="49" t="s">
        <v>21</v>
      </c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53">
        <f>SUM(B414:M414)</f>
        <v>0</v>
      </c>
    </row>
    <row r="415" spans="1:14" hidden="1">
      <c r="A415" s="47" t="s">
        <v>437</v>
      </c>
      <c r="B415" s="52">
        <f>SUM(B416:B418)</f>
        <v>0</v>
      </c>
      <c r="C415" s="52">
        <f>SUM(C416:C418)</f>
        <v>0</v>
      </c>
      <c r="D415" s="52">
        <f>SUM(D416:D418)</f>
        <v>0</v>
      </c>
      <c r="E415" s="52">
        <f>SUM(E416:E418)</f>
        <v>0</v>
      </c>
      <c r="F415" s="52"/>
      <c r="G415" s="52"/>
      <c r="H415" s="52"/>
      <c r="I415" s="52"/>
      <c r="J415" s="52">
        <f>SUM(J416:J418)</f>
        <v>0</v>
      </c>
      <c r="K415" s="52">
        <f>SUM(K416:K418)</f>
        <v>0</v>
      </c>
      <c r="L415" s="52">
        <f>SUM(L416:L418)</f>
        <v>0</v>
      </c>
      <c r="M415" s="52">
        <f>SUM(M416:M418)</f>
        <v>0</v>
      </c>
      <c r="N415" s="52">
        <f t="shared" ref="N415" si="125">SUM(B415:M415)</f>
        <v>0</v>
      </c>
    </row>
    <row r="416" spans="1:14" hidden="1">
      <c r="A416" s="48" t="s">
        <v>17</v>
      </c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53">
        <f t="shared" ref="N416:N418" si="126">SUM(B416:M416)</f>
        <v>0</v>
      </c>
    </row>
    <row r="417" spans="1:14" hidden="1">
      <c r="A417" s="49" t="s">
        <v>18</v>
      </c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53">
        <f t="shared" si="126"/>
        <v>0</v>
      </c>
    </row>
    <row r="418" spans="1:14" hidden="1">
      <c r="A418" s="49" t="s">
        <v>21</v>
      </c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53">
        <f t="shared" si="126"/>
        <v>0</v>
      </c>
    </row>
    <row r="419" spans="1:14" hidden="1">
      <c r="A419" s="47" t="s">
        <v>438</v>
      </c>
      <c r="B419" s="52">
        <f>SUM(B420:B422)</f>
        <v>0</v>
      </c>
      <c r="C419" s="52">
        <f>SUM(C420:C422)</f>
        <v>0</v>
      </c>
      <c r="D419" s="52">
        <f>SUM(D420:D422)</f>
        <v>0</v>
      </c>
      <c r="E419" s="52">
        <f>SUM(E420:E422)</f>
        <v>0</v>
      </c>
      <c r="F419" s="52"/>
      <c r="G419" s="52"/>
      <c r="H419" s="52"/>
      <c r="I419" s="52"/>
      <c r="J419" s="52">
        <f>SUM(J420:J422)</f>
        <v>0</v>
      </c>
      <c r="K419" s="52">
        <f>SUM(K420:K422)</f>
        <v>0</v>
      </c>
      <c r="L419" s="52">
        <f>SUM(L420:L422)</f>
        <v>0</v>
      </c>
      <c r="M419" s="52">
        <f>SUM(M420:M422)</f>
        <v>0</v>
      </c>
      <c r="N419" s="52">
        <f>SUM(B419:M419)</f>
        <v>0</v>
      </c>
    </row>
    <row r="420" spans="1:14" hidden="1">
      <c r="A420" s="48" t="s">
        <v>17</v>
      </c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53">
        <f>SUM(B420:M420)</f>
        <v>0</v>
      </c>
    </row>
    <row r="421" spans="1:14" hidden="1">
      <c r="A421" s="49" t="s">
        <v>18</v>
      </c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53">
        <f>SUM(B421:M421)</f>
        <v>0</v>
      </c>
    </row>
    <row r="422" spans="1:14" hidden="1">
      <c r="A422" s="49" t="s">
        <v>21</v>
      </c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53">
        <f>SUM(B422:M422)</f>
        <v>0</v>
      </c>
    </row>
    <row r="423" spans="1:14" hidden="1">
      <c r="A423" s="47" t="s">
        <v>439</v>
      </c>
      <c r="B423" s="52">
        <f>SUM(B424:B426)</f>
        <v>0</v>
      </c>
      <c r="C423" s="52">
        <f>SUM(C424:C426)</f>
        <v>0</v>
      </c>
      <c r="D423" s="52">
        <f>SUM(D424:D426)</f>
        <v>0</v>
      </c>
      <c r="E423" s="52">
        <f>SUM(E424:E426)</f>
        <v>0</v>
      </c>
      <c r="F423" s="52"/>
      <c r="G423" s="52"/>
      <c r="H423" s="52"/>
      <c r="I423" s="52"/>
      <c r="J423" s="52">
        <f>SUM(J424:J426)</f>
        <v>0</v>
      </c>
      <c r="K423" s="52">
        <f>SUM(K424:K426)</f>
        <v>0</v>
      </c>
      <c r="L423" s="52">
        <f>SUM(L424:L426)</f>
        <v>0</v>
      </c>
      <c r="M423" s="52">
        <f>SUM(M424:M426)</f>
        <v>0</v>
      </c>
      <c r="N423" s="52">
        <f t="shared" ref="N423" si="127">SUM(B423:M423)</f>
        <v>0</v>
      </c>
    </row>
    <row r="424" spans="1:14" hidden="1">
      <c r="A424" s="48" t="s">
        <v>17</v>
      </c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53">
        <f t="shared" ref="N424:N426" si="128">SUM(B424:M424)</f>
        <v>0</v>
      </c>
    </row>
    <row r="425" spans="1:14" hidden="1">
      <c r="A425" s="49" t="s">
        <v>18</v>
      </c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53">
        <f t="shared" si="128"/>
        <v>0</v>
      </c>
    </row>
    <row r="426" spans="1:14" hidden="1">
      <c r="A426" s="49" t="s">
        <v>21</v>
      </c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53">
        <f t="shared" si="128"/>
        <v>0</v>
      </c>
    </row>
    <row r="427" spans="1:14" hidden="1">
      <c r="A427" s="47" t="s">
        <v>440</v>
      </c>
      <c r="B427" s="52">
        <f>SUM(B428:B430)</f>
        <v>0</v>
      </c>
      <c r="C427" s="52">
        <f>SUM(C428:C430)</f>
        <v>0</v>
      </c>
      <c r="D427" s="52">
        <f>SUM(D428:D430)</f>
        <v>0</v>
      </c>
      <c r="E427" s="52">
        <f>SUM(E428:E430)</f>
        <v>0</v>
      </c>
      <c r="F427" s="52">
        <f t="shared" ref="F427:I427" si="129">SUM(F428:F430)</f>
        <v>0</v>
      </c>
      <c r="G427" s="52">
        <f t="shared" si="129"/>
        <v>0</v>
      </c>
      <c r="H427" s="52">
        <f t="shared" si="129"/>
        <v>0</v>
      </c>
      <c r="I427" s="52">
        <f t="shared" si="129"/>
        <v>0</v>
      </c>
      <c r="J427" s="52">
        <f>SUM(J428:J430)</f>
        <v>0</v>
      </c>
      <c r="K427" s="52">
        <f>SUM(K428:K430)</f>
        <v>0</v>
      </c>
      <c r="L427" s="52">
        <f>SUM(L428:L430)</f>
        <v>0</v>
      </c>
      <c r="M427" s="52">
        <f>SUM(M428:M430)</f>
        <v>0</v>
      </c>
      <c r="N427" s="52">
        <f>SUM(B427:M427)</f>
        <v>0</v>
      </c>
    </row>
    <row r="428" spans="1:14" hidden="1">
      <c r="A428" s="48" t="s">
        <v>17</v>
      </c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53">
        <f>SUM(B428:M428)</f>
        <v>0</v>
      </c>
    </row>
    <row r="429" spans="1:14" hidden="1">
      <c r="A429" s="49" t="s">
        <v>18</v>
      </c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53">
        <f>SUM(B429:M429)</f>
        <v>0</v>
      </c>
    </row>
    <row r="430" spans="1:14" hidden="1">
      <c r="A430" s="49" t="s">
        <v>21</v>
      </c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53">
        <f>SUM(B430:M430)</f>
        <v>0</v>
      </c>
    </row>
    <row r="431" spans="1:14" hidden="1">
      <c r="A431" s="47" t="s">
        <v>441</v>
      </c>
      <c r="B431" s="52">
        <f>SUM(B432:B434)</f>
        <v>0</v>
      </c>
      <c r="C431" s="52">
        <f>SUM(C432:C434)</f>
        <v>0</v>
      </c>
      <c r="D431" s="52">
        <f>SUM(D432:D434)</f>
        <v>0</v>
      </c>
      <c r="E431" s="52">
        <f>SUM(E432:E434)</f>
        <v>0</v>
      </c>
      <c r="F431" s="52"/>
      <c r="G431" s="52"/>
      <c r="H431" s="52"/>
      <c r="I431" s="52"/>
      <c r="J431" s="52">
        <f>SUM(J432:J434)</f>
        <v>0</v>
      </c>
      <c r="K431" s="52">
        <f>SUM(K432:K434)</f>
        <v>0</v>
      </c>
      <c r="L431" s="52">
        <f>SUM(L432:L434)</f>
        <v>0</v>
      </c>
      <c r="M431" s="52">
        <f>SUM(M432:M434)</f>
        <v>0</v>
      </c>
      <c r="N431" s="52">
        <f t="shared" ref="N431" si="130">SUM(B431:M431)</f>
        <v>0</v>
      </c>
    </row>
    <row r="432" spans="1:14" hidden="1">
      <c r="A432" s="48" t="s">
        <v>17</v>
      </c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53">
        <f t="shared" ref="N432:N434" si="131">SUM(B432:M432)</f>
        <v>0</v>
      </c>
    </row>
    <row r="433" spans="1:14" hidden="1">
      <c r="A433" s="49" t="s">
        <v>18</v>
      </c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53">
        <f t="shared" si="131"/>
        <v>0</v>
      </c>
    </row>
    <row r="434" spans="1:14" hidden="1">
      <c r="A434" s="49" t="s">
        <v>21</v>
      </c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53">
        <f t="shared" si="131"/>
        <v>0</v>
      </c>
    </row>
    <row r="435" spans="1:14" hidden="1">
      <c r="A435" s="47" t="s">
        <v>442</v>
      </c>
      <c r="B435" s="52">
        <f>SUM(B436:B438)</f>
        <v>0</v>
      </c>
      <c r="C435" s="52">
        <f>SUM(C436:C438)</f>
        <v>0</v>
      </c>
      <c r="D435" s="52">
        <f>SUM(D436:D438)</f>
        <v>0</v>
      </c>
      <c r="E435" s="52">
        <f>SUM(E436:E438)</f>
        <v>0</v>
      </c>
      <c r="F435" s="52"/>
      <c r="G435" s="52"/>
      <c r="H435" s="52"/>
      <c r="I435" s="52"/>
      <c r="J435" s="52">
        <f>SUM(J436:J438)</f>
        <v>0</v>
      </c>
      <c r="K435" s="52">
        <f>SUM(K436:K438)</f>
        <v>0</v>
      </c>
      <c r="L435" s="52">
        <f>SUM(L436:L438)</f>
        <v>0</v>
      </c>
      <c r="M435" s="52">
        <f>SUM(M436:M438)</f>
        <v>0</v>
      </c>
      <c r="N435" s="52">
        <f>SUM(B435:M435)</f>
        <v>0</v>
      </c>
    </row>
    <row r="436" spans="1:14" hidden="1">
      <c r="A436" s="48" t="s">
        <v>17</v>
      </c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53">
        <f>SUM(B436:M436)</f>
        <v>0</v>
      </c>
    </row>
    <row r="437" spans="1:14" hidden="1">
      <c r="A437" s="49" t="s">
        <v>18</v>
      </c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53">
        <f>SUM(B437:M437)</f>
        <v>0</v>
      </c>
    </row>
    <row r="438" spans="1:14" hidden="1">
      <c r="A438" s="49" t="s">
        <v>21</v>
      </c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53">
        <f>SUM(B438:M438)</f>
        <v>0</v>
      </c>
    </row>
    <row r="439" spans="1:14" hidden="1">
      <c r="A439" s="47" t="s">
        <v>443</v>
      </c>
      <c r="B439" s="52">
        <f>SUM(B440:B442)</f>
        <v>0</v>
      </c>
      <c r="C439" s="52">
        <f>SUM(C440:C442)</f>
        <v>0</v>
      </c>
      <c r="D439" s="52">
        <f>SUM(D440:D442)</f>
        <v>0</v>
      </c>
      <c r="E439" s="52">
        <f>SUM(E440:E442)</f>
        <v>0</v>
      </c>
      <c r="F439" s="52"/>
      <c r="G439" s="52"/>
      <c r="H439" s="52"/>
      <c r="I439" s="52"/>
      <c r="J439" s="52">
        <f>SUM(J440:J442)</f>
        <v>0</v>
      </c>
      <c r="K439" s="52">
        <f>SUM(K440:K442)</f>
        <v>0</v>
      </c>
      <c r="L439" s="52">
        <f>SUM(L440:L442)</f>
        <v>0</v>
      </c>
      <c r="M439" s="52">
        <f>SUM(M440:M442)</f>
        <v>0</v>
      </c>
      <c r="N439" s="52">
        <f t="shared" ref="N439" si="132">SUM(B439:M439)</f>
        <v>0</v>
      </c>
    </row>
    <row r="440" spans="1:14" hidden="1">
      <c r="A440" s="48" t="s">
        <v>17</v>
      </c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53">
        <f t="shared" ref="N440:N442" si="133">SUM(B440:M440)</f>
        <v>0</v>
      </c>
    </row>
    <row r="441" spans="1:14" hidden="1">
      <c r="A441" s="49" t="s">
        <v>18</v>
      </c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53">
        <f t="shared" si="133"/>
        <v>0</v>
      </c>
    </row>
    <row r="442" spans="1:14" hidden="1">
      <c r="A442" s="49" t="s">
        <v>21</v>
      </c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53">
        <f t="shared" si="133"/>
        <v>0</v>
      </c>
    </row>
    <row r="443" spans="1:14" hidden="1">
      <c r="A443" s="47" t="s">
        <v>444</v>
      </c>
      <c r="B443" s="52">
        <f>SUM(B444:B446)</f>
        <v>0</v>
      </c>
      <c r="C443" s="52">
        <f>SUM(C444:C446)</f>
        <v>0</v>
      </c>
      <c r="D443" s="52">
        <f>SUM(D444:D446)</f>
        <v>0</v>
      </c>
      <c r="E443" s="52">
        <f>SUM(E444:E446)</f>
        <v>0</v>
      </c>
      <c r="F443" s="52"/>
      <c r="G443" s="52"/>
      <c r="H443" s="52"/>
      <c r="I443" s="52"/>
      <c r="J443" s="52">
        <f>SUM(J444:J446)</f>
        <v>0</v>
      </c>
      <c r="K443" s="52">
        <f>SUM(K444:K446)</f>
        <v>0</v>
      </c>
      <c r="L443" s="52">
        <f>SUM(L444:L446)</f>
        <v>0</v>
      </c>
      <c r="M443" s="52">
        <f>SUM(M444:M446)</f>
        <v>0</v>
      </c>
      <c r="N443" s="52">
        <f>SUM(B443:M443)</f>
        <v>0</v>
      </c>
    </row>
    <row r="444" spans="1:14" hidden="1">
      <c r="A444" s="48" t="s">
        <v>17</v>
      </c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53">
        <f>SUM(B444:M444)</f>
        <v>0</v>
      </c>
    </row>
    <row r="445" spans="1:14" hidden="1">
      <c r="A445" s="49" t="s">
        <v>18</v>
      </c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53">
        <f>SUM(B445:M445)</f>
        <v>0</v>
      </c>
    </row>
    <row r="446" spans="1:14" hidden="1">
      <c r="A446" s="49" t="s">
        <v>21</v>
      </c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53">
        <f>SUM(B446:M446)</f>
        <v>0</v>
      </c>
    </row>
    <row r="447" spans="1:14" hidden="1">
      <c r="A447" s="47" t="s">
        <v>445</v>
      </c>
      <c r="B447" s="52">
        <f>SUM(B448:B450)</f>
        <v>0</v>
      </c>
      <c r="C447" s="52">
        <f>SUM(C448:C450)</f>
        <v>0</v>
      </c>
      <c r="D447" s="52">
        <f>SUM(D448:D450)</f>
        <v>0</v>
      </c>
      <c r="E447" s="52">
        <f>SUM(E448:E450)</f>
        <v>0</v>
      </c>
      <c r="F447" s="52"/>
      <c r="G447" s="52"/>
      <c r="H447" s="52"/>
      <c r="I447" s="52"/>
      <c r="J447" s="52">
        <f>SUM(J448:J450)</f>
        <v>0</v>
      </c>
      <c r="K447" s="52">
        <f>SUM(K448:K450)</f>
        <v>0</v>
      </c>
      <c r="L447" s="52">
        <f>SUM(L448:L450)</f>
        <v>0</v>
      </c>
      <c r="M447" s="52">
        <f>SUM(M448:M450)</f>
        <v>0</v>
      </c>
      <c r="N447" s="52">
        <f t="shared" ref="N447" si="134">SUM(B447:M447)</f>
        <v>0</v>
      </c>
    </row>
    <row r="448" spans="1:14" hidden="1">
      <c r="A448" s="48" t="s">
        <v>17</v>
      </c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53">
        <f t="shared" ref="N448:N450" si="135">SUM(B448:M448)</f>
        <v>0</v>
      </c>
    </row>
    <row r="449" spans="1:16" hidden="1">
      <c r="A449" s="49" t="s">
        <v>18</v>
      </c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53">
        <f t="shared" si="135"/>
        <v>0</v>
      </c>
    </row>
    <row r="450" spans="1:16" hidden="1">
      <c r="A450" s="49" t="s">
        <v>21</v>
      </c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53">
        <f t="shared" si="135"/>
        <v>0</v>
      </c>
    </row>
    <row r="451" spans="1:16">
      <c r="A451" s="47" t="s">
        <v>446</v>
      </c>
      <c r="B451" s="52">
        <f>SUM(B452:B454)</f>
        <v>0</v>
      </c>
      <c r="C451" s="52">
        <f>SUM(C452:C454)</f>
        <v>0</v>
      </c>
      <c r="D451" s="52">
        <f>SUM(D452:D454)</f>
        <v>0</v>
      </c>
      <c r="E451" s="52">
        <f>SUM(E452:E454)</f>
        <v>0</v>
      </c>
      <c r="F451" s="52"/>
      <c r="G451" s="52"/>
      <c r="H451" s="52"/>
      <c r="I451" s="52"/>
      <c r="J451" s="52">
        <f>SUM(J452:J454)</f>
        <v>0</v>
      </c>
      <c r="K451" s="52">
        <f>SUM(K452:K454)</f>
        <v>0</v>
      </c>
      <c r="L451" s="52">
        <f>SUM(L452:L454)</f>
        <v>0</v>
      </c>
      <c r="M451" s="52">
        <f>SUM(M452:M454)</f>
        <v>0</v>
      </c>
      <c r="N451" s="52">
        <f>SUM(B451:M451)</f>
        <v>0</v>
      </c>
    </row>
    <row r="452" spans="1:16">
      <c r="A452" s="48" t="s">
        <v>17</v>
      </c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53">
        <f>SUM(B452:M452)</f>
        <v>0</v>
      </c>
    </row>
    <row r="453" spans="1:16">
      <c r="A453" s="49" t="s">
        <v>18</v>
      </c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53">
        <f>SUM(B453:M453)</f>
        <v>0</v>
      </c>
    </row>
    <row r="454" spans="1:16">
      <c r="A454" s="6" t="s">
        <v>21</v>
      </c>
      <c r="B454" s="46">
        <f>'Consolidado Proy-Partida-Bien'!G192</f>
        <v>0</v>
      </c>
      <c r="C454" s="46">
        <f>'Consolidado Proy-Partida-Bien'!H192</f>
        <v>0</v>
      </c>
      <c r="D454" s="46">
        <f>'Consolidado Proy-Partida-Bien'!I192</f>
        <v>0</v>
      </c>
      <c r="E454" s="46">
        <f>'Consolidado Proy-Partida-Bien'!J192</f>
        <v>0</v>
      </c>
      <c r="F454" s="46">
        <f>'Consolidado Proy-Partida-Bien'!K192</f>
        <v>0</v>
      </c>
      <c r="G454" s="46">
        <f>'Consolidado Proy-Partida-Bien'!L192</f>
        <v>0</v>
      </c>
      <c r="H454" s="46">
        <f>'Consolidado Proy-Partida-Bien'!M192</f>
        <v>0</v>
      </c>
      <c r="I454" s="46">
        <f>'Consolidado Proy-Partida-Bien'!N192</f>
        <v>0</v>
      </c>
      <c r="J454" s="46">
        <f>'Consolidado Proy-Partida-Bien'!O192</f>
        <v>0</v>
      </c>
      <c r="K454" s="46">
        <f>'Consolidado Proy-Partida-Bien'!P192</f>
        <v>0</v>
      </c>
      <c r="L454" s="46">
        <f>'Consolidado Proy-Partida-Bien'!Q192</f>
        <v>0</v>
      </c>
      <c r="M454" s="46">
        <f>'Consolidado Proy-Partida-Bien'!R192</f>
        <v>0</v>
      </c>
      <c r="N454" s="53">
        <f>SUM(B454:M454)</f>
        <v>0</v>
      </c>
    </row>
    <row r="455" spans="1:16">
      <c r="A455" s="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</row>
    <row r="456" spans="1:16">
      <c r="A456" s="9" t="s">
        <v>19</v>
      </c>
      <c r="B456" s="54">
        <f>B15+B19+B23+B27+B31+B35+B39+B43+B47+B51+B55+B59+B63+B67+B71+B75+B79+B83+B87+B91+B95+B99+B103+B107+B111+B115+B119+B123+B127+B131+B135+B139+B143+B147+B151+B155+B159+B163+B167+B171+B175+B179+B183+B187+B191+B195+B199+B203+B207+B211+B215+B219+B223+B227+B231+B235+B239+B243+B247+B251+B255+B259+B263+B267+B271+B275+B279+B283+B287+B291+B295+B299+B303+B307+B311+B315+B319+B323+B327+B331+B335+B339+B343+B347+B351+B355+B359+B363+B367+B371+B375+B379+B383+B387+B391+B395+B399+B403+B407+B411+B415+B419+B423+B427+B431+B435+B439+B443+B447+B451</f>
        <v>206122</v>
      </c>
      <c r="C456" s="54">
        <f t="shared" ref="C456:N456" si="136">C15+C19+C23+C27+C31+C35+C39+C43+C47+C51+C55+C59+C63+C67+C71+C75+C79+C83+C87+C91+C95+C99+C103+C107+C111+C115+C119+C123+C127+C131+C135+C139+C143+C147+C151+C155+C159+C163+C167+C171+C175+C179+C183+C187+C191+C195+C199+C203+C207+C211+C215+C219+C223+C227+C231+C235+C239+C243+C247+C251+C255+C259+C263+C267+C271+C275+C279+C283+C287+C291+C295+C299+C303+C307+C311+C315+C319+C323+C327+C331+C335+C339+C343+C347+C351+C355+C359+C363+C367+C371+C375+C379+C383+C387+C391+C395+C399+C403+C407+C411+C415+C419+C423+C427+C431+C435+C439+C443+C447+C451</f>
        <v>222518</v>
      </c>
      <c r="D456" s="54">
        <f t="shared" si="136"/>
        <v>545368</v>
      </c>
      <c r="E456" s="54">
        <f t="shared" si="136"/>
        <v>440154</v>
      </c>
      <c r="F456" s="54">
        <f t="shared" si="136"/>
        <v>406149</v>
      </c>
      <c r="G456" s="54">
        <f t="shared" si="136"/>
        <v>249542</v>
      </c>
      <c r="H456" s="54">
        <f t="shared" si="136"/>
        <v>198024</v>
      </c>
      <c r="I456" s="54">
        <f t="shared" si="136"/>
        <v>395752</v>
      </c>
      <c r="J456" s="54">
        <f t="shared" si="136"/>
        <v>827516</v>
      </c>
      <c r="K456" s="54">
        <f t="shared" si="136"/>
        <v>561048</v>
      </c>
      <c r="L456" s="54">
        <f t="shared" si="136"/>
        <v>433088</v>
      </c>
      <c r="M456" s="54">
        <f t="shared" si="136"/>
        <v>169622</v>
      </c>
      <c r="N456" s="54">
        <f t="shared" si="136"/>
        <v>4654903</v>
      </c>
      <c r="P456" s="73"/>
    </row>
    <row r="457" spans="1:16">
      <c r="A457" s="10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57" t="s">
        <v>17</v>
      </c>
      <c r="M457" s="58"/>
      <c r="N457" s="59">
        <f>N16+N20+N24+N28+N32+N36+N40+N44+N48+N52+N56+N60+N64+N68+N72+N76+N80+N84+N88+N92+N96+N100+N104+N108+N112+N116+N120+N124+N128+N132+N136+N140+N144+N148+N152+N156+N160+N164+N168+N172+N176+N180+N184+N188+N192+N196+N200+N204+N208+N212+N216+N220+N224+N228+N232+N236+N240+N244+N248+N252+N256+N260+N264+N268+N272+N276+N280+N284+N288+N292+N296+N300+N304+N308+N312+N316+N320+N324+N328+N332+N336+N340+N344+N348+N352+N356+N360+N364+N368+N372+N376+N380+N384+N388+N392+N396+N400+N404+N408+N412+N416+N420+N424+N428+N432+N436+N440+N444+N448+N452</f>
        <v>3698871</v>
      </c>
      <c r="O457" s="74"/>
    </row>
    <row r="458" spans="1:16">
      <c r="A458" s="13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60" t="s">
        <v>20</v>
      </c>
      <c r="M458" s="61"/>
      <c r="N458" s="59">
        <f>N17+N21+N25+N29+N33+N37+N41+N45+N49+N53+N57+N61+N65+N69+N73+N77+N81+N85+N89+N93+N97+N101+N105+N109+N113+N117+N121+N125+N129+N133+N137+N141+N145+N149+N153+N157+N161+N165+N169+N173+N177+N181+N185+N189+N193+N197+N201+N205+N209+N213+N217+N221+N225+N229+N233+N237+N241+N245+N249+N253+N257+N261+N265+N269+N273+N277+N281+N285+N289+N293+N297+N301+N305+N309+N313+N317+N321+N325+N329+N333+N337+N341+N345+N349+N353+N357+N361+N365+N369+N373+N377+N381+N385+N389+N393+N397+N401+N405+N409+N413+N417+N421+N425+N429+N433+N437+N441+N445+N449+N453</f>
        <v>0</v>
      </c>
    </row>
    <row r="459" spans="1:16">
      <c r="A459" s="15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62" t="s">
        <v>21</v>
      </c>
      <c r="M459" s="63"/>
      <c r="N459" s="59">
        <f>N18+N22+N26+N30+N34+N38+N42+N46+N50+N54+N58+N62+N66+N70+N74+N78+N82+N86+N90+N94+N98+N102+N106+N110+N114+N118+N122+N126+N130+N134+N138+N142+N146+N150+N154+N158+N162+N166+N170+N174+N178+N182+N186+N190+N194+N198+N202+N206+N210+N214+N218+N222+N226+N230+N234+N238+N242+N246+N250+N254+N258+N262+N266+N270+N274+N278+N282+N286+N290+N294+N298+N302+N306+N310+N314+N318+N322+N326+N330+N334+N338+N342+N346+N350+N354+N358+N362+N366+N370+N374+N378+N382+N386+N390+N394+N398+N402+N406+N410+N414+N418+N422+N426+N430+N434+N438+N442+N446+N450+N454</f>
        <v>956032</v>
      </c>
      <c r="O459" s="161"/>
    </row>
    <row r="460" spans="1:16">
      <c r="M460" s="162"/>
    </row>
    <row r="461" spans="1:16">
      <c r="N461" s="73"/>
    </row>
    <row r="462" spans="1:16">
      <c r="M462" s="73"/>
      <c r="N462" s="73"/>
    </row>
  </sheetData>
  <mergeCells count="6">
    <mergeCell ref="L2:N3"/>
    <mergeCell ref="A11:N11"/>
    <mergeCell ref="A5:N5"/>
    <mergeCell ref="A7:N7"/>
    <mergeCell ref="A8:N8"/>
    <mergeCell ref="A10:N10"/>
  </mergeCells>
  <pageMargins left="0.74803149606299213" right="0.70866141732283472" top="0.35433070866141736" bottom="0.55118110236220474" header="0.31496062992125984" footer="0.31496062992125984"/>
  <pageSetup scale="65" fitToHeight="0" orientation="landscape" r:id="rId1"/>
  <rowBreaks count="2" manualBreakCount="2">
    <brk id="134" max="13" man="1"/>
    <brk id="294" max="13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5"/>
  <sheetViews>
    <sheetView topLeftCell="A4" zoomScaleNormal="100" workbookViewId="0">
      <selection activeCell="A9" sqref="A9"/>
    </sheetView>
  </sheetViews>
  <sheetFormatPr baseColWidth="10" defaultColWidth="11.42578125" defaultRowHeight="11.25"/>
  <cols>
    <col min="1" max="1" width="33.7109375" style="1" customWidth="1"/>
    <col min="2" max="12" width="10.28515625" style="1" customWidth="1"/>
    <col min="13" max="13" width="12.140625" style="1" customWidth="1"/>
    <col min="14" max="14" width="12.42578125" style="1" customWidth="1"/>
    <col min="15" max="15" width="11.7109375" style="1" bestFit="1" customWidth="1"/>
    <col min="16" max="16384" width="11.42578125" style="1"/>
  </cols>
  <sheetData>
    <row r="1" spans="1:14" customFormat="1" ht="12.75"/>
    <row r="2" spans="1:14" customFormat="1" ht="12.75">
      <c r="L2" s="169"/>
      <c r="M2" s="169"/>
      <c r="N2" s="169"/>
    </row>
    <row r="3" spans="1:14" customFormat="1" ht="12.75">
      <c r="A3" s="18"/>
      <c r="B3" s="1"/>
      <c r="J3" s="25"/>
      <c r="L3" s="169"/>
      <c r="M3" s="169"/>
      <c r="N3" s="169"/>
    </row>
    <row r="4" spans="1:14" customFormat="1" ht="12.75"/>
    <row r="5" spans="1:14" customFormat="1" ht="28.5" customHeight="1">
      <c r="A5" s="177" t="s">
        <v>268</v>
      </c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</row>
    <row r="6" spans="1:14" customFormat="1" ht="12.75"/>
    <row r="7" spans="1:14" customFormat="1" ht="29.45" customHeight="1">
      <c r="A7" s="178" t="s">
        <v>657</v>
      </c>
      <c r="B7" s="179"/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</row>
    <row r="8" spans="1:14" customFormat="1" ht="12.75">
      <c r="A8" s="179" t="s">
        <v>646</v>
      </c>
      <c r="B8" s="179"/>
      <c r="C8" s="179"/>
      <c r="D8" s="179"/>
      <c r="E8" s="179"/>
      <c r="F8" s="179"/>
      <c r="G8" s="179"/>
      <c r="H8" s="179"/>
      <c r="I8" s="179"/>
      <c r="J8" s="179"/>
      <c r="K8" s="179"/>
      <c r="L8" s="179"/>
      <c r="M8" s="179"/>
      <c r="N8" s="179"/>
    </row>
    <row r="9" spans="1:14" customFormat="1" ht="12.75"/>
    <row r="10" spans="1:14" customFormat="1" ht="12.75">
      <c r="A10" s="179" t="s">
        <v>23</v>
      </c>
      <c r="B10" s="179"/>
      <c r="C10" s="179"/>
      <c r="D10" s="179"/>
      <c r="E10" s="179"/>
      <c r="F10" s="179"/>
      <c r="G10" s="179"/>
      <c r="H10" s="179"/>
      <c r="I10" s="179"/>
      <c r="J10" s="179"/>
      <c r="K10" s="179"/>
      <c r="L10" s="179"/>
      <c r="M10" s="179"/>
      <c r="N10" s="179"/>
    </row>
    <row r="11" spans="1:14" customFormat="1" ht="15.75">
      <c r="A11" s="172" t="s">
        <v>29</v>
      </c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</row>
    <row r="12" spans="1:14" customFormat="1" ht="12.75"/>
    <row r="14" spans="1:14" s="3" customFormat="1" ht="24.75" customHeight="1">
      <c r="A14" s="23" t="s">
        <v>33</v>
      </c>
      <c r="B14" s="24" t="s">
        <v>1</v>
      </c>
      <c r="C14" s="24" t="s">
        <v>2</v>
      </c>
      <c r="D14" s="24" t="s">
        <v>3</v>
      </c>
      <c r="E14" s="24" t="s">
        <v>4</v>
      </c>
      <c r="F14" s="24" t="s">
        <v>5</v>
      </c>
      <c r="G14" s="24" t="s">
        <v>6</v>
      </c>
      <c r="H14" s="24" t="s">
        <v>7</v>
      </c>
      <c r="I14" s="24" t="s">
        <v>8</v>
      </c>
      <c r="J14" s="24" t="s">
        <v>9</v>
      </c>
      <c r="K14" s="24" t="s">
        <v>10</v>
      </c>
      <c r="L14" s="24" t="s">
        <v>11</v>
      </c>
      <c r="M14" s="24" t="s">
        <v>12</v>
      </c>
      <c r="N14" s="23" t="s">
        <v>16</v>
      </c>
    </row>
    <row r="15" spans="1:14">
      <c r="A15" s="5" t="s">
        <v>447</v>
      </c>
      <c r="B15" s="52">
        <f>SUM(B16:B18)</f>
        <v>0</v>
      </c>
      <c r="C15" s="52">
        <f t="shared" ref="C15:M15" si="0">SUM(C16:C18)</f>
        <v>0</v>
      </c>
      <c r="D15" s="52">
        <f t="shared" si="0"/>
        <v>0</v>
      </c>
      <c r="E15" s="52">
        <f t="shared" si="0"/>
        <v>0</v>
      </c>
      <c r="F15" s="52">
        <f t="shared" si="0"/>
        <v>0</v>
      </c>
      <c r="G15" s="52">
        <f t="shared" si="0"/>
        <v>0</v>
      </c>
      <c r="H15" s="52">
        <f t="shared" si="0"/>
        <v>0</v>
      </c>
      <c r="I15" s="52">
        <f t="shared" si="0"/>
        <v>0</v>
      </c>
      <c r="J15" s="52">
        <f t="shared" si="0"/>
        <v>0</v>
      </c>
      <c r="K15" s="52">
        <f t="shared" si="0"/>
        <v>0</v>
      </c>
      <c r="L15" s="52">
        <f t="shared" si="0"/>
        <v>105372</v>
      </c>
      <c r="M15" s="52">
        <f t="shared" si="0"/>
        <v>0</v>
      </c>
      <c r="N15" s="52">
        <f>SUM(B15:M15)</f>
        <v>105372</v>
      </c>
    </row>
    <row r="16" spans="1:14">
      <c r="A16" s="8" t="s">
        <v>17</v>
      </c>
      <c r="B16" s="46">
        <v>0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46">
        <v>105372</v>
      </c>
      <c r="M16" s="46">
        <v>0</v>
      </c>
      <c r="N16" s="53">
        <f t="shared" ref="N16:N22" si="1">SUM(B16:M16)</f>
        <v>105372</v>
      </c>
    </row>
    <row r="17" spans="1:14">
      <c r="A17" s="6" t="s">
        <v>18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53"/>
    </row>
    <row r="18" spans="1:14">
      <c r="A18" s="6" t="s">
        <v>21</v>
      </c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53"/>
    </row>
    <row r="19" spans="1:14" hidden="1">
      <c r="A19" s="5" t="s">
        <v>448</v>
      </c>
      <c r="B19" s="52">
        <f>SUM(B20:B22)</f>
        <v>0</v>
      </c>
      <c r="C19" s="52">
        <f t="shared" ref="C19:M19" si="2">SUM(C20:C22)</f>
        <v>0</v>
      </c>
      <c r="D19" s="52">
        <f t="shared" si="2"/>
        <v>0</v>
      </c>
      <c r="E19" s="52">
        <f t="shared" si="2"/>
        <v>0</v>
      </c>
      <c r="F19" s="52">
        <f t="shared" si="2"/>
        <v>0</v>
      </c>
      <c r="G19" s="52">
        <f t="shared" si="2"/>
        <v>0</v>
      </c>
      <c r="H19" s="52">
        <f t="shared" si="2"/>
        <v>0</v>
      </c>
      <c r="I19" s="52">
        <f t="shared" si="2"/>
        <v>0</v>
      </c>
      <c r="J19" s="52">
        <f t="shared" si="2"/>
        <v>0</v>
      </c>
      <c r="K19" s="52">
        <f t="shared" si="2"/>
        <v>0</v>
      </c>
      <c r="L19" s="52">
        <f t="shared" si="2"/>
        <v>0</v>
      </c>
      <c r="M19" s="52">
        <f t="shared" si="2"/>
        <v>0</v>
      </c>
      <c r="N19" s="52">
        <f>SUM(B19:M19)</f>
        <v>0</v>
      </c>
    </row>
    <row r="20" spans="1:14" hidden="1">
      <c r="A20" s="8" t="s">
        <v>17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53">
        <f t="shared" si="1"/>
        <v>0</v>
      </c>
    </row>
    <row r="21" spans="1:14" hidden="1">
      <c r="A21" s="6" t="s">
        <v>18</v>
      </c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53">
        <f t="shared" si="1"/>
        <v>0</v>
      </c>
    </row>
    <row r="22" spans="1:14" hidden="1">
      <c r="A22" s="6" t="s">
        <v>21</v>
      </c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53">
        <f t="shared" si="1"/>
        <v>0</v>
      </c>
    </row>
    <row r="23" spans="1:14" hidden="1">
      <c r="A23" s="5" t="s">
        <v>449</v>
      </c>
      <c r="B23" s="52">
        <f>SUM(B24:B26)</f>
        <v>0</v>
      </c>
      <c r="C23" s="52">
        <f t="shared" ref="C23:M23" si="3">SUM(C24:C26)</f>
        <v>0</v>
      </c>
      <c r="D23" s="52">
        <f t="shared" si="3"/>
        <v>0</v>
      </c>
      <c r="E23" s="52">
        <f t="shared" si="3"/>
        <v>0</v>
      </c>
      <c r="F23" s="52">
        <f t="shared" si="3"/>
        <v>0</v>
      </c>
      <c r="G23" s="52">
        <f t="shared" si="3"/>
        <v>0</v>
      </c>
      <c r="H23" s="52">
        <f t="shared" si="3"/>
        <v>0</v>
      </c>
      <c r="I23" s="52">
        <f t="shared" si="3"/>
        <v>0</v>
      </c>
      <c r="J23" s="52">
        <f t="shared" si="3"/>
        <v>0</v>
      </c>
      <c r="K23" s="52">
        <f t="shared" si="3"/>
        <v>0</v>
      </c>
      <c r="L23" s="52">
        <f t="shared" si="3"/>
        <v>0</v>
      </c>
      <c r="M23" s="52">
        <f t="shared" si="3"/>
        <v>0</v>
      </c>
      <c r="N23" s="52">
        <f>SUM(B23:M23)</f>
        <v>0</v>
      </c>
    </row>
    <row r="24" spans="1:14" hidden="1">
      <c r="A24" s="8" t="s">
        <v>17</v>
      </c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53">
        <f t="shared" ref="N24:N26" si="4">SUM(B24:M24)</f>
        <v>0</v>
      </c>
    </row>
    <row r="25" spans="1:14" hidden="1">
      <c r="A25" s="6" t="s">
        <v>18</v>
      </c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53">
        <f t="shared" si="4"/>
        <v>0</v>
      </c>
    </row>
    <row r="26" spans="1:14" ht="12" hidden="1" customHeight="1">
      <c r="A26" s="6" t="s">
        <v>21</v>
      </c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53">
        <f t="shared" si="4"/>
        <v>0</v>
      </c>
    </row>
    <row r="27" spans="1:14" ht="12" hidden="1" customHeight="1">
      <c r="A27" s="5" t="s">
        <v>450</v>
      </c>
      <c r="B27" s="52">
        <f>SUM(B28:B30)</f>
        <v>0</v>
      </c>
      <c r="C27" s="52">
        <f t="shared" ref="C27:M27" si="5">SUM(C28:C30)</f>
        <v>0</v>
      </c>
      <c r="D27" s="52">
        <f t="shared" si="5"/>
        <v>0</v>
      </c>
      <c r="E27" s="52">
        <f t="shared" si="5"/>
        <v>0</v>
      </c>
      <c r="F27" s="52">
        <f t="shared" si="5"/>
        <v>0</v>
      </c>
      <c r="G27" s="52">
        <f t="shared" si="5"/>
        <v>0</v>
      </c>
      <c r="H27" s="52">
        <f t="shared" si="5"/>
        <v>0</v>
      </c>
      <c r="I27" s="52">
        <f t="shared" si="5"/>
        <v>0</v>
      </c>
      <c r="J27" s="52">
        <f t="shared" si="5"/>
        <v>0</v>
      </c>
      <c r="K27" s="52">
        <f t="shared" si="5"/>
        <v>0</v>
      </c>
      <c r="L27" s="52">
        <f t="shared" si="5"/>
        <v>0</v>
      </c>
      <c r="M27" s="52">
        <f t="shared" si="5"/>
        <v>0</v>
      </c>
      <c r="N27" s="52">
        <f>SUM(B27:M27)</f>
        <v>0</v>
      </c>
    </row>
    <row r="28" spans="1:14" s="2" customFormat="1" ht="12" hidden="1" customHeight="1">
      <c r="A28" s="8" t="s">
        <v>17</v>
      </c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53">
        <f t="shared" ref="N28:N30" si="6">SUM(B28:M28)</f>
        <v>0</v>
      </c>
    </row>
    <row r="29" spans="1:14" s="12" customFormat="1" ht="12" hidden="1" customHeight="1">
      <c r="A29" s="6" t="s">
        <v>18</v>
      </c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53">
        <f t="shared" si="6"/>
        <v>0</v>
      </c>
    </row>
    <row r="30" spans="1:14" s="12" customFormat="1" ht="12" hidden="1" customHeight="1">
      <c r="A30" s="6" t="s">
        <v>21</v>
      </c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53">
        <f t="shared" si="6"/>
        <v>0</v>
      </c>
    </row>
    <row r="31" spans="1:14" s="12" customFormat="1" ht="12" customHeight="1">
      <c r="A31" s="5" t="s">
        <v>451</v>
      </c>
      <c r="B31" s="52">
        <f>SUM(B32:B34)</f>
        <v>0</v>
      </c>
      <c r="C31" s="52">
        <f t="shared" ref="C31:M31" si="7">SUM(C32:C34)</f>
        <v>0</v>
      </c>
      <c r="D31" s="52">
        <f t="shared" si="7"/>
        <v>0</v>
      </c>
      <c r="E31" s="52">
        <f t="shared" si="7"/>
        <v>0</v>
      </c>
      <c r="F31" s="52">
        <f t="shared" si="7"/>
        <v>0</v>
      </c>
      <c r="G31" s="52">
        <f t="shared" si="7"/>
        <v>0</v>
      </c>
      <c r="H31" s="52">
        <f t="shared" si="7"/>
        <v>0</v>
      </c>
      <c r="I31" s="52">
        <f t="shared" si="7"/>
        <v>0</v>
      </c>
      <c r="J31" s="52">
        <f t="shared" si="7"/>
        <v>0</v>
      </c>
      <c r="K31" s="52">
        <f t="shared" si="7"/>
        <v>0</v>
      </c>
      <c r="L31" s="52">
        <f t="shared" si="7"/>
        <v>79447</v>
      </c>
      <c r="M31" s="52">
        <f t="shared" si="7"/>
        <v>0</v>
      </c>
      <c r="N31" s="52">
        <f>SUM(B31:M31)</f>
        <v>79447</v>
      </c>
    </row>
    <row r="32" spans="1:14">
      <c r="A32" s="8" t="s">
        <v>17</v>
      </c>
      <c r="B32" s="46">
        <v>0</v>
      </c>
      <c r="C32" s="46">
        <v>0</v>
      </c>
      <c r="D32" s="46">
        <v>0</v>
      </c>
      <c r="E32" s="46">
        <v>0</v>
      </c>
      <c r="F32" s="46">
        <v>0</v>
      </c>
      <c r="G32" s="46">
        <v>0</v>
      </c>
      <c r="H32" s="46">
        <v>0</v>
      </c>
      <c r="I32" s="46">
        <v>0</v>
      </c>
      <c r="J32" s="46">
        <v>0</v>
      </c>
      <c r="K32" s="46">
        <v>0</v>
      </c>
      <c r="L32" s="46">
        <v>79447</v>
      </c>
      <c r="M32" s="46">
        <v>0</v>
      </c>
      <c r="N32" s="53">
        <f t="shared" ref="N32" si="8">SUM(B32:M32)</f>
        <v>79447</v>
      </c>
    </row>
    <row r="33" spans="1:14">
      <c r="A33" s="6" t="s">
        <v>18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53"/>
    </row>
    <row r="34" spans="1:14">
      <c r="A34" s="6" t="s">
        <v>21</v>
      </c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53"/>
    </row>
    <row r="35" spans="1:14" hidden="1">
      <c r="A35" s="5" t="s">
        <v>452</v>
      </c>
      <c r="B35" s="52">
        <f>SUM(B36:B38)</f>
        <v>0</v>
      </c>
      <c r="C35" s="52">
        <f t="shared" ref="C35:M35" si="9">SUM(C36:C38)</f>
        <v>0</v>
      </c>
      <c r="D35" s="52">
        <f t="shared" si="9"/>
        <v>0</v>
      </c>
      <c r="E35" s="52">
        <f t="shared" si="9"/>
        <v>0</v>
      </c>
      <c r="F35" s="52">
        <f t="shared" si="9"/>
        <v>0</v>
      </c>
      <c r="G35" s="52">
        <f t="shared" si="9"/>
        <v>0</v>
      </c>
      <c r="H35" s="52">
        <f t="shared" si="9"/>
        <v>0</v>
      </c>
      <c r="I35" s="52">
        <f t="shared" si="9"/>
        <v>0</v>
      </c>
      <c r="J35" s="52">
        <f t="shared" si="9"/>
        <v>0</v>
      </c>
      <c r="K35" s="52">
        <f t="shared" si="9"/>
        <v>0</v>
      </c>
      <c r="L35" s="52">
        <f t="shared" si="9"/>
        <v>0</v>
      </c>
      <c r="M35" s="52">
        <f t="shared" si="9"/>
        <v>0</v>
      </c>
      <c r="N35" s="52">
        <f>SUM(B35:M35)</f>
        <v>0</v>
      </c>
    </row>
    <row r="36" spans="1:14" hidden="1">
      <c r="A36" s="8" t="s">
        <v>17</v>
      </c>
      <c r="B36" s="46">
        <f>'Consolidado Proy-Partida-Bien'!G204</f>
        <v>0</v>
      </c>
      <c r="C36" s="46">
        <f>'Consolidado Proy-Partida-Bien'!H204</f>
        <v>0</v>
      </c>
      <c r="D36" s="46">
        <f>'Consolidado Proy-Partida-Bien'!I204</f>
        <v>0</v>
      </c>
      <c r="E36" s="46">
        <f>'Consolidado Proy-Partida-Bien'!J204</f>
        <v>0</v>
      </c>
      <c r="F36" s="46">
        <f>'Consolidado Proy-Partida-Bien'!K204</f>
        <v>0</v>
      </c>
      <c r="G36" s="46">
        <f>'Consolidado Proy-Partida-Bien'!L204</f>
        <v>0</v>
      </c>
      <c r="H36" s="46">
        <f>'Consolidado Proy-Partida-Bien'!M204</f>
        <v>0</v>
      </c>
      <c r="I36" s="46">
        <f>'Consolidado Proy-Partida-Bien'!N204</f>
        <v>0</v>
      </c>
      <c r="J36" s="46">
        <f>'Consolidado Proy-Partida-Bien'!O204</f>
        <v>0</v>
      </c>
      <c r="K36" s="46">
        <f>'Consolidado Proy-Partida-Bien'!P204</f>
        <v>0</v>
      </c>
      <c r="L36" s="46">
        <v>0</v>
      </c>
      <c r="M36" s="46">
        <f>'Consolidado Proy-Partida-Bien'!R204</f>
        <v>0</v>
      </c>
      <c r="N36" s="53">
        <f t="shared" ref="N36" si="10">SUM(B36:M36)</f>
        <v>0</v>
      </c>
    </row>
    <row r="37" spans="1:14" hidden="1">
      <c r="A37" s="6" t="s">
        <v>18</v>
      </c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53"/>
    </row>
    <row r="38" spans="1:14" hidden="1">
      <c r="A38" s="6" t="s">
        <v>21</v>
      </c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53"/>
    </row>
    <row r="39" spans="1:14" hidden="1">
      <c r="A39" s="5" t="s">
        <v>453</v>
      </c>
      <c r="B39" s="52">
        <f>SUM(B40:B42)</f>
        <v>0</v>
      </c>
      <c r="C39" s="52">
        <f t="shared" ref="C39:M39" si="11">SUM(C40:C42)</f>
        <v>0</v>
      </c>
      <c r="D39" s="52">
        <f t="shared" si="11"/>
        <v>0</v>
      </c>
      <c r="E39" s="52">
        <f t="shared" si="11"/>
        <v>0</v>
      </c>
      <c r="F39" s="52">
        <f t="shared" si="11"/>
        <v>0</v>
      </c>
      <c r="G39" s="52">
        <f t="shared" si="11"/>
        <v>0</v>
      </c>
      <c r="H39" s="52">
        <f t="shared" si="11"/>
        <v>0</v>
      </c>
      <c r="I39" s="52">
        <f t="shared" si="11"/>
        <v>0</v>
      </c>
      <c r="J39" s="52">
        <f t="shared" si="11"/>
        <v>0</v>
      </c>
      <c r="K39" s="52">
        <f t="shared" si="11"/>
        <v>0</v>
      </c>
      <c r="L39" s="52">
        <f t="shared" si="11"/>
        <v>0</v>
      </c>
      <c r="M39" s="52">
        <f t="shared" si="11"/>
        <v>0</v>
      </c>
      <c r="N39" s="52">
        <f>SUM(B39:M39)</f>
        <v>0</v>
      </c>
    </row>
    <row r="40" spans="1:14" hidden="1">
      <c r="A40" s="8" t="s">
        <v>17</v>
      </c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53">
        <f t="shared" ref="N40:N42" si="12">SUM(B40:M40)</f>
        <v>0</v>
      </c>
    </row>
    <row r="41" spans="1:14" hidden="1">
      <c r="A41" s="6" t="s">
        <v>18</v>
      </c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53">
        <f t="shared" si="12"/>
        <v>0</v>
      </c>
    </row>
    <row r="42" spans="1:14" hidden="1">
      <c r="A42" s="6" t="s">
        <v>21</v>
      </c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53">
        <f t="shared" si="12"/>
        <v>0</v>
      </c>
    </row>
    <row r="43" spans="1:14" hidden="1">
      <c r="A43" s="5" t="s">
        <v>454</v>
      </c>
      <c r="B43" s="52">
        <f>SUM(B44:B46)</f>
        <v>0</v>
      </c>
      <c r="C43" s="52">
        <f t="shared" ref="C43:M43" si="13">SUM(C44:C46)</f>
        <v>0</v>
      </c>
      <c r="D43" s="52">
        <f t="shared" si="13"/>
        <v>0</v>
      </c>
      <c r="E43" s="52">
        <f t="shared" si="13"/>
        <v>0</v>
      </c>
      <c r="F43" s="52">
        <f t="shared" si="13"/>
        <v>0</v>
      </c>
      <c r="G43" s="52">
        <f t="shared" si="13"/>
        <v>0</v>
      </c>
      <c r="H43" s="52">
        <f t="shared" si="13"/>
        <v>0</v>
      </c>
      <c r="I43" s="52">
        <f t="shared" si="13"/>
        <v>0</v>
      </c>
      <c r="J43" s="52">
        <f t="shared" si="13"/>
        <v>0</v>
      </c>
      <c r="K43" s="52">
        <f t="shared" si="13"/>
        <v>0</v>
      </c>
      <c r="L43" s="52">
        <f t="shared" si="13"/>
        <v>0</v>
      </c>
      <c r="M43" s="52">
        <f t="shared" si="13"/>
        <v>0</v>
      </c>
      <c r="N43" s="52">
        <f>SUM(B43:M43)</f>
        <v>0</v>
      </c>
    </row>
    <row r="44" spans="1:14" hidden="1">
      <c r="A44" s="8" t="s">
        <v>17</v>
      </c>
      <c r="B44" s="46">
        <v>0</v>
      </c>
      <c r="C44" s="46">
        <v>0</v>
      </c>
      <c r="D44" s="46">
        <v>0</v>
      </c>
      <c r="E44" s="46">
        <v>0</v>
      </c>
      <c r="F44" s="46">
        <v>0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53">
        <f t="shared" ref="N44:N46" si="14">SUM(B44:M44)</f>
        <v>0</v>
      </c>
    </row>
    <row r="45" spans="1:14" hidden="1">
      <c r="A45" s="6" t="s">
        <v>18</v>
      </c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53">
        <f t="shared" si="14"/>
        <v>0</v>
      </c>
    </row>
    <row r="46" spans="1:14" hidden="1">
      <c r="A46" s="6" t="s">
        <v>21</v>
      </c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53">
        <f t="shared" si="14"/>
        <v>0</v>
      </c>
    </row>
    <row r="47" spans="1:14" hidden="1">
      <c r="A47" s="5" t="s">
        <v>455</v>
      </c>
      <c r="B47" s="52">
        <f>SUM(B48:B50)</f>
        <v>0</v>
      </c>
      <c r="C47" s="52">
        <f t="shared" ref="C47:M47" si="15">SUM(C48:C50)</f>
        <v>0</v>
      </c>
      <c r="D47" s="52">
        <f t="shared" si="15"/>
        <v>0</v>
      </c>
      <c r="E47" s="52">
        <f t="shared" si="15"/>
        <v>0</v>
      </c>
      <c r="F47" s="52">
        <f t="shared" si="15"/>
        <v>0</v>
      </c>
      <c r="G47" s="52">
        <f t="shared" si="15"/>
        <v>0</v>
      </c>
      <c r="H47" s="52">
        <f t="shared" si="15"/>
        <v>0</v>
      </c>
      <c r="I47" s="52">
        <f t="shared" si="15"/>
        <v>0</v>
      </c>
      <c r="J47" s="52">
        <f t="shared" si="15"/>
        <v>0</v>
      </c>
      <c r="K47" s="52">
        <f t="shared" si="15"/>
        <v>0</v>
      </c>
      <c r="L47" s="52">
        <f t="shared" si="15"/>
        <v>0</v>
      </c>
      <c r="M47" s="52">
        <f t="shared" si="15"/>
        <v>0</v>
      </c>
      <c r="N47" s="52">
        <f>SUM(B47:M47)</f>
        <v>0</v>
      </c>
    </row>
    <row r="48" spans="1:14" hidden="1">
      <c r="A48" s="8" t="s">
        <v>17</v>
      </c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53">
        <f t="shared" ref="N48:N50" si="16">SUM(B48:M48)</f>
        <v>0</v>
      </c>
    </row>
    <row r="49" spans="1:14" hidden="1">
      <c r="A49" s="6" t="s">
        <v>18</v>
      </c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53">
        <f t="shared" si="16"/>
        <v>0</v>
      </c>
    </row>
    <row r="50" spans="1:14" hidden="1">
      <c r="A50" s="6" t="s">
        <v>21</v>
      </c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53">
        <f t="shared" si="16"/>
        <v>0</v>
      </c>
    </row>
    <row r="51" spans="1:14" hidden="1">
      <c r="A51" s="5" t="s">
        <v>456</v>
      </c>
      <c r="B51" s="52">
        <f>SUM(B52:B54)</f>
        <v>0</v>
      </c>
      <c r="C51" s="52">
        <f t="shared" ref="C51:M51" si="17">SUM(C52:C54)</f>
        <v>0</v>
      </c>
      <c r="D51" s="52">
        <f t="shared" si="17"/>
        <v>0</v>
      </c>
      <c r="E51" s="52">
        <f t="shared" si="17"/>
        <v>0</v>
      </c>
      <c r="F51" s="52">
        <f t="shared" si="17"/>
        <v>0</v>
      </c>
      <c r="G51" s="52">
        <f t="shared" si="17"/>
        <v>0</v>
      </c>
      <c r="H51" s="52">
        <f t="shared" si="17"/>
        <v>0</v>
      </c>
      <c r="I51" s="52">
        <f t="shared" si="17"/>
        <v>0</v>
      </c>
      <c r="J51" s="52">
        <f t="shared" si="17"/>
        <v>0</v>
      </c>
      <c r="K51" s="52">
        <f t="shared" si="17"/>
        <v>0</v>
      </c>
      <c r="L51" s="52">
        <f t="shared" si="17"/>
        <v>0</v>
      </c>
      <c r="M51" s="52">
        <f t="shared" si="17"/>
        <v>0</v>
      </c>
      <c r="N51" s="52">
        <f>SUM(B51:M51)</f>
        <v>0</v>
      </c>
    </row>
    <row r="52" spans="1:14" hidden="1">
      <c r="A52" s="8" t="s">
        <v>17</v>
      </c>
      <c r="B52" s="46">
        <v>0</v>
      </c>
      <c r="C52" s="46">
        <v>0</v>
      </c>
      <c r="D52" s="46">
        <v>0</v>
      </c>
      <c r="E52" s="46">
        <v>0</v>
      </c>
      <c r="F52" s="46">
        <v>0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53">
        <f t="shared" ref="N52:N54" si="18">SUM(B52:M52)</f>
        <v>0</v>
      </c>
    </row>
    <row r="53" spans="1:14" hidden="1">
      <c r="A53" s="6" t="s">
        <v>18</v>
      </c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53">
        <f t="shared" si="18"/>
        <v>0</v>
      </c>
    </row>
    <row r="54" spans="1:14" hidden="1">
      <c r="A54" s="6" t="s">
        <v>21</v>
      </c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53">
        <f t="shared" si="18"/>
        <v>0</v>
      </c>
    </row>
    <row r="55" spans="1:14" hidden="1">
      <c r="A55" s="5" t="s">
        <v>457</v>
      </c>
      <c r="B55" s="52">
        <f>SUM(B56:B58)</f>
        <v>0</v>
      </c>
      <c r="C55" s="52">
        <f t="shared" ref="C55:M55" si="19">SUM(C56:C58)</f>
        <v>0</v>
      </c>
      <c r="D55" s="52">
        <f t="shared" si="19"/>
        <v>0</v>
      </c>
      <c r="E55" s="52">
        <f t="shared" si="19"/>
        <v>0</v>
      </c>
      <c r="F55" s="52">
        <f t="shared" si="19"/>
        <v>0</v>
      </c>
      <c r="G55" s="52">
        <f t="shared" si="19"/>
        <v>0</v>
      </c>
      <c r="H55" s="52">
        <f t="shared" si="19"/>
        <v>0</v>
      </c>
      <c r="I55" s="52">
        <f t="shared" si="19"/>
        <v>0</v>
      </c>
      <c r="J55" s="52">
        <f t="shared" si="19"/>
        <v>0</v>
      </c>
      <c r="K55" s="52">
        <f t="shared" si="19"/>
        <v>0</v>
      </c>
      <c r="L55" s="52">
        <f t="shared" si="19"/>
        <v>0</v>
      </c>
      <c r="M55" s="52">
        <f t="shared" si="19"/>
        <v>0</v>
      </c>
      <c r="N55" s="52">
        <f>SUM(B55:M55)</f>
        <v>0</v>
      </c>
    </row>
    <row r="56" spans="1:14" hidden="1">
      <c r="A56" s="8" t="s">
        <v>17</v>
      </c>
      <c r="B56" s="46">
        <v>0</v>
      </c>
      <c r="C56" s="46">
        <v>0</v>
      </c>
      <c r="D56" s="46">
        <v>0</v>
      </c>
      <c r="E56" s="46">
        <v>0</v>
      </c>
      <c r="F56" s="46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53">
        <f t="shared" ref="N56:N58" si="20">SUM(B56:M56)</f>
        <v>0</v>
      </c>
    </row>
    <row r="57" spans="1:14" hidden="1">
      <c r="A57" s="6" t="s">
        <v>18</v>
      </c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53">
        <f t="shared" si="20"/>
        <v>0</v>
      </c>
    </row>
    <row r="58" spans="1:14" hidden="1">
      <c r="A58" s="6" t="s">
        <v>21</v>
      </c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53">
        <f t="shared" si="20"/>
        <v>0</v>
      </c>
    </row>
    <row r="59" spans="1:14" hidden="1">
      <c r="A59" s="5" t="s">
        <v>458</v>
      </c>
      <c r="B59" s="52">
        <f>SUM(B60:B62)</f>
        <v>0</v>
      </c>
      <c r="C59" s="52">
        <f t="shared" ref="C59:M59" si="21">SUM(C60:C62)</f>
        <v>0</v>
      </c>
      <c r="D59" s="52">
        <f t="shared" si="21"/>
        <v>0</v>
      </c>
      <c r="E59" s="52">
        <f t="shared" si="21"/>
        <v>0</v>
      </c>
      <c r="F59" s="52">
        <f t="shared" si="21"/>
        <v>0</v>
      </c>
      <c r="G59" s="52">
        <f t="shared" si="21"/>
        <v>0</v>
      </c>
      <c r="H59" s="52">
        <f t="shared" si="21"/>
        <v>0</v>
      </c>
      <c r="I59" s="52">
        <f t="shared" si="21"/>
        <v>0</v>
      </c>
      <c r="J59" s="52">
        <f t="shared" si="21"/>
        <v>0</v>
      </c>
      <c r="K59" s="52">
        <f t="shared" si="21"/>
        <v>0</v>
      </c>
      <c r="L59" s="52">
        <f t="shared" si="21"/>
        <v>0</v>
      </c>
      <c r="M59" s="52">
        <f t="shared" si="21"/>
        <v>0</v>
      </c>
      <c r="N59" s="52">
        <f>SUM(B59:M59)</f>
        <v>0</v>
      </c>
    </row>
    <row r="60" spans="1:14" hidden="1">
      <c r="A60" s="8" t="s">
        <v>17</v>
      </c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53">
        <f t="shared" ref="N60:N62" si="22">SUM(B60:M60)</f>
        <v>0</v>
      </c>
    </row>
    <row r="61" spans="1:14" hidden="1">
      <c r="A61" s="6" t="s">
        <v>18</v>
      </c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53">
        <f t="shared" si="22"/>
        <v>0</v>
      </c>
    </row>
    <row r="62" spans="1:14" hidden="1">
      <c r="A62" s="6" t="s">
        <v>21</v>
      </c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53">
        <f t="shared" si="22"/>
        <v>0</v>
      </c>
    </row>
    <row r="63" spans="1:14" hidden="1">
      <c r="A63" s="5" t="s">
        <v>459</v>
      </c>
      <c r="B63" s="52">
        <f>SUM(B64:B66)</f>
        <v>0</v>
      </c>
      <c r="C63" s="52">
        <f t="shared" ref="C63:M63" si="23">SUM(C64:C66)</f>
        <v>0</v>
      </c>
      <c r="D63" s="52">
        <f t="shared" si="23"/>
        <v>0</v>
      </c>
      <c r="E63" s="52">
        <f t="shared" si="23"/>
        <v>0</v>
      </c>
      <c r="F63" s="52">
        <f t="shared" si="23"/>
        <v>0</v>
      </c>
      <c r="G63" s="52">
        <f t="shared" si="23"/>
        <v>0</v>
      </c>
      <c r="H63" s="52">
        <f t="shared" si="23"/>
        <v>0</v>
      </c>
      <c r="I63" s="52">
        <f t="shared" si="23"/>
        <v>0</v>
      </c>
      <c r="J63" s="52">
        <f t="shared" si="23"/>
        <v>0</v>
      </c>
      <c r="K63" s="52">
        <f t="shared" si="23"/>
        <v>0</v>
      </c>
      <c r="L63" s="52">
        <f t="shared" si="23"/>
        <v>0</v>
      </c>
      <c r="M63" s="52">
        <f t="shared" si="23"/>
        <v>0</v>
      </c>
      <c r="N63" s="52">
        <f>SUM(B63:M63)</f>
        <v>0</v>
      </c>
    </row>
    <row r="64" spans="1:14" hidden="1">
      <c r="A64" s="8" t="s">
        <v>17</v>
      </c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53">
        <f t="shared" ref="N64:N66" si="24">SUM(B64:M64)</f>
        <v>0</v>
      </c>
    </row>
    <row r="65" spans="1:14" hidden="1">
      <c r="A65" s="6" t="s">
        <v>18</v>
      </c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53">
        <f t="shared" si="24"/>
        <v>0</v>
      </c>
    </row>
    <row r="66" spans="1:14" hidden="1">
      <c r="A66" s="6" t="s">
        <v>21</v>
      </c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53">
        <f t="shared" si="24"/>
        <v>0</v>
      </c>
    </row>
    <row r="67" spans="1:14" hidden="1">
      <c r="A67" s="5" t="s">
        <v>460</v>
      </c>
      <c r="B67" s="52">
        <f>SUM(B68:B70)</f>
        <v>0</v>
      </c>
      <c r="C67" s="52">
        <f t="shared" ref="C67:M67" si="25">SUM(C68:C70)</f>
        <v>0</v>
      </c>
      <c r="D67" s="52">
        <f t="shared" si="25"/>
        <v>0</v>
      </c>
      <c r="E67" s="52">
        <f t="shared" si="25"/>
        <v>0</v>
      </c>
      <c r="F67" s="52">
        <f t="shared" si="25"/>
        <v>0</v>
      </c>
      <c r="G67" s="52">
        <f t="shared" si="25"/>
        <v>0</v>
      </c>
      <c r="H67" s="52">
        <f t="shared" si="25"/>
        <v>0</v>
      </c>
      <c r="I67" s="52">
        <f t="shared" si="25"/>
        <v>0</v>
      </c>
      <c r="J67" s="52">
        <f t="shared" si="25"/>
        <v>0</v>
      </c>
      <c r="K67" s="52">
        <f t="shared" si="25"/>
        <v>0</v>
      </c>
      <c r="L67" s="52">
        <f t="shared" si="25"/>
        <v>0</v>
      </c>
      <c r="M67" s="52">
        <f t="shared" si="25"/>
        <v>0</v>
      </c>
      <c r="N67" s="52">
        <f>SUM(B67:M67)</f>
        <v>0</v>
      </c>
    </row>
    <row r="68" spans="1:14" hidden="1">
      <c r="A68" s="8" t="s">
        <v>17</v>
      </c>
      <c r="B68" s="46">
        <f>'Consolidado Proy-Partida-Bien'!G207</f>
        <v>0</v>
      </c>
      <c r="C68" s="46">
        <f>'Consolidado Proy-Partida-Bien'!H207</f>
        <v>0</v>
      </c>
      <c r="D68" s="46">
        <f>'Consolidado Proy-Partida-Bien'!I207</f>
        <v>0</v>
      </c>
      <c r="E68" s="46">
        <f>'Consolidado Proy-Partida-Bien'!J207</f>
        <v>0</v>
      </c>
      <c r="F68" s="46">
        <f>'Consolidado Proy-Partida-Bien'!K207</f>
        <v>0</v>
      </c>
      <c r="G68" s="46">
        <f>'Consolidado Proy-Partida-Bien'!L207</f>
        <v>0</v>
      </c>
      <c r="H68" s="46">
        <f>'Consolidado Proy-Partida-Bien'!M207</f>
        <v>0</v>
      </c>
      <c r="I68" s="46">
        <f>'Consolidado Proy-Partida-Bien'!N207</f>
        <v>0</v>
      </c>
      <c r="J68" s="46">
        <f>'Consolidado Proy-Partida-Bien'!O207</f>
        <v>0</v>
      </c>
      <c r="K68" s="46">
        <f>'Consolidado Proy-Partida-Bien'!P207</f>
        <v>0</v>
      </c>
      <c r="L68" s="46">
        <f>'Consolidado Proy-Partida-Bien'!Q207</f>
        <v>0</v>
      </c>
      <c r="M68" s="46">
        <v>0</v>
      </c>
      <c r="N68" s="53">
        <f t="shared" ref="N68:N70" si="26">SUM(B68:M68)</f>
        <v>0</v>
      </c>
    </row>
    <row r="69" spans="1:14" hidden="1">
      <c r="A69" s="6" t="s">
        <v>18</v>
      </c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53">
        <f t="shared" si="26"/>
        <v>0</v>
      </c>
    </row>
    <row r="70" spans="1:14" hidden="1">
      <c r="A70" s="6" t="s">
        <v>21</v>
      </c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53">
        <f t="shared" si="26"/>
        <v>0</v>
      </c>
    </row>
    <row r="71" spans="1:14" hidden="1">
      <c r="A71" s="5" t="s">
        <v>461</v>
      </c>
      <c r="B71" s="52">
        <f>SUM(B72:B74)</f>
        <v>0</v>
      </c>
      <c r="C71" s="52">
        <f t="shared" ref="C71:M71" si="27">SUM(C72:C74)</f>
        <v>0</v>
      </c>
      <c r="D71" s="52">
        <f t="shared" si="27"/>
        <v>0</v>
      </c>
      <c r="E71" s="52">
        <f t="shared" si="27"/>
        <v>0</v>
      </c>
      <c r="F71" s="52">
        <f t="shared" si="27"/>
        <v>0</v>
      </c>
      <c r="G71" s="52">
        <f t="shared" si="27"/>
        <v>0</v>
      </c>
      <c r="H71" s="52">
        <f t="shared" si="27"/>
        <v>0</v>
      </c>
      <c r="I71" s="52">
        <f t="shared" si="27"/>
        <v>0</v>
      </c>
      <c r="J71" s="52">
        <f t="shared" si="27"/>
        <v>0</v>
      </c>
      <c r="K71" s="52">
        <f t="shared" si="27"/>
        <v>0</v>
      </c>
      <c r="L71" s="52">
        <f t="shared" si="27"/>
        <v>0</v>
      </c>
      <c r="M71" s="52">
        <f t="shared" si="27"/>
        <v>0</v>
      </c>
      <c r="N71" s="52">
        <f>SUM(B71:M71)</f>
        <v>0</v>
      </c>
    </row>
    <row r="72" spans="1:14" hidden="1">
      <c r="A72" s="8" t="s">
        <v>17</v>
      </c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53">
        <f t="shared" ref="N72:N74" si="28">SUM(B72:M72)</f>
        <v>0</v>
      </c>
    </row>
    <row r="73" spans="1:14" hidden="1">
      <c r="A73" s="6" t="s">
        <v>18</v>
      </c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53">
        <f t="shared" si="28"/>
        <v>0</v>
      </c>
    </row>
    <row r="74" spans="1:14" hidden="1">
      <c r="A74" s="6" t="s">
        <v>21</v>
      </c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53">
        <f t="shared" si="28"/>
        <v>0</v>
      </c>
    </row>
    <row r="75" spans="1:14" hidden="1">
      <c r="A75" s="5" t="s">
        <v>462</v>
      </c>
      <c r="B75" s="52">
        <f>SUM(B76:B78)</f>
        <v>0</v>
      </c>
      <c r="C75" s="52">
        <f t="shared" ref="C75:M75" si="29">SUM(C76:C78)</f>
        <v>0</v>
      </c>
      <c r="D75" s="52">
        <f t="shared" si="29"/>
        <v>0</v>
      </c>
      <c r="E75" s="52">
        <f t="shared" si="29"/>
        <v>0</v>
      </c>
      <c r="F75" s="52">
        <f t="shared" si="29"/>
        <v>0</v>
      </c>
      <c r="G75" s="52">
        <f t="shared" si="29"/>
        <v>0</v>
      </c>
      <c r="H75" s="52">
        <f t="shared" si="29"/>
        <v>0</v>
      </c>
      <c r="I75" s="52">
        <f t="shared" si="29"/>
        <v>0</v>
      </c>
      <c r="J75" s="52">
        <f t="shared" si="29"/>
        <v>0</v>
      </c>
      <c r="K75" s="52">
        <f t="shared" si="29"/>
        <v>0</v>
      </c>
      <c r="L75" s="52">
        <f t="shared" si="29"/>
        <v>0</v>
      </c>
      <c r="M75" s="52">
        <f t="shared" si="29"/>
        <v>0</v>
      </c>
      <c r="N75" s="52">
        <f>SUM(B75:M75)</f>
        <v>0</v>
      </c>
    </row>
    <row r="76" spans="1:14" hidden="1">
      <c r="A76" s="8" t="s">
        <v>17</v>
      </c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53">
        <f t="shared" ref="N76:N78" si="30">SUM(B76:M76)</f>
        <v>0</v>
      </c>
    </row>
    <row r="77" spans="1:14" hidden="1">
      <c r="A77" s="6" t="s">
        <v>18</v>
      </c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53">
        <f t="shared" si="30"/>
        <v>0</v>
      </c>
    </row>
    <row r="78" spans="1:14" hidden="1">
      <c r="A78" s="6" t="s">
        <v>21</v>
      </c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53">
        <f t="shared" si="30"/>
        <v>0</v>
      </c>
    </row>
    <row r="79" spans="1:14" hidden="1">
      <c r="A79" s="5" t="s">
        <v>463</v>
      </c>
      <c r="B79" s="52">
        <f>SUM(B80:B82)</f>
        <v>0</v>
      </c>
      <c r="C79" s="52">
        <f t="shared" ref="C79:M79" si="31">SUM(C80:C82)</f>
        <v>0</v>
      </c>
      <c r="D79" s="52">
        <f t="shared" si="31"/>
        <v>0</v>
      </c>
      <c r="E79" s="52">
        <f t="shared" si="31"/>
        <v>0</v>
      </c>
      <c r="F79" s="52">
        <f t="shared" si="31"/>
        <v>0</v>
      </c>
      <c r="G79" s="52">
        <f t="shared" si="31"/>
        <v>0</v>
      </c>
      <c r="H79" s="52">
        <f t="shared" si="31"/>
        <v>0</v>
      </c>
      <c r="I79" s="52">
        <f t="shared" si="31"/>
        <v>0</v>
      </c>
      <c r="J79" s="52">
        <f t="shared" si="31"/>
        <v>0</v>
      </c>
      <c r="K79" s="52">
        <f t="shared" si="31"/>
        <v>0</v>
      </c>
      <c r="L79" s="52">
        <f t="shared" si="31"/>
        <v>0</v>
      </c>
      <c r="M79" s="52">
        <f t="shared" si="31"/>
        <v>0</v>
      </c>
      <c r="N79" s="52">
        <f>SUM(B79:M79)</f>
        <v>0</v>
      </c>
    </row>
    <row r="80" spans="1:14" hidden="1">
      <c r="A80" s="8" t="s">
        <v>17</v>
      </c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53">
        <f t="shared" ref="N80:N82" si="32">SUM(B80:M80)</f>
        <v>0</v>
      </c>
    </row>
    <row r="81" spans="1:14" hidden="1">
      <c r="A81" s="6" t="s">
        <v>18</v>
      </c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53">
        <f t="shared" si="32"/>
        <v>0</v>
      </c>
    </row>
    <row r="82" spans="1:14" hidden="1">
      <c r="A82" s="6" t="s">
        <v>21</v>
      </c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53">
        <f t="shared" si="32"/>
        <v>0</v>
      </c>
    </row>
    <row r="83" spans="1:14" hidden="1">
      <c r="A83" s="5" t="s">
        <v>464</v>
      </c>
      <c r="B83" s="52">
        <f>SUM(B84:B86)</f>
        <v>0</v>
      </c>
      <c r="C83" s="52">
        <f t="shared" ref="C83:M83" si="33">SUM(C84:C86)</f>
        <v>0</v>
      </c>
      <c r="D83" s="52">
        <f t="shared" si="33"/>
        <v>0</v>
      </c>
      <c r="E83" s="52">
        <f t="shared" si="33"/>
        <v>0</v>
      </c>
      <c r="F83" s="52">
        <f t="shared" si="33"/>
        <v>0</v>
      </c>
      <c r="G83" s="52">
        <f t="shared" si="33"/>
        <v>0</v>
      </c>
      <c r="H83" s="52">
        <f t="shared" si="33"/>
        <v>0</v>
      </c>
      <c r="I83" s="52">
        <f t="shared" si="33"/>
        <v>0</v>
      </c>
      <c r="J83" s="52">
        <f t="shared" si="33"/>
        <v>0</v>
      </c>
      <c r="K83" s="52">
        <f t="shared" si="33"/>
        <v>0</v>
      </c>
      <c r="L83" s="52">
        <f t="shared" si="33"/>
        <v>0</v>
      </c>
      <c r="M83" s="52">
        <f t="shared" si="33"/>
        <v>0</v>
      </c>
      <c r="N83" s="52">
        <f>SUM(B83:M83)</f>
        <v>0</v>
      </c>
    </row>
    <row r="84" spans="1:14" hidden="1">
      <c r="A84" s="8" t="s">
        <v>17</v>
      </c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53">
        <f t="shared" ref="N84:N86" si="34">SUM(B84:M84)</f>
        <v>0</v>
      </c>
    </row>
    <row r="85" spans="1:14" hidden="1">
      <c r="A85" s="6" t="s">
        <v>18</v>
      </c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53">
        <f t="shared" si="34"/>
        <v>0</v>
      </c>
    </row>
    <row r="86" spans="1:14" hidden="1">
      <c r="A86" s="6" t="s">
        <v>21</v>
      </c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53">
        <f t="shared" si="34"/>
        <v>0</v>
      </c>
    </row>
    <row r="87" spans="1:14" hidden="1">
      <c r="A87" s="5" t="s">
        <v>465</v>
      </c>
      <c r="B87" s="52">
        <f>SUM(B88:B90)</f>
        <v>0</v>
      </c>
      <c r="C87" s="52">
        <f t="shared" ref="C87:M87" si="35">SUM(C88:C90)</f>
        <v>0</v>
      </c>
      <c r="D87" s="52">
        <f t="shared" si="35"/>
        <v>0</v>
      </c>
      <c r="E87" s="52">
        <f t="shared" si="35"/>
        <v>0</v>
      </c>
      <c r="F87" s="52">
        <f t="shared" si="35"/>
        <v>0</v>
      </c>
      <c r="G87" s="52">
        <f t="shared" si="35"/>
        <v>0</v>
      </c>
      <c r="H87" s="52">
        <f t="shared" si="35"/>
        <v>0</v>
      </c>
      <c r="I87" s="52">
        <f t="shared" si="35"/>
        <v>0</v>
      </c>
      <c r="J87" s="52">
        <f t="shared" si="35"/>
        <v>0</v>
      </c>
      <c r="K87" s="52">
        <f t="shared" si="35"/>
        <v>0</v>
      </c>
      <c r="L87" s="52">
        <f t="shared" si="35"/>
        <v>0</v>
      </c>
      <c r="M87" s="52">
        <f t="shared" si="35"/>
        <v>0</v>
      </c>
      <c r="N87" s="52">
        <f>SUM(B87:M87)</f>
        <v>0</v>
      </c>
    </row>
    <row r="88" spans="1:14" hidden="1">
      <c r="A88" s="8" t="s">
        <v>17</v>
      </c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53">
        <f t="shared" ref="N88:N90" si="36">SUM(B88:M88)</f>
        <v>0</v>
      </c>
    </row>
    <row r="89" spans="1:14" hidden="1">
      <c r="A89" s="6" t="s">
        <v>18</v>
      </c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53">
        <f t="shared" si="36"/>
        <v>0</v>
      </c>
    </row>
    <row r="90" spans="1:14" hidden="1">
      <c r="A90" s="6" t="s">
        <v>21</v>
      </c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53">
        <f t="shared" si="36"/>
        <v>0</v>
      </c>
    </row>
    <row r="91" spans="1:14" hidden="1">
      <c r="A91" s="5" t="s">
        <v>466</v>
      </c>
      <c r="B91" s="52">
        <f>SUM(B92:B94)</f>
        <v>0</v>
      </c>
      <c r="C91" s="52">
        <f t="shared" ref="C91:M91" si="37">SUM(C92:C94)</f>
        <v>0</v>
      </c>
      <c r="D91" s="52">
        <f t="shared" si="37"/>
        <v>0</v>
      </c>
      <c r="E91" s="52">
        <f t="shared" si="37"/>
        <v>0</v>
      </c>
      <c r="F91" s="52">
        <f t="shared" si="37"/>
        <v>0</v>
      </c>
      <c r="G91" s="52">
        <f t="shared" si="37"/>
        <v>0</v>
      </c>
      <c r="H91" s="52">
        <f t="shared" si="37"/>
        <v>0</v>
      </c>
      <c r="I91" s="52">
        <f t="shared" si="37"/>
        <v>0</v>
      </c>
      <c r="J91" s="52">
        <f t="shared" si="37"/>
        <v>0</v>
      </c>
      <c r="K91" s="52">
        <f t="shared" si="37"/>
        <v>0</v>
      </c>
      <c r="L91" s="52">
        <f t="shared" si="37"/>
        <v>0</v>
      </c>
      <c r="M91" s="52">
        <f t="shared" si="37"/>
        <v>0</v>
      </c>
      <c r="N91" s="52">
        <f>SUM(B91:M91)</f>
        <v>0</v>
      </c>
    </row>
    <row r="92" spans="1:14" hidden="1">
      <c r="A92" s="8" t="s">
        <v>17</v>
      </c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53">
        <f t="shared" ref="N92:N94" si="38">SUM(B92:M92)</f>
        <v>0</v>
      </c>
    </row>
    <row r="93" spans="1:14" hidden="1">
      <c r="A93" s="6" t="s">
        <v>18</v>
      </c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53">
        <f t="shared" si="38"/>
        <v>0</v>
      </c>
    </row>
    <row r="94" spans="1:14" hidden="1">
      <c r="A94" s="6" t="s">
        <v>21</v>
      </c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53">
        <f t="shared" si="38"/>
        <v>0</v>
      </c>
    </row>
    <row r="95" spans="1:14" hidden="1">
      <c r="A95" s="5" t="s">
        <v>467</v>
      </c>
      <c r="B95" s="52">
        <f>SUM(B96:B98)</f>
        <v>0</v>
      </c>
      <c r="C95" s="52">
        <f t="shared" ref="C95:M95" si="39">SUM(C96:C98)</f>
        <v>0</v>
      </c>
      <c r="D95" s="52">
        <f t="shared" si="39"/>
        <v>0</v>
      </c>
      <c r="E95" s="52">
        <f t="shared" si="39"/>
        <v>0</v>
      </c>
      <c r="F95" s="52">
        <f t="shared" si="39"/>
        <v>0</v>
      </c>
      <c r="G95" s="52">
        <f t="shared" si="39"/>
        <v>0</v>
      </c>
      <c r="H95" s="52">
        <f t="shared" si="39"/>
        <v>0</v>
      </c>
      <c r="I95" s="52">
        <f t="shared" si="39"/>
        <v>0</v>
      </c>
      <c r="J95" s="52">
        <f t="shared" si="39"/>
        <v>0</v>
      </c>
      <c r="K95" s="52">
        <f t="shared" si="39"/>
        <v>0</v>
      </c>
      <c r="L95" s="52">
        <f t="shared" si="39"/>
        <v>0</v>
      </c>
      <c r="M95" s="52">
        <f t="shared" si="39"/>
        <v>0</v>
      </c>
      <c r="N95" s="52">
        <f>SUM(B95:M95)</f>
        <v>0</v>
      </c>
    </row>
    <row r="96" spans="1:14" hidden="1">
      <c r="A96" s="8" t="s">
        <v>17</v>
      </c>
      <c r="B96" s="46">
        <v>0</v>
      </c>
      <c r="C96" s="46">
        <v>0</v>
      </c>
      <c r="D96" s="46">
        <v>0</v>
      </c>
      <c r="E96" s="46">
        <v>0</v>
      </c>
      <c r="F96" s="46">
        <v>0</v>
      </c>
      <c r="G96" s="46">
        <v>0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0</v>
      </c>
      <c r="N96" s="53">
        <f t="shared" ref="N96" si="40">SUM(B96:M96)</f>
        <v>0</v>
      </c>
    </row>
    <row r="97" spans="1:14" hidden="1">
      <c r="A97" s="6" t="s">
        <v>18</v>
      </c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53"/>
    </row>
    <row r="98" spans="1:14" hidden="1">
      <c r="A98" s="6" t="s">
        <v>21</v>
      </c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53"/>
    </row>
    <row r="99" spans="1:14" hidden="1">
      <c r="A99" s="5" t="s">
        <v>468</v>
      </c>
      <c r="B99" s="52">
        <f>SUM(B100:B102)</f>
        <v>0</v>
      </c>
      <c r="C99" s="52">
        <f t="shared" ref="C99:M99" si="41">SUM(C100:C102)</f>
        <v>0</v>
      </c>
      <c r="D99" s="52">
        <f t="shared" si="41"/>
        <v>0</v>
      </c>
      <c r="E99" s="52">
        <f t="shared" si="41"/>
        <v>0</v>
      </c>
      <c r="F99" s="52">
        <f t="shared" si="41"/>
        <v>0</v>
      </c>
      <c r="G99" s="52">
        <f t="shared" si="41"/>
        <v>0</v>
      </c>
      <c r="H99" s="52">
        <f t="shared" si="41"/>
        <v>0</v>
      </c>
      <c r="I99" s="52">
        <f t="shared" si="41"/>
        <v>0</v>
      </c>
      <c r="J99" s="52">
        <f t="shared" si="41"/>
        <v>0</v>
      </c>
      <c r="K99" s="52">
        <f t="shared" si="41"/>
        <v>0</v>
      </c>
      <c r="L99" s="52">
        <f t="shared" si="41"/>
        <v>0</v>
      </c>
      <c r="M99" s="52">
        <f t="shared" si="41"/>
        <v>0</v>
      </c>
      <c r="N99" s="52">
        <f>SUM(B99:M99)</f>
        <v>0</v>
      </c>
    </row>
    <row r="100" spans="1:14" hidden="1">
      <c r="A100" s="8" t="s">
        <v>17</v>
      </c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53">
        <f t="shared" ref="N100:N102" si="42">SUM(B100:M100)</f>
        <v>0</v>
      </c>
    </row>
    <row r="101" spans="1:14" hidden="1">
      <c r="A101" s="6" t="s">
        <v>18</v>
      </c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53">
        <f t="shared" si="42"/>
        <v>0</v>
      </c>
    </row>
    <row r="102" spans="1:14" hidden="1">
      <c r="A102" s="6" t="s">
        <v>21</v>
      </c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53">
        <f t="shared" si="42"/>
        <v>0</v>
      </c>
    </row>
    <row r="103" spans="1:14" hidden="1">
      <c r="A103" s="5" t="s">
        <v>469</v>
      </c>
      <c r="B103" s="52">
        <f>SUM(B104:B106)</f>
        <v>0</v>
      </c>
      <c r="C103" s="52">
        <f t="shared" ref="C103:M103" si="43">SUM(C104:C106)</f>
        <v>0</v>
      </c>
      <c r="D103" s="52">
        <f t="shared" si="43"/>
        <v>0</v>
      </c>
      <c r="E103" s="52">
        <f t="shared" si="43"/>
        <v>0</v>
      </c>
      <c r="F103" s="52">
        <f t="shared" si="43"/>
        <v>0</v>
      </c>
      <c r="G103" s="52">
        <f t="shared" si="43"/>
        <v>0</v>
      </c>
      <c r="H103" s="52">
        <f t="shared" si="43"/>
        <v>0</v>
      </c>
      <c r="I103" s="52">
        <f t="shared" si="43"/>
        <v>0</v>
      </c>
      <c r="J103" s="52">
        <f t="shared" si="43"/>
        <v>0</v>
      </c>
      <c r="K103" s="52">
        <f t="shared" si="43"/>
        <v>0</v>
      </c>
      <c r="L103" s="52">
        <f t="shared" si="43"/>
        <v>0</v>
      </c>
      <c r="M103" s="52">
        <f t="shared" si="43"/>
        <v>0</v>
      </c>
      <c r="N103" s="52">
        <f>SUM(B103:M103)</f>
        <v>0</v>
      </c>
    </row>
    <row r="104" spans="1:14" hidden="1">
      <c r="A104" s="8" t="s">
        <v>17</v>
      </c>
      <c r="B104" s="46">
        <v>0</v>
      </c>
      <c r="C104" s="46">
        <v>0</v>
      </c>
      <c r="D104" s="46">
        <v>0</v>
      </c>
      <c r="E104" s="46">
        <v>0</v>
      </c>
      <c r="F104" s="46">
        <v>0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46">
        <v>0</v>
      </c>
      <c r="M104" s="46">
        <v>0</v>
      </c>
      <c r="N104" s="53">
        <f t="shared" ref="N104:N106" si="44">SUM(B104:M104)</f>
        <v>0</v>
      </c>
    </row>
    <row r="105" spans="1:14" hidden="1">
      <c r="A105" s="6" t="s">
        <v>18</v>
      </c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53">
        <f t="shared" si="44"/>
        <v>0</v>
      </c>
    </row>
    <row r="106" spans="1:14" hidden="1">
      <c r="A106" s="6" t="s">
        <v>21</v>
      </c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53">
        <f t="shared" si="44"/>
        <v>0</v>
      </c>
    </row>
    <row r="107" spans="1:14" hidden="1">
      <c r="A107" s="5" t="s">
        <v>470</v>
      </c>
      <c r="B107" s="52">
        <f>SUM(B108:B110)</f>
        <v>0</v>
      </c>
      <c r="C107" s="52">
        <f t="shared" ref="C107:M107" si="45">SUM(C108:C110)</f>
        <v>0</v>
      </c>
      <c r="D107" s="52">
        <f t="shared" si="45"/>
        <v>0</v>
      </c>
      <c r="E107" s="52">
        <f t="shared" si="45"/>
        <v>0</v>
      </c>
      <c r="F107" s="52">
        <f t="shared" si="45"/>
        <v>0</v>
      </c>
      <c r="G107" s="52">
        <f t="shared" si="45"/>
        <v>0</v>
      </c>
      <c r="H107" s="52">
        <f t="shared" si="45"/>
        <v>0</v>
      </c>
      <c r="I107" s="52">
        <f t="shared" si="45"/>
        <v>0</v>
      </c>
      <c r="J107" s="52">
        <f t="shared" si="45"/>
        <v>0</v>
      </c>
      <c r="K107" s="52">
        <f t="shared" si="45"/>
        <v>0</v>
      </c>
      <c r="L107" s="52">
        <f t="shared" si="45"/>
        <v>0</v>
      </c>
      <c r="M107" s="52">
        <f t="shared" si="45"/>
        <v>0</v>
      </c>
      <c r="N107" s="52">
        <f>SUM(B107:M107)</f>
        <v>0</v>
      </c>
    </row>
    <row r="108" spans="1:14" hidden="1">
      <c r="A108" s="8" t="s">
        <v>17</v>
      </c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53">
        <f t="shared" ref="N108:N110" si="46">SUM(B108:M108)</f>
        <v>0</v>
      </c>
    </row>
    <row r="109" spans="1:14" hidden="1">
      <c r="A109" s="6" t="s">
        <v>18</v>
      </c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53">
        <f t="shared" si="46"/>
        <v>0</v>
      </c>
    </row>
    <row r="110" spans="1:14" hidden="1">
      <c r="A110" s="6" t="s">
        <v>21</v>
      </c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53">
        <f t="shared" si="46"/>
        <v>0</v>
      </c>
    </row>
    <row r="111" spans="1:14" hidden="1">
      <c r="A111" s="5" t="s">
        <v>471</v>
      </c>
      <c r="B111" s="52">
        <f>SUM(B112:B114)</f>
        <v>0</v>
      </c>
      <c r="C111" s="52">
        <f t="shared" ref="C111:M111" si="47">SUM(C112:C114)</f>
        <v>0</v>
      </c>
      <c r="D111" s="52">
        <f t="shared" si="47"/>
        <v>0</v>
      </c>
      <c r="E111" s="52">
        <f t="shared" si="47"/>
        <v>0</v>
      </c>
      <c r="F111" s="52">
        <f t="shared" si="47"/>
        <v>0</v>
      </c>
      <c r="G111" s="52">
        <f t="shared" si="47"/>
        <v>0</v>
      </c>
      <c r="H111" s="52">
        <f t="shared" si="47"/>
        <v>0</v>
      </c>
      <c r="I111" s="52">
        <f t="shared" si="47"/>
        <v>0</v>
      </c>
      <c r="J111" s="52">
        <f t="shared" si="47"/>
        <v>0</v>
      </c>
      <c r="K111" s="52">
        <f t="shared" si="47"/>
        <v>0</v>
      </c>
      <c r="L111" s="52">
        <f t="shared" si="47"/>
        <v>0</v>
      </c>
      <c r="M111" s="52">
        <f t="shared" si="47"/>
        <v>0</v>
      </c>
      <c r="N111" s="52">
        <f>SUM(B111:M111)</f>
        <v>0</v>
      </c>
    </row>
    <row r="112" spans="1:14" hidden="1">
      <c r="A112" s="8" t="s">
        <v>17</v>
      </c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53">
        <f t="shared" ref="N112:N114" si="48">SUM(B112:M112)</f>
        <v>0</v>
      </c>
    </row>
    <row r="113" spans="1:14" hidden="1">
      <c r="A113" s="6" t="s">
        <v>18</v>
      </c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53">
        <f t="shared" si="48"/>
        <v>0</v>
      </c>
    </row>
    <row r="114" spans="1:14" hidden="1">
      <c r="A114" s="6" t="s">
        <v>21</v>
      </c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53">
        <f t="shared" si="48"/>
        <v>0</v>
      </c>
    </row>
    <row r="115" spans="1:14" hidden="1">
      <c r="A115" s="5" t="s">
        <v>472</v>
      </c>
      <c r="B115" s="52">
        <f>SUM(B116:B118)</f>
        <v>0</v>
      </c>
      <c r="C115" s="52">
        <f t="shared" ref="C115:M115" si="49">SUM(C116:C118)</f>
        <v>0</v>
      </c>
      <c r="D115" s="52">
        <f t="shared" si="49"/>
        <v>0</v>
      </c>
      <c r="E115" s="52">
        <f t="shared" si="49"/>
        <v>0</v>
      </c>
      <c r="F115" s="52">
        <f t="shared" si="49"/>
        <v>0</v>
      </c>
      <c r="G115" s="52">
        <f t="shared" si="49"/>
        <v>0</v>
      </c>
      <c r="H115" s="52">
        <f t="shared" si="49"/>
        <v>0</v>
      </c>
      <c r="I115" s="52">
        <f t="shared" si="49"/>
        <v>0</v>
      </c>
      <c r="J115" s="52">
        <f t="shared" si="49"/>
        <v>0</v>
      </c>
      <c r="K115" s="52">
        <f t="shared" si="49"/>
        <v>0</v>
      </c>
      <c r="L115" s="52">
        <f t="shared" si="49"/>
        <v>0</v>
      </c>
      <c r="M115" s="52">
        <f t="shared" si="49"/>
        <v>0</v>
      </c>
      <c r="N115" s="52">
        <f>SUM(B115:M115)</f>
        <v>0</v>
      </c>
    </row>
    <row r="116" spans="1:14" hidden="1">
      <c r="A116" s="8" t="s">
        <v>17</v>
      </c>
      <c r="B116" s="46">
        <v>0</v>
      </c>
      <c r="C116" s="46">
        <v>0</v>
      </c>
      <c r="D116" s="46">
        <v>0</v>
      </c>
      <c r="E116" s="46">
        <v>0</v>
      </c>
      <c r="F116" s="46">
        <v>0</v>
      </c>
      <c r="G116" s="46">
        <v>0</v>
      </c>
      <c r="H116" s="46">
        <v>0</v>
      </c>
      <c r="I116" s="46">
        <v>0</v>
      </c>
      <c r="J116" s="46">
        <v>0</v>
      </c>
      <c r="K116" s="46">
        <v>0</v>
      </c>
      <c r="L116" s="46">
        <v>0</v>
      </c>
      <c r="M116" s="46">
        <v>0</v>
      </c>
      <c r="N116" s="53">
        <f t="shared" ref="N116:N118" si="50">SUM(B116:M116)</f>
        <v>0</v>
      </c>
    </row>
    <row r="117" spans="1:14" hidden="1">
      <c r="A117" s="6" t="s">
        <v>18</v>
      </c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53">
        <f t="shared" si="50"/>
        <v>0</v>
      </c>
    </row>
    <row r="118" spans="1:14" hidden="1">
      <c r="A118" s="6" t="s">
        <v>21</v>
      </c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53">
        <f t="shared" si="50"/>
        <v>0</v>
      </c>
    </row>
    <row r="119" spans="1:14" hidden="1">
      <c r="A119" s="5" t="s">
        <v>473</v>
      </c>
      <c r="B119" s="52">
        <f>SUM(B120:B122)</f>
        <v>0</v>
      </c>
      <c r="C119" s="52">
        <f t="shared" ref="C119:M119" si="51">SUM(C120:C122)</f>
        <v>0</v>
      </c>
      <c r="D119" s="52">
        <f t="shared" si="51"/>
        <v>0</v>
      </c>
      <c r="E119" s="52">
        <f t="shared" si="51"/>
        <v>0</v>
      </c>
      <c r="F119" s="52">
        <f t="shared" si="51"/>
        <v>0</v>
      </c>
      <c r="G119" s="52">
        <f t="shared" si="51"/>
        <v>0</v>
      </c>
      <c r="H119" s="52">
        <f t="shared" si="51"/>
        <v>0</v>
      </c>
      <c r="I119" s="52">
        <f t="shared" si="51"/>
        <v>0</v>
      </c>
      <c r="J119" s="52">
        <f t="shared" si="51"/>
        <v>0</v>
      </c>
      <c r="K119" s="52">
        <f t="shared" si="51"/>
        <v>0</v>
      </c>
      <c r="L119" s="52">
        <f t="shared" si="51"/>
        <v>0</v>
      </c>
      <c r="M119" s="52">
        <f t="shared" si="51"/>
        <v>0</v>
      </c>
      <c r="N119" s="52">
        <f>SUM(B119:M119)</f>
        <v>0</v>
      </c>
    </row>
    <row r="120" spans="1:14" hidden="1">
      <c r="A120" s="8" t="s">
        <v>17</v>
      </c>
      <c r="B120" s="46">
        <f>'Consolidado Proy-Partida-Bien'!G214</f>
        <v>0</v>
      </c>
      <c r="C120" s="46">
        <f>'Consolidado Proy-Partida-Bien'!H214</f>
        <v>0</v>
      </c>
      <c r="D120" s="46">
        <f>'Consolidado Proy-Partida-Bien'!I214</f>
        <v>0</v>
      </c>
      <c r="E120" s="46">
        <f>'Consolidado Proy-Partida-Bien'!J214</f>
        <v>0</v>
      </c>
      <c r="F120" s="46">
        <f>'Consolidado Proy-Partida-Bien'!K214</f>
        <v>0</v>
      </c>
      <c r="G120" s="46">
        <f>'Consolidado Proy-Partida-Bien'!L214</f>
        <v>0</v>
      </c>
      <c r="H120" s="46">
        <f>'Consolidado Proy-Partida-Bien'!M214</f>
        <v>0</v>
      </c>
      <c r="I120" s="46">
        <f>'Consolidado Proy-Partida-Bien'!N214</f>
        <v>0</v>
      </c>
      <c r="J120" s="46">
        <f>'Consolidado Proy-Partida-Bien'!O214</f>
        <v>0</v>
      </c>
      <c r="K120" s="46">
        <f>'Consolidado Proy-Partida-Bien'!P214</f>
        <v>0</v>
      </c>
      <c r="L120" s="46">
        <v>0</v>
      </c>
      <c r="M120" s="46">
        <f>'Consolidado Proy-Partida-Bien'!R214</f>
        <v>0</v>
      </c>
      <c r="N120" s="53">
        <f t="shared" ref="N120:N122" si="52">SUM(B120:M120)</f>
        <v>0</v>
      </c>
    </row>
    <row r="121" spans="1:14" hidden="1">
      <c r="A121" s="6" t="s">
        <v>18</v>
      </c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53">
        <f t="shared" si="52"/>
        <v>0</v>
      </c>
    </row>
    <row r="122" spans="1:14" hidden="1">
      <c r="A122" s="6" t="s">
        <v>21</v>
      </c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53">
        <f t="shared" si="52"/>
        <v>0</v>
      </c>
    </row>
    <row r="123" spans="1:14">
      <c r="A123" s="5" t="s">
        <v>474</v>
      </c>
      <c r="B123" s="52">
        <f>SUM(B124:B126)</f>
        <v>0</v>
      </c>
      <c r="C123" s="52">
        <f t="shared" ref="C123:M123" si="53">SUM(C124:C126)</f>
        <v>0</v>
      </c>
      <c r="D123" s="52">
        <f t="shared" si="53"/>
        <v>0</v>
      </c>
      <c r="E123" s="52">
        <f t="shared" si="53"/>
        <v>0</v>
      </c>
      <c r="F123" s="52">
        <f t="shared" si="53"/>
        <v>0</v>
      </c>
      <c r="G123" s="52">
        <f t="shared" si="53"/>
        <v>0</v>
      </c>
      <c r="H123" s="52">
        <f t="shared" si="53"/>
        <v>0</v>
      </c>
      <c r="I123" s="52">
        <f t="shared" si="53"/>
        <v>0</v>
      </c>
      <c r="J123" s="52">
        <f t="shared" si="53"/>
        <v>0</v>
      </c>
      <c r="K123" s="52">
        <f t="shared" si="53"/>
        <v>0</v>
      </c>
      <c r="L123" s="52">
        <f t="shared" si="53"/>
        <v>27107</v>
      </c>
      <c r="M123" s="52">
        <f t="shared" si="53"/>
        <v>0</v>
      </c>
      <c r="N123" s="52">
        <f>SUM(B123:M123)</f>
        <v>27107</v>
      </c>
    </row>
    <row r="124" spans="1:14">
      <c r="A124" s="8" t="s">
        <v>17</v>
      </c>
      <c r="B124" s="46">
        <v>0</v>
      </c>
      <c r="C124" s="46">
        <v>0</v>
      </c>
      <c r="D124" s="46">
        <v>0</v>
      </c>
      <c r="E124" s="46">
        <v>0</v>
      </c>
      <c r="F124" s="46">
        <v>0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46">
        <v>27107</v>
      </c>
      <c r="M124" s="46">
        <v>0</v>
      </c>
      <c r="N124" s="53">
        <f t="shared" ref="N124:N126" si="54">SUM(B124:M124)</f>
        <v>27107</v>
      </c>
    </row>
    <row r="125" spans="1:14">
      <c r="A125" s="6" t="s">
        <v>18</v>
      </c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53">
        <f t="shared" si="54"/>
        <v>0</v>
      </c>
    </row>
    <row r="126" spans="1:14">
      <c r="A126" s="6" t="s">
        <v>21</v>
      </c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53">
        <f t="shared" si="54"/>
        <v>0</v>
      </c>
    </row>
    <row r="127" spans="1:14" hidden="1">
      <c r="A127" s="5" t="s">
        <v>475</v>
      </c>
      <c r="B127" s="52">
        <f>SUM(B128:B130)</f>
        <v>0</v>
      </c>
      <c r="C127" s="52">
        <f t="shared" ref="C127:M127" si="55">SUM(C128:C130)</f>
        <v>0</v>
      </c>
      <c r="D127" s="52">
        <f t="shared" si="55"/>
        <v>0</v>
      </c>
      <c r="E127" s="52">
        <f t="shared" si="55"/>
        <v>0</v>
      </c>
      <c r="F127" s="52">
        <f t="shared" si="55"/>
        <v>0</v>
      </c>
      <c r="G127" s="52">
        <f t="shared" si="55"/>
        <v>0</v>
      </c>
      <c r="H127" s="52">
        <f t="shared" si="55"/>
        <v>0</v>
      </c>
      <c r="I127" s="52">
        <f t="shared" si="55"/>
        <v>0</v>
      </c>
      <c r="J127" s="52">
        <f t="shared" si="55"/>
        <v>0</v>
      </c>
      <c r="K127" s="52">
        <f t="shared" si="55"/>
        <v>0</v>
      </c>
      <c r="L127" s="52">
        <f t="shared" si="55"/>
        <v>0</v>
      </c>
      <c r="M127" s="52">
        <f t="shared" si="55"/>
        <v>0</v>
      </c>
      <c r="N127" s="52">
        <f>SUM(B127:M127)</f>
        <v>0</v>
      </c>
    </row>
    <row r="128" spans="1:14" hidden="1">
      <c r="A128" s="8" t="s">
        <v>17</v>
      </c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53">
        <f t="shared" ref="N128:N130" si="56">SUM(B128:M128)</f>
        <v>0</v>
      </c>
    </row>
    <row r="129" spans="1:14" hidden="1">
      <c r="A129" s="6" t="s">
        <v>18</v>
      </c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53">
        <f t="shared" si="56"/>
        <v>0</v>
      </c>
    </row>
    <row r="130" spans="1:14" hidden="1">
      <c r="A130" s="6" t="s">
        <v>21</v>
      </c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53">
        <f t="shared" si="56"/>
        <v>0</v>
      </c>
    </row>
    <row r="131" spans="1:14" hidden="1">
      <c r="A131" s="5" t="s">
        <v>476</v>
      </c>
      <c r="B131" s="52">
        <f>SUM(B132:B134)</f>
        <v>0</v>
      </c>
      <c r="C131" s="52">
        <f t="shared" ref="C131:M131" si="57">SUM(C132:C134)</f>
        <v>0</v>
      </c>
      <c r="D131" s="52">
        <f t="shared" si="57"/>
        <v>0</v>
      </c>
      <c r="E131" s="52">
        <f t="shared" si="57"/>
        <v>0</v>
      </c>
      <c r="F131" s="52">
        <f t="shared" si="57"/>
        <v>0</v>
      </c>
      <c r="G131" s="52">
        <f t="shared" si="57"/>
        <v>0</v>
      </c>
      <c r="H131" s="52">
        <f t="shared" si="57"/>
        <v>0</v>
      </c>
      <c r="I131" s="52">
        <f t="shared" si="57"/>
        <v>0</v>
      </c>
      <c r="J131" s="52">
        <f t="shared" si="57"/>
        <v>0</v>
      </c>
      <c r="K131" s="52">
        <f t="shared" si="57"/>
        <v>0</v>
      </c>
      <c r="L131" s="52">
        <f t="shared" si="57"/>
        <v>0</v>
      </c>
      <c r="M131" s="52">
        <f t="shared" si="57"/>
        <v>0</v>
      </c>
      <c r="N131" s="52">
        <f>SUM(B131:M131)</f>
        <v>0</v>
      </c>
    </row>
    <row r="132" spans="1:14" hidden="1">
      <c r="A132" s="8" t="s">
        <v>17</v>
      </c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53">
        <f t="shared" ref="N132:N134" si="58">SUM(B132:M132)</f>
        <v>0</v>
      </c>
    </row>
    <row r="133" spans="1:14" hidden="1">
      <c r="A133" s="6" t="s">
        <v>18</v>
      </c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53">
        <f t="shared" si="58"/>
        <v>0</v>
      </c>
    </row>
    <row r="134" spans="1:14" hidden="1">
      <c r="A134" s="6" t="s">
        <v>21</v>
      </c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53">
        <f t="shared" si="58"/>
        <v>0</v>
      </c>
    </row>
    <row r="135" spans="1:14" hidden="1">
      <c r="A135" s="5" t="s">
        <v>477</v>
      </c>
      <c r="B135" s="52">
        <f>SUM(B136:B138)</f>
        <v>0</v>
      </c>
      <c r="C135" s="52">
        <f t="shared" ref="C135:M135" si="59">SUM(C136:C138)</f>
        <v>0</v>
      </c>
      <c r="D135" s="52">
        <f t="shared" si="59"/>
        <v>0</v>
      </c>
      <c r="E135" s="52">
        <f t="shared" si="59"/>
        <v>0</v>
      </c>
      <c r="F135" s="52">
        <f t="shared" si="59"/>
        <v>0</v>
      </c>
      <c r="G135" s="52">
        <f t="shared" si="59"/>
        <v>0</v>
      </c>
      <c r="H135" s="52">
        <f t="shared" si="59"/>
        <v>0</v>
      </c>
      <c r="I135" s="52">
        <f t="shared" si="59"/>
        <v>0</v>
      </c>
      <c r="J135" s="52">
        <f t="shared" si="59"/>
        <v>0</v>
      </c>
      <c r="K135" s="52">
        <f t="shared" si="59"/>
        <v>0</v>
      </c>
      <c r="L135" s="52">
        <f t="shared" si="59"/>
        <v>0</v>
      </c>
      <c r="M135" s="52">
        <f t="shared" si="59"/>
        <v>0</v>
      </c>
      <c r="N135" s="52">
        <f>SUM(B135:M135)</f>
        <v>0</v>
      </c>
    </row>
    <row r="136" spans="1:14" hidden="1">
      <c r="A136" s="8" t="s">
        <v>17</v>
      </c>
      <c r="B136" s="46">
        <v>0</v>
      </c>
      <c r="C136" s="46">
        <v>0</v>
      </c>
      <c r="D136" s="46">
        <v>0</v>
      </c>
      <c r="E136" s="46">
        <v>0</v>
      </c>
      <c r="F136" s="46">
        <v>0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46">
        <v>0</v>
      </c>
      <c r="M136" s="46">
        <v>0</v>
      </c>
      <c r="N136" s="53">
        <f t="shared" ref="N136" si="60">SUM(B136:M136)</f>
        <v>0</v>
      </c>
    </row>
    <row r="137" spans="1:14" hidden="1">
      <c r="A137" s="6" t="s">
        <v>18</v>
      </c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53"/>
    </row>
    <row r="138" spans="1:14" hidden="1">
      <c r="A138" s="6" t="s">
        <v>21</v>
      </c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53"/>
    </row>
    <row r="139" spans="1:14" hidden="1">
      <c r="A139" s="5" t="s">
        <v>478</v>
      </c>
      <c r="B139" s="52">
        <f>SUM(B140:B142)</f>
        <v>0</v>
      </c>
      <c r="C139" s="52">
        <f t="shared" ref="C139:M139" si="61">SUM(C140:C142)</f>
        <v>0</v>
      </c>
      <c r="D139" s="52">
        <f t="shared" si="61"/>
        <v>0</v>
      </c>
      <c r="E139" s="52">
        <f t="shared" si="61"/>
        <v>0</v>
      </c>
      <c r="F139" s="52">
        <f t="shared" si="61"/>
        <v>0</v>
      </c>
      <c r="G139" s="52">
        <f t="shared" si="61"/>
        <v>0</v>
      </c>
      <c r="H139" s="52">
        <f t="shared" si="61"/>
        <v>0</v>
      </c>
      <c r="I139" s="52">
        <f t="shared" si="61"/>
        <v>0</v>
      </c>
      <c r="J139" s="52">
        <f t="shared" si="61"/>
        <v>0</v>
      </c>
      <c r="K139" s="52">
        <f t="shared" si="61"/>
        <v>0</v>
      </c>
      <c r="L139" s="52">
        <f t="shared" si="61"/>
        <v>0</v>
      </c>
      <c r="M139" s="52">
        <f t="shared" si="61"/>
        <v>0</v>
      </c>
      <c r="N139" s="52">
        <f>SUM(B139:M139)</f>
        <v>0</v>
      </c>
    </row>
    <row r="140" spans="1:14" hidden="1">
      <c r="A140" s="8" t="s">
        <v>17</v>
      </c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53">
        <f t="shared" ref="N140:N142" si="62">SUM(B140:M140)</f>
        <v>0</v>
      </c>
    </row>
    <row r="141" spans="1:14" hidden="1">
      <c r="A141" s="6" t="s">
        <v>18</v>
      </c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53">
        <f t="shared" si="62"/>
        <v>0</v>
      </c>
    </row>
    <row r="142" spans="1:14" hidden="1">
      <c r="A142" s="6" t="s">
        <v>21</v>
      </c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53">
        <f t="shared" si="62"/>
        <v>0</v>
      </c>
    </row>
    <row r="143" spans="1:14" hidden="1">
      <c r="A143" s="5" t="s">
        <v>479</v>
      </c>
      <c r="B143" s="52">
        <f>SUM(B144:B146)</f>
        <v>0</v>
      </c>
      <c r="C143" s="52">
        <f t="shared" ref="C143:M143" si="63">SUM(C144:C146)</f>
        <v>0</v>
      </c>
      <c r="D143" s="52">
        <f t="shared" si="63"/>
        <v>0</v>
      </c>
      <c r="E143" s="52">
        <f t="shared" si="63"/>
        <v>0</v>
      </c>
      <c r="F143" s="52">
        <f t="shared" si="63"/>
        <v>0</v>
      </c>
      <c r="G143" s="52">
        <f t="shared" si="63"/>
        <v>0</v>
      </c>
      <c r="H143" s="52">
        <f t="shared" si="63"/>
        <v>0</v>
      </c>
      <c r="I143" s="52">
        <f t="shared" si="63"/>
        <v>0</v>
      </c>
      <c r="J143" s="52">
        <f t="shared" si="63"/>
        <v>0</v>
      </c>
      <c r="K143" s="52">
        <f t="shared" si="63"/>
        <v>0</v>
      </c>
      <c r="L143" s="52">
        <f t="shared" si="63"/>
        <v>0</v>
      </c>
      <c r="M143" s="52">
        <f t="shared" si="63"/>
        <v>0</v>
      </c>
      <c r="N143" s="52">
        <f>SUM(B143:M143)</f>
        <v>0</v>
      </c>
    </row>
    <row r="144" spans="1:14" hidden="1">
      <c r="A144" s="8" t="s">
        <v>17</v>
      </c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53">
        <f t="shared" ref="N144:N146" si="64">SUM(B144:M144)</f>
        <v>0</v>
      </c>
    </row>
    <row r="145" spans="1:15" hidden="1">
      <c r="A145" s="6" t="s">
        <v>18</v>
      </c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53">
        <f t="shared" si="64"/>
        <v>0</v>
      </c>
    </row>
    <row r="146" spans="1:15" hidden="1">
      <c r="A146" s="6" t="s">
        <v>21</v>
      </c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53">
        <f t="shared" si="64"/>
        <v>0</v>
      </c>
    </row>
    <row r="147" spans="1:15">
      <c r="A147" s="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</row>
    <row r="148" spans="1:15">
      <c r="A148" s="9" t="s">
        <v>19</v>
      </c>
      <c r="B148" s="54">
        <f>B15+B19+B23+B27+B31+B35+B39+B43+B47+B51+B55+B59+B63+B67+B71+B75+B79+B83+B87+B91+B95+B99+B103+B107+B111+B115+B119+B123+B127+B131+B135+B139+B143</f>
        <v>0</v>
      </c>
      <c r="C148" s="54">
        <f t="shared" ref="C148:N148" si="65">C15+C19+C23+C27+C31+C35+C39+C43+C47+C51+C55+C59+C63+C67+C71+C75+C79+C83+C87+C91+C95+C99+C103+C107+C111+C115+C119+C123+C127+C131+C135+C139+C143</f>
        <v>0</v>
      </c>
      <c r="D148" s="54">
        <f t="shared" si="65"/>
        <v>0</v>
      </c>
      <c r="E148" s="54">
        <f t="shared" si="65"/>
        <v>0</v>
      </c>
      <c r="F148" s="54">
        <f t="shared" si="65"/>
        <v>0</v>
      </c>
      <c r="G148" s="54">
        <f t="shared" si="65"/>
        <v>0</v>
      </c>
      <c r="H148" s="54">
        <f t="shared" si="65"/>
        <v>0</v>
      </c>
      <c r="I148" s="54">
        <f t="shared" si="65"/>
        <v>0</v>
      </c>
      <c r="J148" s="54">
        <f t="shared" si="65"/>
        <v>0</v>
      </c>
      <c r="K148" s="54">
        <f t="shared" si="65"/>
        <v>0</v>
      </c>
      <c r="L148" s="54">
        <f t="shared" si="65"/>
        <v>211926</v>
      </c>
      <c r="M148" s="54">
        <f>M15+M19+M23+M27+M31+M35+M39+M43+M47+M51+M55+M59+M63+M67+M71+M75+M79+M83+M87+M91+M95+M99+M103+M107+M111+M115+M119+M123+M127+M131+M135+M139+M143</f>
        <v>0</v>
      </c>
      <c r="N148" s="54">
        <f t="shared" si="65"/>
        <v>211926</v>
      </c>
    </row>
    <row r="149" spans="1:15">
      <c r="A149" s="10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57" t="s">
        <v>17</v>
      </c>
      <c r="M149" s="58"/>
      <c r="N149" s="64">
        <f>N16+N20+N24+N28+N32+N36+N40+N44+N48+N52+N56+N60+N64+N68+N72+N76+N80+N84+N88+N92+N96+N100+N104+N108+N112+N116+N120+N124+N128+N132+N136+N140+N144</f>
        <v>211926</v>
      </c>
    </row>
    <row r="150" spans="1:15">
      <c r="A150" s="13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60" t="s">
        <v>20</v>
      </c>
      <c r="M150" s="61"/>
      <c r="N150" s="64">
        <f>N17+N21+N25+N29+N33+N37+N41+N45+N49+N53+N57+N61+N65+N69+N73+N77+N81+N85+N89+N93+N97+N101+N105+N109+N113+N117+N121+N125+N129+N133+N137+N141+N145</f>
        <v>0</v>
      </c>
    </row>
    <row r="151" spans="1:15">
      <c r="A151" s="15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62" t="s">
        <v>21</v>
      </c>
      <c r="M151" s="63"/>
      <c r="N151" s="64">
        <f>N18+N22+N26+N30+N34+N38+N42+N46+N50+N54+N58+N62+N66+N70+N74+N78+N82+N86+N90+N94+N98+N102+N106+N110+N114+N118+N122+N126+N130+N134+N138+N142+N146</f>
        <v>0</v>
      </c>
    </row>
    <row r="155" spans="1:15">
      <c r="O155" s="73"/>
    </row>
  </sheetData>
  <mergeCells count="6">
    <mergeCell ref="L2:N3"/>
    <mergeCell ref="A11:N11"/>
    <mergeCell ref="A5:N5"/>
    <mergeCell ref="A7:N7"/>
    <mergeCell ref="A8:N8"/>
    <mergeCell ref="A10:N10"/>
  </mergeCells>
  <pageMargins left="0.78740157480314965" right="0.15748031496062992" top="0.23622047244094491" bottom="0.35433070866141736" header="0.31496062992125984" footer="0.31496062992125984"/>
  <pageSetup scale="7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20"/>
  <sheetViews>
    <sheetView topLeftCell="A6" zoomScale="90" zoomScaleNormal="90" workbookViewId="0">
      <selection activeCell="E15" sqref="E15"/>
    </sheetView>
  </sheetViews>
  <sheetFormatPr baseColWidth="10" defaultRowHeight="12.75"/>
  <cols>
    <col min="1" max="1" width="15.7109375" customWidth="1"/>
    <col min="2" max="2" width="39.7109375" customWidth="1"/>
    <col min="3" max="3" width="22.28515625" customWidth="1"/>
    <col min="4" max="4" width="24.85546875" customWidth="1"/>
    <col min="5" max="5" width="15.7109375" customWidth="1"/>
    <col min="6" max="6" width="13.7109375" bestFit="1" customWidth="1"/>
    <col min="7" max="7" width="13.5703125" bestFit="1" customWidth="1"/>
  </cols>
  <sheetData>
    <row r="2" spans="1:7" ht="13.35" customHeight="1">
      <c r="E2" s="29"/>
      <c r="F2" s="29"/>
    </row>
    <row r="3" spans="1:7">
      <c r="B3" s="30"/>
      <c r="D3" s="29"/>
      <c r="E3" s="29"/>
      <c r="F3" s="29"/>
    </row>
    <row r="5" spans="1:7" ht="23.25" customHeight="1">
      <c r="B5" s="182" t="s">
        <v>268</v>
      </c>
      <c r="C5" s="182"/>
      <c r="D5" s="182"/>
    </row>
    <row r="6" spans="1:7">
      <c r="B6" s="182"/>
      <c r="C6" s="182"/>
      <c r="D6" s="182"/>
    </row>
    <row r="8" spans="1:7" ht="54" customHeight="1">
      <c r="A8" s="171" t="s">
        <v>657</v>
      </c>
      <c r="B8" s="171"/>
      <c r="C8" s="171"/>
      <c r="D8" s="171"/>
      <c r="E8" s="171"/>
    </row>
    <row r="9" spans="1:7" ht="15">
      <c r="A9" s="183" t="s">
        <v>643</v>
      </c>
      <c r="B9" s="183"/>
      <c r="C9" s="183"/>
      <c r="D9" s="183"/>
      <c r="E9" s="183"/>
    </row>
    <row r="10" spans="1:7" ht="16.5" thickBot="1">
      <c r="A10" s="17"/>
      <c r="B10" s="17"/>
      <c r="C10" s="17"/>
      <c r="D10" s="17"/>
      <c r="E10" s="17"/>
    </row>
    <row r="11" spans="1:7" s="18" customFormat="1" ht="36.6" customHeight="1">
      <c r="B11" s="184" t="s">
        <v>493</v>
      </c>
      <c r="C11" s="185"/>
      <c r="D11" s="67" t="s">
        <v>28</v>
      </c>
    </row>
    <row r="12" spans="1:7" s="19" customFormat="1" ht="24.6" customHeight="1">
      <c r="B12" s="186" t="s">
        <v>484</v>
      </c>
      <c r="C12" s="187"/>
      <c r="D12" s="68">
        <f>'Consolidado Ppto del Paaas x Pr'!F12</f>
        <v>38851193</v>
      </c>
    </row>
    <row r="13" spans="1:7" s="19" customFormat="1" ht="24.6" customHeight="1">
      <c r="B13" s="186" t="s">
        <v>485</v>
      </c>
      <c r="C13" s="187"/>
      <c r="D13" s="68">
        <f>'Consolidado Ppto del Paaas x Pr'!F212</f>
        <v>0</v>
      </c>
    </row>
    <row r="14" spans="1:7" s="19" customFormat="1" ht="24.6" customHeight="1">
      <c r="B14" s="186" t="s">
        <v>486</v>
      </c>
      <c r="C14" s="187"/>
      <c r="D14" s="68">
        <f>'Consolidado Proy-Partida-Bien'!F158</f>
        <v>0</v>
      </c>
      <c r="E14" s="165">
        <f>SUM(D14:D19)</f>
        <v>2121948</v>
      </c>
    </row>
    <row r="15" spans="1:7" s="19" customFormat="1" ht="24.6" customHeight="1">
      <c r="B15" s="186" t="s">
        <v>487</v>
      </c>
      <c r="C15" s="187"/>
      <c r="D15" s="68">
        <f>'Consolidado Proy-Partida-Bien'!F159</f>
        <v>21025</v>
      </c>
      <c r="E15" s="164">
        <f>SUM(D15:D19)</f>
        <v>2121948</v>
      </c>
      <c r="F15" s="125"/>
      <c r="G15" s="125"/>
    </row>
    <row r="16" spans="1:7" s="19" customFormat="1" ht="24.6" customHeight="1">
      <c r="B16" s="186" t="s">
        <v>488</v>
      </c>
      <c r="C16" s="187"/>
      <c r="D16" s="68">
        <f>'Consolidado Proy-Partida-Bien'!F163</f>
        <v>160354</v>
      </c>
      <c r="E16" s="125"/>
    </row>
    <row r="17" spans="2:7" s="19" customFormat="1" ht="24.6" customHeight="1">
      <c r="B17" s="186" t="s">
        <v>489</v>
      </c>
      <c r="C17" s="187"/>
      <c r="D17" s="68">
        <f>'Consolidado Proy-Partida-Bien'!F167</f>
        <v>2057</v>
      </c>
      <c r="F17" s="164"/>
    </row>
    <row r="18" spans="2:7" s="19" customFormat="1" ht="24.6" customHeight="1">
      <c r="B18" s="186" t="s">
        <v>490</v>
      </c>
      <c r="C18" s="187"/>
      <c r="D18" s="69">
        <v>32000</v>
      </c>
      <c r="G18" s="125"/>
    </row>
    <row r="19" spans="2:7" s="19" customFormat="1" ht="24.6" customHeight="1">
      <c r="B19" s="186" t="s">
        <v>491</v>
      </c>
      <c r="C19" s="187"/>
      <c r="D19" s="69">
        <v>1906512</v>
      </c>
      <c r="E19" s="163"/>
    </row>
    <row r="20" spans="2:7" ht="16.5" thickBot="1">
      <c r="B20" s="180" t="s">
        <v>492</v>
      </c>
      <c r="C20" s="181"/>
      <c r="D20" s="70">
        <f>SUM(D12:D19)</f>
        <v>40973141</v>
      </c>
    </row>
  </sheetData>
  <mergeCells count="13">
    <mergeCell ref="B20:C20"/>
    <mergeCell ref="B5:D6"/>
    <mergeCell ref="A8:E8"/>
    <mergeCell ref="A9:E9"/>
    <mergeCell ref="B11:C11"/>
    <mergeCell ref="B12:C12"/>
    <mergeCell ref="B13:C13"/>
    <mergeCell ref="B17:C17"/>
    <mergeCell ref="B18:C18"/>
    <mergeCell ref="B19:C19"/>
    <mergeCell ref="B14:C14"/>
    <mergeCell ref="B15:C15"/>
    <mergeCell ref="B16:C16"/>
  </mergeCells>
  <printOptions horizontalCentered="1"/>
  <pageMargins left="0.19685039370078741" right="0.19685039370078741" top="0.74803149606299213" bottom="0.74803149606299213" header="0.31496062992125984" footer="0.31496062992125984"/>
  <pageSetup scale="79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C5:J48"/>
  <sheetViews>
    <sheetView view="pageBreakPreview" zoomScale="115" zoomScaleNormal="100" zoomScaleSheetLayoutView="115" workbookViewId="0">
      <selection activeCell="C8" sqref="C8"/>
    </sheetView>
  </sheetViews>
  <sheetFormatPr baseColWidth="10" defaultColWidth="11.42578125" defaultRowHeight="11.25"/>
  <cols>
    <col min="1" max="2" width="11.42578125" style="78"/>
    <col min="3" max="3" width="12.85546875" style="78" customWidth="1"/>
    <col min="4" max="4" width="41.42578125" style="78" customWidth="1"/>
    <col min="5" max="5" width="18.7109375" style="78" customWidth="1"/>
    <col min="6" max="6" width="15.85546875" style="78" customWidth="1"/>
    <col min="7" max="7" width="13.42578125" style="78" customWidth="1"/>
    <col min="8" max="8" width="12.85546875" style="78" customWidth="1"/>
    <col min="9" max="9" width="12.85546875" style="78" bestFit="1" customWidth="1"/>
    <col min="10" max="16384" width="11.42578125" style="78"/>
  </cols>
  <sheetData>
    <row r="5" spans="3:9" s="76" customFormat="1" ht="18">
      <c r="C5" s="194" t="s">
        <v>495</v>
      </c>
      <c r="D5" s="194"/>
      <c r="E5" s="194"/>
      <c r="F5" s="194"/>
      <c r="G5" s="194"/>
      <c r="H5" s="75"/>
    </row>
    <row r="6" spans="3:9" ht="12.75">
      <c r="C6" s="76"/>
      <c r="D6" s="76"/>
      <c r="E6" s="77"/>
      <c r="F6" s="76"/>
      <c r="G6" s="76"/>
      <c r="H6" s="77"/>
    </row>
    <row r="7" spans="3:9" ht="48" customHeight="1">
      <c r="C7" s="191" t="s">
        <v>657</v>
      </c>
      <c r="D7" s="192"/>
      <c r="E7" s="192"/>
      <c r="F7" s="192"/>
      <c r="G7" s="192"/>
      <c r="H7" s="77"/>
    </row>
    <row r="8" spans="3:9" ht="12.75">
      <c r="C8" s="76"/>
      <c r="D8" s="76"/>
      <c r="E8" s="76"/>
      <c r="F8" s="76"/>
      <c r="G8" s="76"/>
      <c r="H8" s="77"/>
    </row>
    <row r="9" spans="3:9" ht="27.75" customHeight="1">
      <c r="C9" s="195" t="s">
        <v>647</v>
      </c>
      <c r="D9" s="195"/>
      <c r="E9" s="195"/>
      <c r="F9" s="195"/>
      <c r="G9" s="195"/>
    </row>
    <row r="10" spans="3:9" ht="12.75">
      <c r="C10" s="76"/>
      <c r="D10" s="76"/>
      <c r="E10" s="76"/>
      <c r="F10" s="76"/>
      <c r="G10" s="76"/>
    </row>
    <row r="11" spans="3:9" ht="29.25" customHeight="1">
      <c r="C11" s="188" t="s">
        <v>496</v>
      </c>
      <c r="D11" s="188" t="s">
        <v>497</v>
      </c>
      <c r="E11" s="188" t="s">
        <v>498</v>
      </c>
      <c r="F11" s="188" t="s">
        <v>507</v>
      </c>
      <c r="G11" s="188"/>
    </row>
    <row r="12" spans="3:9" ht="12.75">
      <c r="C12" s="188"/>
      <c r="D12" s="188"/>
      <c r="E12" s="188"/>
      <c r="F12" s="89" t="s">
        <v>499</v>
      </c>
      <c r="G12" s="89" t="s">
        <v>500</v>
      </c>
    </row>
    <row r="13" spans="3:9" ht="12.75">
      <c r="C13" s="188" t="s">
        <v>501</v>
      </c>
      <c r="D13" s="188"/>
      <c r="E13" s="90">
        <f>SUM(E14:E21)</f>
        <v>3473938</v>
      </c>
      <c r="F13" s="90">
        <f>SUM(F14:F26)</f>
        <v>3473938</v>
      </c>
      <c r="G13" s="91">
        <v>1</v>
      </c>
    </row>
    <row r="14" spans="3:9" ht="18" customHeight="1">
      <c r="C14" s="93">
        <v>251001</v>
      </c>
      <c r="D14" s="94" t="s">
        <v>502</v>
      </c>
      <c r="E14" s="95">
        <v>38500</v>
      </c>
      <c r="F14" s="95">
        <f>E14</f>
        <v>38500</v>
      </c>
      <c r="G14" s="92">
        <f>E14*G13/E13</f>
        <v>1.10825236374397E-2</v>
      </c>
      <c r="I14" s="132"/>
    </row>
    <row r="15" spans="3:9" ht="29.1" customHeight="1">
      <c r="C15" s="93">
        <v>215001</v>
      </c>
      <c r="D15" s="94" t="s">
        <v>641</v>
      </c>
      <c r="E15" s="95">
        <v>112738</v>
      </c>
      <c r="F15" s="95">
        <v>112738</v>
      </c>
      <c r="G15" s="92">
        <f>E15*G14/E13</f>
        <v>3.5965568465461302E-4</v>
      </c>
      <c r="H15" s="132"/>
      <c r="I15" s="132"/>
    </row>
    <row r="16" spans="3:9" ht="18" customHeight="1">
      <c r="C16" s="96">
        <v>311001</v>
      </c>
      <c r="D16" s="97" t="s">
        <v>503</v>
      </c>
      <c r="E16" s="95">
        <f>'Consolidado Ppto del Paaas x Pr'!F102</f>
        <v>420000</v>
      </c>
      <c r="F16" s="95">
        <f t="shared" ref="F16:F21" si="0">E16</f>
        <v>420000</v>
      </c>
      <c r="G16" s="92">
        <f>E16*G13/E13</f>
        <v>0.12090025786297856</v>
      </c>
    </row>
    <row r="17" spans="3:10" ht="18" customHeight="1">
      <c r="C17" s="98">
        <v>313001</v>
      </c>
      <c r="D17" s="99" t="s">
        <v>504</v>
      </c>
      <c r="E17" s="95">
        <f>'Consolidado Ppto del Paaas x Pr'!F104</f>
        <v>78000</v>
      </c>
      <c r="F17" s="95">
        <f t="shared" si="0"/>
        <v>78000</v>
      </c>
      <c r="G17" s="92">
        <f>E17*G13/E13</f>
        <v>2.2452905031696016E-2</v>
      </c>
    </row>
    <row r="18" spans="3:10" ht="18" customHeight="1">
      <c r="C18" s="98">
        <v>314001</v>
      </c>
      <c r="D18" s="100" t="s">
        <v>505</v>
      </c>
      <c r="E18" s="95">
        <f>'Consolidado Ppto del Paaas x Pr'!F105</f>
        <v>58500</v>
      </c>
      <c r="F18" s="95">
        <f t="shared" si="0"/>
        <v>58500</v>
      </c>
      <c r="G18" s="92">
        <f>E18*G13/E13</f>
        <v>1.6839678773772012E-2</v>
      </c>
      <c r="I18" s="132"/>
    </row>
    <row r="19" spans="3:10" ht="18" customHeight="1">
      <c r="C19" s="98">
        <v>331003</v>
      </c>
      <c r="D19" s="100" t="s">
        <v>148</v>
      </c>
      <c r="E19" s="95">
        <f>'Consolidado Ppto del Paaas x Pr'!F128</f>
        <v>2724340</v>
      </c>
      <c r="F19" s="95">
        <f t="shared" si="0"/>
        <v>2724340</v>
      </c>
      <c r="G19" s="92">
        <f>E19*G13/E13</f>
        <v>0.78422240120577857</v>
      </c>
      <c r="I19" s="168"/>
    </row>
    <row r="20" spans="3:10" ht="18" customHeight="1">
      <c r="C20" s="101">
        <v>339001</v>
      </c>
      <c r="D20" s="102" t="s">
        <v>506</v>
      </c>
      <c r="E20" s="95">
        <v>19600</v>
      </c>
      <c r="F20" s="95">
        <f>E20</f>
        <v>19600</v>
      </c>
      <c r="G20" s="92">
        <f>E20*G13/E13</f>
        <v>5.6420120336056661E-3</v>
      </c>
    </row>
    <row r="21" spans="3:10" ht="18" customHeight="1">
      <c r="C21" s="98">
        <v>361002</v>
      </c>
      <c r="D21" s="100" t="s">
        <v>191</v>
      </c>
      <c r="E21" s="95">
        <v>22260</v>
      </c>
      <c r="F21" s="95">
        <f t="shared" si="0"/>
        <v>22260</v>
      </c>
      <c r="G21" s="92">
        <f>E21*G13/E13</f>
        <v>6.4077136667378635E-3</v>
      </c>
      <c r="H21" s="132"/>
      <c r="I21" s="132"/>
    </row>
    <row r="22" spans="3:10">
      <c r="C22" s="79"/>
      <c r="D22" s="80"/>
      <c r="E22" s="81"/>
      <c r="F22" s="82"/>
      <c r="G22" s="83"/>
      <c r="J22" s="132"/>
    </row>
    <row r="23" spans="3:10" ht="12.75">
      <c r="C23" s="76"/>
      <c r="D23" s="76"/>
      <c r="E23" s="76"/>
      <c r="F23" s="76"/>
      <c r="G23" s="76"/>
    </row>
    <row r="24" spans="3:10" ht="12.75" customHeight="1">
      <c r="C24" s="193" t="s">
        <v>508</v>
      </c>
      <c r="D24" s="193"/>
      <c r="E24" s="193"/>
      <c r="F24" s="193"/>
      <c r="G24" s="193"/>
    </row>
    <row r="25" spans="3:10" ht="12.75" customHeight="1">
      <c r="C25" s="193"/>
      <c r="D25" s="193"/>
      <c r="E25" s="193"/>
      <c r="F25" s="193"/>
      <c r="G25" s="193"/>
    </row>
    <row r="26" spans="3:10" ht="12.75">
      <c r="C26" s="76"/>
      <c r="D26" s="76"/>
      <c r="E26" s="76"/>
      <c r="F26" s="76"/>
      <c r="G26" s="76"/>
    </row>
    <row r="27" spans="3:10" ht="12.75">
      <c r="C27" s="76"/>
      <c r="D27" s="76"/>
      <c r="E27" s="76"/>
      <c r="F27" s="76"/>
      <c r="G27" s="76"/>
    </row>
    <row r="28" spans="3:10" ht="15.75">
      <c r="C28" s="76"/>
      <c r="D28" s="84"/>
      <c r="E28" s="76"/>
      <c r="F28" s="189"/>
      <c r="G28" s="189"/>
    </row>
    <row r="29" spans="3:10" ht="15.75">
      <c r="C29" s="76"/>
      <c r="D29" s="84"/>
      <c r="E29" s="76"/>
      <c r="F29" s="76"/>
      <c r="G29" s="84"/>
    </row>
    <row r="30" spans="3:10" ht="15.75">
      <c r="C30" s="76"/>
      <c r="D30" s="84"/>
      <c r="E30" s="76"/>
      <c r="F30" s="76"/>
      <c r="G30" s="84"/>
    </row>
    <row r="31" spans="3:10" ht="15.75">
      <c r="C31" s="76"/>
      <c r="D31" s="84"/>
      <c r="E31" s="76"/>
      <c r="F31" s="76"/>
      <c r="G31" s="84"/>
    </row>
    <row r="32" spans="3:10" ht="15.75">
      <c r="C32" s="76"/>
      <c r="D32" s="84"/>
      <c r="E32" s="76"/>
      <c r="F32" s="189"/>
      <c r="G32" s="189"/>
    </row>
    <row r="33" spans="3:9" ht="36" customHeight="1">
      <c r="C33" s="76"/>
      <c r="D33" s="85"/>
      <c r="E33" s="76"/>
      <c r="F33" s="190"/>
      <c r="G33" s="190"/>
    </row>
    <row r="34" spans="3:9" ht="12.75">
      <c r="F34" s="76"/>
      <c r="G34" s="76"/>
    </row>
    <row r="35" spans="3:9" ht="12.75">
      <c r="C35" s="76"/>
      <c r="D35" s="76"/>
      <c r="E35" s="76"/>
      <c r="F35" s="76"/>
      <c r="G35" s="76"/>
    </row>
    <row r="36" spans="3:9" ht="12.75">
      <c r="C36" s="76"/>
      <c r="D36" s="76"/>
      <c r="E36" s="76"/>
      <c r="F36" s="76"/>
      <c r="G36" s="76"/>
    </row>
    <row r="37" spans="3:9">
      <c r="E37" s="86"/>
      <c r="G37" s="77"/>
    </row>
    <row r="38" spans="3:9">
      <c r="F38" s="77"/>
    </row>
    <row r="43" spans="3:9">
      <c r="F43" s="77"/>
    </row>
    <row r="44" spans="3:9" s="87" customFormat="1">
      <c r="C44" s="78"/>
      <c r="D44" s="78"/>
      <c r="E44" s="78"/>
      <c r="F44" s="78"/>
      <c r="G44" s="78"/>
    </row>
    <row r="46" spans="3:9">
      <c r="H46" s="88"/>
      <c r="I46" s="88"/>
    </row>
    <row r="47" spans="3:9">
      <c r="H47" s="88"/>
      <c r="I47" s="88"/>
    </row>
    <row r="48" spans="3:9">
      <c r="H48" s="88"/>
      <c r="I48" s="88"/>
    </row>
  </sheetData>
  <mergeCells count="12">
    <mergeCell ref="C5:G5"/>
    <mergeCell ref="C9:G9"/>
    <mergeCell ref="C11:C12"/>
    <mergeCell ref="D11:D12"/>
    <mergeCell ref="E11:E12"/>
    <mergeCell ref="F11:G11"/>
    <mergeCell ref="C13:D13"/>
    <mergeCell ref="F28:G28"/>
    <mergeCell ref="F32:G32"/>
    <mergeCell ref="F33:G33"/>
    <mergeCell ref="C7:G7"/>
    <mergeCell ref="C24:G25"/>
  </mergeCells>
  <printOptions horizontalCentered="1"/>
  <pageMargins left="0.39370078740157483" right="0.39370078740157483" top="0.74803149606299213" bottom="0.15748031496062992" header="0.31496062992125984" footer="0.31496062992125984"/>
  <pageSetup scale="81" orientation="landscape" r:id="rId1"/>
  <rowBreaks count="1" manualBreakCount="1">
    <brk id="33" min="1" max="11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1"/>
  <sheetViews>
    <sheetView view="pageBreakPreview" topLeftCell="A12" zoomScaleNormal="100" zoomScaleSheetLayoutView="100" workbookViewId="0">
      <selection activeCell="G30" sqref="G30"/>
    </sheetView>
  </sheetViews>
  <sheetFormatPr baseColWidth="10" defaultRowHeight="12.75"/>
  <cols>
    <col min="2" max="2" width="9.7109375" customWidth="1"/>
    <col min="3" max="3" width="36.140625" customWidth="1"/>
    <col min="4" max="4" width="22.28515625" customWidth="1"/>
    <col min="5" max="5" width="24.85546875" customWidth="1"/>
    <col min="8" max="8" width="11.7109375" bestFit="1" customWidth="1"/>
  </cols>
  <sheetData>
    <row r="2" spans="1:7" ht="13.35" customHeight="1">
      <c r="F2" s="29"/>
      <c r="G2" s="29"/>
    </row>
    <row r="3" spans="1:7">
      <c r="C3" s="30"/>
      <c r="E3" s="29"/>
      <c r="F3" s="29"/>
      <c r="G3" s="29"/>
    </row>
    <row r="5" spans="1:7" ht="23.25" customHeight="1">
      <c r="C5" s="182" t="s">
        <v>268</v>
      </c>
      <c r="D5" s="182"/>
      <c r="E5" s="182"/>
    </row>
    <row r="6" spans="1:7">
      <c r="C6" s="182"/>
      <c r="D6" s="182"/>
      <c r="E6" s="182"/>
    </row>
    <row r="8" spans="1:7" ht="48.75" customHeight="1">
      <c r="B8" s="171" t="s">
        <v>657</v>
      </c>
      <c r="C8" s="172"/>
      <c r="D8" s="172"/>
      <c r="E8" s="172"/>
      <c r="F8" s="172"/>
    </row>
    <row r="9" spans="1:7" ht="15.75">
      <c r="B9" s="172" t="s">
        <v>643</v>
      </c>
      <c r="C9" s="172"/>
      <c r="D9" s="172"/>
      <c r="E9" s="172"/>
      <c r="F9" s="172"/>
    </row>
    <row r="10" spans="1:7" ht="15.75">
      <c r="B10" s="17"/>
      <c r="C10" s="17"/>
      <c r="D10" s="17"/>
      <c r="E10" s="17"/>
      <c r="F10" s="17"/>
    </row>
    <row r="11" spans="1:7" s="18" customFormat="1" ht="36.6" customHeight="1">
      <c r="A11" s="126"/>
      <c r="C11" s="26" t="s">
        <v>32</v>
      </c>
      <c r="D11" s="26" t="s">
        <v>642</v>
      </c>
      <c r="E11" s="26" t="s">
        <v>24</v>
      </c>
    </row>
    <row r="12" spans="1:7" s="19" customFormat="1" ht="24.6" customHeight="1">
      <c r="C12" s="20" t="s">
        <v>25</v>
      </c>
      <c r="D12" s="65">
        <v>5995713</v>
      </c>
      <c r="E12" s="106">
        <f>D12*E15/D15</f>
        <v>0.84527641833768075</v>
      </c>
    </row>
    <row r="13" spans="1:7" s="19" customFormat="1" ht="24.6" customHeight="1">
      <c r="C13" s="20" t="s">
        <v>26</v>
      </c>
      <c r="D13" s="65">
        <v>0</v>
      </c>
      <c r="E13" s="106">
        <f>D13*E15/D15</f>
        <v>0</v>
      </c>
    </row>
    <row r="14" spans="1:7" s="19" customFormat="1" ht="24.6" customHeight="1">
      <c r="C14" s="20" t="s">
        <v>27</v>
      </c>
      <c r="D14" s="65">
        <v>1097485</v>
      </c>
      <c r="E14" s="106">
        <f>D14*E15/D15</f>
        <v>0.15472358166231931</v>
      </c>
    </row>
    <row r="15" spans="1:7" s="19" customFormat="1" ht="24.6" customHeight="1">
      <c r="C15" s="21" t="s">
        <v>481</v>
      </c>
      <c r="D15" s="66">
        <v>7093198</v>
      </c>
      <c r="E15" s="22">
        <v>1</v>
      </c>
    </row>
    <row r="16" spans="1:7" s="19" customFormat="1" ht="24.6" customHeight="1">
      <c r="C16" s="50" t="s">
        <v>480</v>
      </c>
      <c r="D16" s="65">
        <v>5595886</v>
      </c>
      <c r="E16" s="196"/>
    </row>
    <row r="17" spans="3:8" s="19" customFormat="1" ht="24.6" customHeight="1">
      <c r="C17" s="51" t="s">
        <v>482</v>
      </c>
      <c r="D17" s="71">
        <v>38851193</v>
      </c>
      <c r="E17" s="197"/>
    </row>
    <row r="18" spans="3:8" s="19" customFormat="1" ht="24.6" customHeight="1">
      <c r="C18" s="21" t="s">
        <v>0</v>
      </c>
      <c r="D18" s="66">
        <v>51540277</v>
      </c>
      <c r="E18" s="198"/>
      <c r="G18" s="125"/>
    </row>
    <row r="19" spans="3:8">
      <c r="E19" s="72"/>
      <c r="H19" s="72"/>
    </row>
    <row r="20" spans="3:8">
      <c r="D20" s="72"/>
    </row>
    <row r="21" spans="3:8">
      <c r="H21" s="72"/>
    </row>
  </sheetData>
  <mergeCells count="4">
    <mergeCell ref="B8:F8"/>
    <mergeCell ref="B9:F9"/>
    <mergeCell ref="C5:E6"/>
    <mergeCell ref="E16:E18"/>
  </mergeCells>
  <printOptions horizontalCentered="1"/>
  <pageMargins left="0.19685039370078741" right="0.19685039370078741" top="0.74803149606299213" bottom="0.74803149606299213" header="0.31496062992125984" footer="0.31496062992125984"/>
  <pageSetup scale="63" orientation="landscape" r:id="rId1"/>
  <ignoredErrors>
    <ignoredError sqref="E1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R250"/>
  <sheetViews>
    <sheetView topLeftCell="A10" zoomScaleNormal="100" workbookViewId="0">
      <selection activeCell="E101" sqref="E101"/>
    </sheetView>
  </sheetViews>
  <sheetFormatPr baseColWidth="10" defaultRowHeight="12.75"/>
  <cols>
    <col min="2" max="2" width="14" customWidth="1"/>
    <col min="5" max="5" width="24.140625" customWidth="1"/>
    <col min="6" max="6" width="13.28515625" customWidth="1"/>
    <col min="7" max="18" width="11.7109375" customWidth="1"/>
  </cols>
  <sheetData>
    <row r="1" spans="1:18">
      <c r="L1" s="1"/>
      <c r="M1" s="1"/>
      <c r="N1" s="1"/>
      <c r="O1" s="169"/>
      <c r="P1" s="169"/>
      <c r="Q1" s="169"/>
    </row>
    <row r="2" spans="1:18" ht="28.5" customHeight="1">
      <c r="B2" s="155"/>
      <c r="F2" s="25"/>
      <c r="L2" s="1"/>
      <c r="M2" s="1"/>
      <c r="N2" s="1"/>
      <c r="O2" s="169"/>
      <c r="P2" s="169"/>
      <c r="Q2" s="169"/>
    </row>
    <row r="3" spans="1:18" ht="18">
      <c r="A3" s="170" t="s">
        <v>268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35" customHeight="1">
      <c r="A5" s="171" t="s">
        <v>622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</row>
    <row r="6" spans="1:18" ht="15.75">
      <c r="A6" s="172" t="s">
        <v>29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</row>
    <row r="8" spans="1:18" s="1" customFormat="1" ht="15.75" customHeight="1">
      <c r="A8" s="4" t="s">
        <v>509</v>
      </c>
      <c r="B8" s="107"/>
      <c r="C8" s="107" t="s">
        <v>511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5.75" customHeight="1">
      <c r="A9" s="4" t="s">
        <v>510</v>
      </c>
      <c r="B9" s="7"/>
      <c r="C9" s="173" t="s">
        <v>630</v>
      </c>
      <c r="D9" s="173"/>
      <c r="E9" s="173"/>
      <c r="F9" s="173"/>
      <c r="G9" s="173"/>
      <c r="H9" s="173"/>
      <c r="I9" s="173"/>
      <c r="J9" s="173"/>
      <c r="K9" s="173"/>
      <c r="L9" s="173"/>
    </row>
    <row r="11" spans="1:18" s="3" customFormat="1" ht="4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3" t="s">
        <v>1</v>
      </c>
      <c r="H11" s="23" t="s">
        <v>2</v>
      </c>
      <c r="I11" s="23" t="s">
        <v>3</v>
      </c>
      <c r="J11" s="23" t="s">
        <v>4</v>
      </c>
      <c r="K11" s="23" t="s">
        <v>5</v>
      </c>
      <c r="L11" s="23" t="s">
        <v>6</v>
      </c>
      <c r="M11" s="23" t="s">
        <v>7</v>
      </c>
      <c r="N11" s="23" t="s">
        <v>8</v>
      </c>
      <c r="O11" s="23" t="s">
        <v>9</v>
      </c>
      <c r="P11" s="23" t="s">
        <v>10</v>
      </c>
      <c r="Q11" s="23" t="s">
        <v>11</v>
      </c>
      <c r="R11" s="23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f>SUM(G13:G30)</f>
        <v>0</v>
      </c>
      <c r="H12" s="109">
        <f t="shared" ref="H12:R12" si="0">SUM(H13:H30)</f>
        <v>0</v>
      </c>
      <c r="I12" s="109">
        <f t="shared" si="0"/>
        <v>0</v>
      </c>
      <c r="J12" s="109">
        <f t="shared" si="0"/>
        <v>0</v>
      </c>
      <c r="K12" s="109">
        <f t="shared" si="0"/>
        <v>0</v>
      </c>
      <c r="L12" s="109">
        <f t="shared" si="0"/>
        <v>0</v>
      </c>
      <c r="M12" s="109">
        <f t="shared" si="0"/>
        <v>0</v>
      </c>
      <c r="N12" s="109">
        <f t="shared" si="0"/>
        <v>0</v>
      </c>
      <c r="O12" s="109">
        <f t="shared" si="0"/>
        <v>0</v>
      </c>
      <c r="P12" s="109">
        <f t="shared" si="0"/>
        <v>0</v>
      </c>
      <c r="Q12" s="109">
        <f t="shared" si="0"/>
        <v>0</v>
      </c>
      <c r="R12" s="109">
        <f t="shared" si="0"/>
        <v>0</v>
      </c>
    </row>
    <row r="13" spans="1:18" s="1" customFormat="1" ht="12.6" hidden="1" customHeight="1">
      <c r="A13" s="45">
        <v>0</v>
      </c>
      <c r="B13" s="45">
        <v>0</v>
      </c>
      <c r="C13" s="45">
        <v>0</v>
      </c>
      <c r="D13" s="34">
        <v>113001</v>
      </c>
      <c r="E13" s="35" t="s">
        <v>35</v>
      </c>
      <c r="F13" s="42">
        <f>A13+B13+C13</f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1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42">
        <f t="shared" si="1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42">
        <f t="shared" si="1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</row>
    <row r="17" spans="1:18" s="1" customFormat="1" ht="12.6" hidden="1" customHeight="1">
      <c r="A17" s="45">
        <v>0</v>
      </c>
      <c r="B17" s="45">
        <v>0</v>
      </c>
      <c r="C17" s="45">
        <v>0</v>
      </c>
      <c r="D17" s="34">
        <v>131003</v>
      </c>
      <c r="E17" s="35" t="s">
        <v>39</v>
      </c>
      <c r="F17" s="42">
        <f t="shared" si="1"/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</row>
    <row r="18" spans="1:18" s="1" customFormat="1" ht="12.6" hidden="1" customHeight="1">
      <c r="A18" s="45">
        <v>0</v>
      </c>
      <c r="B18" s="45">
        <v>0</v>
      </c>
      <c r="C18" s="45">
        <v>0</v>
      </c>
      <c r="D18" s="34">
        <v>132001</v>
      </c>
      <c r="E18" s="35" t="s">
        <v>40</v>
      </c>
      <c r="F18" s="42">
        <f t="shared" si="1"/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</row>
    <row r="19" spans="1:18" s="1" customFormat="1" ht="12.6" hidden="1" customHeight="1">
      <c r="A19" s="45">
        <v>0</v>
      </c>
      <c r="B19" s="45">
        <v>0</v>
      </c>
      <c r="C19" s="45">
        <v>0</v>
      </c>
      <c r="D19" s="34">
        <v>132002</v>
      </c>
      <c r="E19" s="35" t="s">
        <v>41</v>
      </c>
      <c r="F19" s="42">
        <f t="shared" si="1"/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42">
        <f t="shared" si="1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</row>
    <row r="21" spans="1:18" s="1" customFormat="1" ht="12.6" hidden="1" customHeight="1">
      <c r="A21" s="45">
        <v>0</v>
      </c>
      <c r="B21" s="45">
        <v>0</v>
      </c>
      <c r="C21" s="45">
        <v>0</v>
      </c>
      <c r="D21" s="34">
        <v>134001</v>
      </c>
      <c r="E21" s="35" t="s">
        <v>43</v>
      </c>
      <c r="F21" s="42">
        <f t="shared" si="1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</row>
    <row r="22" spans="1:18" s="1" customFormat="1" ht="12.6" hidden="1" customHeight="1">
      <c r="A22" s="45">
        <v>0</v>
      </c>
      <c r="B22" s="45">
        <v>0</v>
      </c>
      <c r="C22" s="45">
        <v>0</v>
      </c>
      <c r="D22" s="34">
        <v>141001</v>
      </c>
      <c r="E22" s="35" t="s">
        <v>44</v>
      </c>
      <c r="F22" s="42">
        <f t="shared" si="1"/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</row>
    <row r="23" spans="1:18" s="1" customFormat="1" ht="11.25" hidden="1" customHeight="1">
      <c r="A23" s="45">
        <v>0</v>
      </c>
      <c r="B23" s="45">
        <v>0</v>
      </c>
      <c r="C23" s="45">
        <v>0</v>
      </c>
      <c r="D23" s="34">
        <v>142001</v>
      </c>
      <c r="E23" s="35" t="s">
        <v>45</v>
      </c>
      <c r="F23" s="42">
        <f t="shared" si="1"/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</row>
    <row r="24" spans="1:18" ht="12.75" hidden="1" customHeight="1">
      <c r="A24" s="45">
        <v>0</v>
      </c>
      <c r="B24" s="45">
        <v>0</v>
      </c>
      <c r="C24" s="45">
        <v>0</v>
      </c>
      <c r="D24" s="34">
        <v>143001</v>
      </c>
      <c r="E24" s="35" t="s">
        <v>46</v>
      </c>
      <c r="F24" s="42">
        <f t="shared" si="1"/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42">
        <f t="shared" si="1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42">
        <f t="shared" si="1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</row>
    <row r="27" spans="1:18" ht="12.75" hidden="1" customHeight="1">
      <c r="A27" s="45">
        <v>0</v>
      </c>
      <c r="B27" s="45">
        <v>0</v>
      </c>
      <c r="C27" s="45">
        <v>0</v>
      </c>
      <c r="D27" s="36">
        <v>154004</v>
      </c>
      <c r="E27" s="35" t="s">
        <v>49</v>
      </c>
      <c r="F27" s="42">
        <f t="shared" si="1"/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</row>
    <row r="28" spans="1:18" ht="12.75" hidden="1" customHeight="1">
      <c r="A28" s="45">
        <v>0</v>
      </c>
      <c r="B28" s="45">
        <v>0</v>
      </c>
      <c r="C28" s="45">
        <v>0</v>
      </c>
      <c r="D28" s="34">
        <v>159002</v>
      </c>
      <c r="E28" s="35" t="s">
        <v>50</v>
      </c>
      <c r="F28" s="42">
        <f t="shared" si="1"/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</row>
    <row r="29" spans="1:18" ht="12.75" hidden="1" customHeight="1">
      <c r="A29" s="45">
        <v>0</v>
      </c>
      <c r="B29" s="45">
        <v>0</v>
      </c>
      <c r="C29" s="45">
        <v>0</v>
      </c>
      <c r="D29" s="34">
        <v>161001</v>
      </c>
      <c r="E29" s="37" t="s">
        <v>51</v>
      </c>
      <c r="F29" s="42">
        <f t="shared" si="1"/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</row>
    <row r="30" spans="1:18" ht="12.75" hidden="1" customHeight="1">
      <c r="A30" s="45">
        <v>0</v>
      </c>
      <c r="B30" s="45">
        <v>0</v>
      </c>
      <c r="C30" s="45">
        <v>0</v>
      </c>
      <c r="D30" s="34">
        <v>171001</v>
      </c>
      <c r="E30" s="37" t="s">
        <v>52</v>
      </c>
      <c r="F30" s="42">
        <f t="shared" si="1"/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</row>
    <row r="31" spans="1:18">
      <c r="A31" s="42">
        <f>SUM(A32:A100)</f>
        <v>191207</v>
      </c>
      <c r="B31" s="42">
        <f>SUM(B32:B99)</f>
        <v>0</v>
      </c>
      <c r="C31" s="42">
        <f>SUM(C32:C99)</f>
        <v>0</v>
      </c>
      <c r="D31" s="32">
        <v>2000</v>
      </c>
      <c r="E31" s="38" t="s">
        <v>53</v>
      </c>
      <c r="F31" s="42">
        <f>SUM(F32:F99)</f>
        <v>191207</v>
      </c>
      <c r="G31" s="109">
        <f>SUM(G32:G100)</f>
        <v>0</v>
      </c>
      <c r="H31" s="109">
        <f t="shared" ref="H31:R31" si="2">SUM(H32:H100)</f>
        <v>99215</v>
      </c>
      <c r="I31" s="109">
        <f t="shared" si="2"/>
        <v>1864</v>
      </c>
      <c r="J31" s="109">
        <f t="shared" si="2"/>
        <v>0</v>
      </c>
      <c r="K31" s="109">
        <f t="shared" si="2"/>
        <v>3765</v>
      </c>
      <c r="L31" s="109">
        <f t="shared" si="2"/>
        <v>0</v>
      </c>
      <c r="M31" s="109">
        <f t="shared" si="2"/>
        <v>0</v>
      </c>
      <c r="N31" s="109">
        <f t="shared" si="2"/>
        <v>68183</v>
      </c>
      <c r="O31" s="109">
        <f t="shared" si="2"/>
        <v>4150</v>
      </c>
      <c r="P31" s="109">
        <f t="shared" si="2"/>
        <v>10190</v>
      </c>
      <c r="Q31" s="109">
        <f t="shared" si="2"/>
        <v>3840</v>
      </c>
      <c r="R31" s="109">
        <f t="shared" si="2"/>
        <v>0</v>
      </c>
    </row>
    <row r="32" spans="1:18" ht="12.75" customHeight="1">
      <c r="A32" s="45">
        <v>3154</v>
      </c>
      <c r="B32" s="45">
        <v>0</v>
      </c>
      <c r="C32" s="45">
        <v>0</v>
      </c>
      <c r="D32" s="39">
        <v>211001</v>
      </c>
      <c r="E32" s="35" t="s">
        <v>54</v>
      </c>
      <c r="F32" s="42">
        <f>A32+B32+C32</f>
        <v>3154</v>
      </c>
      <c r="G32" s="146">
        <v>0</v>
      </c>
      <c r="H32" s="146">
        <v>0</v>
      </c>
      <c r="I32" s="146">
        <v>1674</v>
      </c>
      <c r="J32" s="146">
        <v>0</v>
      </c>
      <c r="K32" s="146">
        <v>0</v>
      </c>
      <c r="L32" s="146">
        <v>0</v>
      </c>
      <c r="M32" s="146">
        <v>0</v>
      </c>
      <c r="N32" s="146">
        <v>1480</v>
      </c>
      <c r="O32" s="146">
        <v>0</v>
      </c>
      <c r="P32" s="146">
        <v>0</v>
      </c>
      <c r="Q32" s="146">
        <v>0</v>
      </c>
      <c r="R32" s="146">
        <v>0</v>
      </c>
    </row>
    <row r="33" spans="1:18" ht="12.75" customHeight="1">
      <c r="A33" s="45">
        <v>570</v>
      </c>
      <c r="B33" s="45">
        <v>0</v>
      </c>
      <c r="C33" s="45">
        <v>0</v>
      </c>
      <c r="D33" s="34">
        <v>211002</v>
      </c>
      <c r="E33" s="35" t="s">
        <v>55</v>
      </c>
      <c r="F33" s="42">
        <f t="shared" ref="F33:F79" si="3">A33+B33+C33</f>
        <v>570</v>
      </c>
      <c r="G33" s="109">
        <v>0</v>
      </c>
      <c r="H33" s="109">
        <v>0</v>
      </c>
      <c r="I33" s="109">
        <v>190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0</v>
      </c>
      <c r="P33" s="109">
        <v>190</v>
      </c>
      <c r="Q33" s="109">
        <v>190</v>
      </c>
      <c r="R33" s="109">
        <v>0</v>
      </c>
    </row>
    <row r="34" spans="1:18" ht="12.75" hidden="1" customHeight="1">
      <c r="A34" s="45">
        <v>0</v>
      </c>
      <c r="B34" s="45">
        <v>0</v>
      </c>
      <c r="C34" s="45">
        <v>0</v>
      </c>
      <c r="D34" s="34">
        <v>211003</v>
      </c>
      <c r="E34" s="35" t="s">
        <v>520</v>
      </c>
      <c r="F34" s="42">
        <f t="shared" si="3"/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</row>
    <row r="35" spans="1:18" ht="12.75" hidden="1" customHeight="1">
      <c r="A35" s="45">
        <v>0</v>
      </c>
      <c r="B35" s="45">
        <v>0</v>
      </c>
      <c r="C35" s="45">
        <v>0</v>
      </c>
      <c r="D35" s="34">
        <v>212001</v>
      </c>
      <c r="E35" s="35" t="s">
        <v>56</v>
      </c>
      <c r="F35" s="42">
        <f t="shared" si="3"/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</row>
    <row r="36" spans="1:18" ht="12.75" hidden="1" customHeight="1">
      <c r="A36" s="45">
        <v>0</v>
      </c>
      <c r="B36" s="45">
        <v>0</v>
      </c>
      <c r="C36" s="45">
        <v>0</v>
      </c>
      <c r="D36" s="34">
        <v>212002</v>
      </c>
      <c r="E36" s="35" t="s">
        <v>57</v>
      </c>
      <c r="F36" s="42">
        <f t="shared" si="3"/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109">
        <v>0</v>
      </c>
    </row>
    <row r="37" spans="1:18" ht="12.75" hidden="1" customHeight="1">
      <c r="A37" s="45">
        <v>0</v>
      </c>
      <c r="B37" s="45">
        <v>0</v>
      </c>
      <c r="C37" s="45">
        <v>0</v>
      </c>
      <c r="D37" s="34">
        <v>213001</v>
      </c>
      <c r="E37" s="35" t="s">
        <v>58</v>
      </c>
      <c r="F37" s="42">
        <f t="shared" si="3"/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</row>
    <row r="38" spans="1:18" ht="12.75" customHeight="1">
      <c r="A38" s="45">
        <v>21229</v>
      </c>
      <c r="B38" s="45">
        <v>0</v>
      </c>
      <c r="C38" s="45">
        <v>0</v>
      </c>
      <c r="D38" s="39">
        <v>214001</v>
      </c>
      <c r="E38" s="35" t="s">
        <v>59</v>
      </c>
      <c r="F38" s="42">
        <f t="shared" si="3"/>
        <v>21229</v>
      </c>
      <c r="G38" s="146">
        <v>0</v>
      </c>
      <c r="H38" s="146">
        <v>0</v>
      </c>
      <c r="I38" s="146">
        <v>0</v>
      </c>
      <c r="J38" s="146">
        <v>0</v>
      </c>
      <c r="K38" s="146">
        <v>0</v>
      </c>
      <c r="L38" s="146">
        <v>0</v>
      </c>
      <c r="M38" s="146">
        <v>0</v>
      </c>
      <c r="N38" s="146">
        <v>21229</v>
      </c>
      <c r="O38" s="146">
        <v>0</v>
      </c>
      <c r="P38" s="146">
        <v>0</v>
      </c>
      <c r="Q38" s="146">
        <v>0</v>
      </c>
      <c r="R38" s="146">
        <v>0</v>
      </c>
    </row>
    <row r="39" spans="1:18" ht="12.75" hidden="1" customHeight="1">
      <c r="A39" s="45">
        <v>0</v>
      </c>
      <c r="B39" s="45">
        <v>0</v>
      </c>
      <c r="C39" s="45">
        <v>0</v>
      </c>
      <c r="D39" s="34">
        <v>214002</v>
      </c>
      <c r="E39" s="35" t="s">
        <v>60</v>
      </c>
      <c r="F39" s="42">
        <f t="shared" si="3"/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</row>
    <row r="40" spans="1:18" ht="12.75" hidden="1" customHeight="1">
      <c r="A40" s="45">
        <v>0</v>
      </c>
      <c r="B40" s="45">
        <v>0</v>
      </c>
      <c r="C40" s="45">
        <v>0</v>
      </c>
      <c r="D40" s="34">
        <v>215001</v>
      </c>
      <c r="E40" s="35" t="s">
        <v>61</v>
      </c>
      <c r="F40" s="42">
        <f t="shared" si="3"/>
        <v>0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09">
        <v>0</v>
      </c>
      <c r="N40" s="109">
        <v>0</v>
      </c>
      <c r="O40" s="109">
        <v>0</v>
      </c>
      <c r="P40" s="109">
        <v>0</v>
      </c>
      <c r="Q40" s="109">
        <v>0</v>
      </c>
      <c r="R40" s="109">
        <v>0</v>
      </c>
    </row>
    <row r="41" spans="1:18" ht="12.75" hidden="1" customHeight="1">
      <c r="A41" s="45">
        <v>0</v>
      </c>
      <c r="B41" s="45">
        <v>0</v>
      </c>
      <c r="C41" s="45">
        <v>0</v>
      </c>
      <c r="D41" s="40">
        <v>216001</v>
      </c>
      <c r="E41" s="41" t="s">
        <v>62</v>
      </c>
      <c r="F41" s="42">
        <f t="shared" si="3"/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</row>
    <row r="42" spans="1:18" ht="12.75" hidden="1" customHeight="1">
      <c r="A42" s="45">
        <v>0</v>
      </c>
      <c r="B42" s="45">
        <v>0</v>
      </c>
      <c r="C42" s="45">
        <v>0</v>
      </c>
      <c r="D42" s="34">
        <v>217001</v>
      </c>
      <c r="E42" s="35" t="s">
        <v>63</v>
      </c>
      <c r="F42" s="42">
        <f t="shared" si="3"/>
        <v>0</v>
      </c>
      <c r="G42" s="109">
        <v>0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9">
        <v>0</v>
      </c>
      <c r="P42" s="109">
        <v>0</v>
      </c>
      <c r="Q42" s="109">
        <v>0</v>
      </c>
      <c r="R42" s="109">
        <v>0</v>
      </c>
    </row>
    <row r="43" spans="1:18" ht="12.75" hidden="1" customHeight="1">
      <c r="A43" s="45">
        <v>0</v>
      </c>
      <c r="B43" s="45">
        <v>0</v>
      </c>
      <c r="C43" s="45">
        <v>0</v>
      </c>
      <c r="D43" s="34">
        <v>218001</v>
      </c>
      <c r="E43" s="35" t="s">
        <v>64</v>
      </c>
      <c r="F43" s="42">
        <f t="shared" si="3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</row>
    <row r="44" spans="1:18" ht="12.75" hidden="1" customHeight="1">
      <c r="A44" s="45">
        <v>0</v>
      </c>
      <c r="B44" s="45">
        <v>0</v>
      </c>
      <c r="C44" s="45">
        <v>0</v>
      </c>
      <c r="D44" s="34">
        <v>218002</v>
      </c>
      <c r="E44" s="35" t="s">
        <v>65</v>
      </c>
      <c r="F44" s="42">
        <f t="shared" si="3"/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</row>
    <row r="45" spans="1:18">
      <c r="A45" s="45">
        <v>13500</v>
      </c>
      <c r="B45" s="45">
        <v>0</v>
      </c>
      <c r="C45" s="45">
        <v>0</v>
      </c>
      <c r="D45" s="34">
        <v>221001</v>
      </c>
      <c r="E45" s="35" t="s">
        <v>66</v>
      </c>
      <c r="F45" s="42">
        <f t="shared" si="3"/>
        <v>13500</v>
      </c>
      <c r="G45" s="109">
        <v>0</v>
      </c>
      <c r="H45" s="109">
        <v>3000</v>
      </c>
      <c r="I45" s="109">
        <v>0</v>
      </c>
      <c r="J45" s="109">
        <v>0</v>
      </c>
      <c r="K45" s="109">
        <v>0</v>
      </c>
      <c r="L45" s="109">
        <v>0</v>
      </c>
      <c r="M45" s="109">
        <v>0</v>
      </c>
      <c r="N45" s="109">
        <v>0</v>
      </c>
      <c r="O45" s="109">
        <v>3000</v>
      </c>
      <c r="P45" s="109">
        <v>7500</v>
      </c>
      <c r="Q45" s="109">
        <v>0</v>
      </c>
      <c r="R45" s="109">
        <v>0</v>
      </c>
    </row>
    <row r="46" spans="1:18" ht="12.75" hidden="1" customHeight="1">
      <c r="A46" s="45">
        <v>0</v>
      </c>
      <c r="B46" s="45">
        <v>0</v>
      </c>
      <c r="C46" s="45">
        <v>0</v>
      </c>
      <c r="D46" s="34">
        <v>221002</v>
      </c>
      <c r="E46" s="35" t="s">
        <v>67</v>
      </c>
      <c r="F46" s="42">
        <f t="shared" si="3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</row>
    <row r="47" spans="1:18" ht="12.75" hidden="1" customHeight="1">
      <c r="A47" s="45">
        <v>0</v>
      </c>
      <c r="B47" s="45">
        <v>0</v>
      </c>
      <c r="C47" s="45">
        <v>0</v>
      </c>
      <c r="D47" s="34">
        <v>221006</v>
      </c>
      <c r="E47" s="35" t="s">
        <v>68</v>
      </c>
      <c r="F47" s="42">
        <f t="shared" si="3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</row>
    <row r="48" spans="1:18" ht="12.75" hidden="1" customHeight="1">
      <c r="A48" s="45">
        <v>0</v>
      </c>
      <c r="B48" s="45">
        <v>0</v>
      </c>
      <c r="C48" s="45">
        <v>0</v>
      </c>
      <c r="D48" s="34">
        <v>221007</v>
      </c>
      <c r="E48" s="35" t="s">
        <v>523</v>
      </c>
      <c r="F48" s="42">
        <f t="shared" si="3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</row>
    <row r="49" spans="1:18" ht="12.75" hidden="1" customHeight="1">
      <c r="A49" s="45">
        <v>0</v>
      </c>
      <c r="B49" s="45">
        <v>0</v>
      </c>
      <c r="C49" s="45">
        <v>0</v>
      </c>
      <c r="D49" s="34">
        <v>222001</v>
      </c>
      <c r="E49" s="35" t="s">
        <v>69</v>
      </c>
      <c r="F49" s="42">
        <f t="shared" si="3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</row>
    <row r="50" spans="1:18" ht="12.75" hidden="1" customHeight="1">
      <c r="A50" s="45">
        <v>0</v>
      </c>
      <c r="B50" s="45">
        <v>0</v>
      </c>
      <c r="C50" s="45">
        <v>0</v>
      </c>
      <c r="D50" s="34">
        <v>223001</v>
      </c>
      <c r="E50" s="35" t="s">
        <v>70</v>
      </c>
      <c r="F50" s="42">
        <f t="shared" si="3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</row>
    <row r="51" spans="1:18" ht="12.75" hidden="1" customHeight="1">
      <c r="A51" s="45">
        <v>0</v>
      </c>
      <c r="B51" s="45">
        <v>0</v>
      </c>
      <c r="C51" s="45">
        <v>0</v>
      </c>
      <c r="D51" s="34">
        <v>231001</v>
      </c>
      <c r="E51" s="35" t="s">
        <v>71</v>
      </c>
      <c r="F51" s="42">
        <f t="shared" si="3"/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</row>
    <row r="52" spans="1:18" ht="12.75" hidden="1" customHeight="1">
      <c r="A52" s="45">
        <v>0</v>
      </c>
      <c r="B52" s="45">
        <v>0</v>
      </c>
      <c r="C52" s="45">
        <v>0</v>
      </c>
      <c r="D52" s="34">
        <v>231002</v>
      </c>
      <c r="E52" s="35" t="s">
        <v>72</v>
      </c>
      <c r="F52" s="42">
        <f t="shared" si="3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</row>
    <row r="53" spans="1:18" ht="12.75" hidden="1" customHeight="1">
      <c r="A53" s="45">
        <v>0</v>
      </c>
      <c r="B53" s="45">
        <v>0</v>
      </c>
      <c r="C53" s="45">
        <v>0</v>
      </c>
      <c r="D53" s="34">
        <v>231003</v>
      </c>
      <c r="E53" s="35" t="s">
        <v>73</v>
      </c>
      <c r="F53" s="42">
        <f t="shared" si="3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</row>
    <row r="54" spans="1:18" ht="12.75" hidden="1" customHeight="1">
      <c r="A54" s="45">
        <v>0</v>
      </c>
      <c r="B54" s="45">
        <v>0</v>
      </c>
      <c r="C54" s="45">
        <v>0</v>
      </c>
      <c r="D54" s="34">
        <v>231004</v>
      </c>
      <c r="E54" s="35" t="s">
        <v>74</v>
      </c>
      <c r="F54" s="42">
        <f t="shared" si="3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</row>
    <row r="55" spans="1:18" ht="12.75" hidden="1" customHeight="1">
      <c r="A55" s="45">
        <v>0</v>
      </c>
      <c r="B55" s="45">
        <v>0</v>
      </c>
      <c r="C55" s="45">
        <v>0</v>
      </c>
      <c r="D55" s="34">
        <v>232001</v>
      </c>
      <c r="E55" s="35" t="s">
        <v>75</v>
      </c>
      <c r="F55" s="42">
        <f t="shared" si="3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</row>
    <row r="56" spans="1:18" ht="12.75" hidden="1" customHeight="1">
      <c r="A56" s="45">
        <v>0</v>
      </c>
      <c r="B56" s="45">
        <v>0</v>
      </c>
      <c r="C56" s="45">
        <v>0</v>
      </c>
      <c r="D56" s="34">
        <v>233001</v>
      </c>
      <c r="E56" s="35" t="s">
        <v>76</v>
      </c>
      <c r="F56" s="42">
        <f t="shared" si="3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</row>
    <row r="57" spans="1:18" ht="12.75" hidden="1" customHeight="1">
      <c r="A57" s="45">
        <v>0</v>
      </c>
      <c r="B57" s="45">
        <v>0</v>
      </c>
      <c r="C57" s="45">
        <v>0</v>
      </c>
      <c r="D57" s="34">
        <v>234001</v>
      </c>
      <c r="E57" s="35" t="s">
        <v>77</v>
      </c>
      <c r="F57" s="42">
        <f t="shared" si="3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</row>
    <row r="58" spans="1:18" ht="12.75" hidden="1" customHeight="1">
      <c r="A58" s="45">
        <v>0</v>
      </c>
      <c r="B58" s="45">
        <v>0</v>
      </c>
      <c r="C58" s="45">
        <v>0</v>
      </c>
      <c r="D58" s="34">
        <v>235001</v>
      </c>
      <c r="E58" s="35" t="s">
        <v>78</v>
      </c>
      <c r="F58" s="42">
        <f t="shared" si="3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</row>
    <row r="59" spans="1:18" ht="12.75" hidden="1" customHeight="1">
      <c r="A59" s="45">
        <v>0</v>
      </c>
      <c r="B59" s="45">
        <v>0</v>
      </c>
      <c r="C59" s="45">
        <v>0</v>
      </c>
      <c r="D59" s="34">
        <v>236001</v>
      </c>
      <c r="E59" s="35" t="s">
        <v>79</v>
      </c>
      <c r="F59" s="42">
        <f t="shared" si="3"/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</row>
    <row r="60" spans="1:18" ht="12.75" hidden="1" customHeight="1">
      <c r="A60" s="45">
        <v>0</v>
      </c>
      <c r="B60" s="45">
        <v>0</v>
      </c>
      <c r="C60" s="45">
        <v>0</v>
      </c>
      <c r="D60" s="34">
        <v>237001</v>
      </c>
      <c r="E60" s="35" t="s">
        <v>80</v>
      </c>
      <c r="F60" s="42">
        <f t="shared" si="3"/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</row>
    <row r="61" spans="1:18" ht="12.75" hidden="1" customHeight="1">
      <c r="A61" s="45">
        <v>0</v>
      </c>
      <c r="B61" s="45">
        <v>0</v>
      </c>
      <c r="C61" s="45">
        <v>0</v>
      </c>
      <c r="D61" s="34">
        <v>238001</v>
      </c>
      <c r="E61" s="35" t="s">
        <v>81</v>
      </c>
      <c r="F61" s="42">
        <f t="shared" si="3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</row>
    <row r="62" spans="1:18" ht="12.75" hidden="1" customHeight="1">
      <c r="A62" s="45">
        <v>0</v>
      </c>
      <c r="B62" s="45">
        <v>0</v>
      </c>
      <c r="C62" s="45">
        <v>0</v>
      </c>
      <c r="D62" s="34">
        <v>239001</v>
      </c>
      <c r="E62" s="35" t="s">
        <v>82</v>
      </c>
      <c r="F62" s="42">
        <f t="shared" si="3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</row>
    <row r="63" spans="1:18" ht="12.75" hidden="1" customHeight="1">
      <c r="A63" s="45">
        <v>0</v>
      </c>
      <c r="B63" s="45">
        <v>0</v>
      </c>
      <c r="C63" s="45">
        <v>0</v>
      </c>
      <c r="D63" s="34">
        <v>241001</v>
      </c>
      <c r="E63" s="35" t="s">
        <v>83</v>
      </c>
      <c r="F63" s="42">
        <f t="shared" si="3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</row>
    <row r="64" spans="1:18" ht="12.75" hidden="1" customHeight="1">
      <c r="A64" s="45">
        <v>0</v>
      </c>
      <c r="B64" s="45">
        <v>0</v>
      </c>
      <c r="C64" s="45">
        <v>0</v>
      </c>
      <c r="D64" s="34">
        <v>242001</v>
      </c>
      <c r="E64" s="35" t="s">
        <v>84</v>
      </c>
      <c r="F64" s="42">
        <f t="shared" si="3"/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</row>
    <row r="65" spans="1:18" ht="12.75" hidden="1" customHeight="1">
      <c r="A65" s="45">
        <v>0</v>
      </c>
      <c r="B65" s="45">
        <v>0</v>
      </c>
      <c r="C65" s="45">
        <v>0</v>
      </c>
      <c r="D65" s="34">
        <v>243001</v>
      </c>
      <c r="E65" s="35" t="s">
        <v>85</v>
      </c>
      <c r="F65" s="42">
        <f t="shared" si="3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</row>
    <row r="66" spans="1:18" ht="12.75" hidden="1" customHeight="1">
      <c r="A66" s="45">
        <v>0</v>
      </c>
      <c r="B66" s="45">
        <v>0</v>
      </c>
      <c r="C66" s="45">
        <v>0</v>
      </c>
      <c r="D66" s="34">
        <v>244001</v>
      </c>
      <c r="E66" s="35" t="s">
        <v>86</v>
      </c>
      <c r="F66" s="42">
        <f t="shared" si="3"/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</row>
    <row r="67" spans="1:18" ht="12.75" hidden="1" customHeight="1">
      <c r="A67" s="45">
        <v>0</v>
      </c>
      <c r="B67" s="45">
        <v>0</v>
      </c>
      <c r="C67" s="45">
        <v>0</v>
      </c>
      <c r="D67" s="34">
        <v>245001</v>
      </c>
      <c r="E67" s="35" t="s">
        <v>87</v>
      </c>
      <c r="F67" s="42">
        <f t="shared" si="3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</row>
    <row r="68" spans="1:18" ht="12.75" hidden="1" customHeight="1">
      <c r="A68" s="45">
        <v>0</v>
      </c>
      <c r="B68" s="45">
        <v>0</v>
      </c>
      <c r="C68" s="45">
        <v>0</v>
      </c>
      <c r="D68" s="34">
        <v>246001</v>
      </c>
      <c r="E68" s="35" t="s">
        <v>88</v>
      </c>
      <c r="F68" s="42">
        <f t="shared" si="3"/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</row>
    <row r="69" spans="1:18" ht="12.75" hidden="1" customHeight="1">
      <c r="A69" s="45">
        <v>0</v>
      </c>
      <c r="B69" s="45">
        <v>0</v>
      </c>
      <c r="C69" s="45">
        <v>0</v>
      </c>
      <c r="D69" s="34">
        <v>246002</v>
      </c>
      <c r="E69" s="35" t="s">
        <v>89</v>
      </c>
      <c r="F69" s="42">
        <f t="shared" si="3"/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</row>
    <row r="70" spans="1:18" ht="12.75" hidden="1" customHeight="1">
      <c r="A70" s="45">
        <v>0</v>
      </c>
      <c r="B70" s="45">
        <v>0</v>
      </c>
      <c r="C70" s="45">
        <v>0</v>
      </c>
      <c r="D70" s="34">
        <v>247001</v>
      </c>
      <c r="E70" s="35" t="s">
        <v>90</v>
      </c>
      <c r="F70" s="42">
        <f t="shared" si="3"/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</row>
    <row r="71" spans="1:18" ht="12.75" hidden="1" customHeight="1">
      <c r="A71" s="45">
        <v>0</v>
      </c>
      <c r="B71" s="45">
        <v>0</v>
      </c>
      <c r="C71" s="45">
        <v>0</v>
      </c>
      <c r="D71" s="34">
        <v>248001</v>
      </c>
      <c r="E71" s="35" t="s">
        <v>91</v>
      </c>
      <c r="F71" s="42">
        <f t="shared" si="3"/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</row>
    <row r="72" spans="1:18" ht="12.75" hidden="1" customHeight="1">
      <c r="A72" s="45">
        <v>0</v>
      </c>
      <c r="B72" s="45">
        <v>0</v>
      </c>
      <c r="C72" s="45">
        <v>0</v>
      </c>
      <c r="D72" s="34">
        <v>249001</v>
      </c>
      <c r="E72" s="35" t="s">
        <v>92</v>
      </c>
      <c r="F72" s="42">
        <f t="shared" si="3"/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</row>
    <row r="73" spans="1:18" ht="12.75" hidden="1" customHeight="1">
      <c r="A73" s="45">
        <v>0</v>
      </c>
      <c r="B73" s="45">
        <v>0</v>
      </c>
      <c r="C73" s="45">
        <v>0</v>
      </c>
      <c r="D73" s="34">
        <v>251001</v>
      </c>
      <c r="E73" s="35" t="s">
        <v>93</v>
      </c>
      <c r="F73" s="42">
        <f t="shared" si="3"/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</row>
    <row r="74" spans="1:18" ht="12.75" hidden="1" customHeight="1">
      <c r="A74" s="45">
        <v>0</v>
      </c>
      <c r="B74" s="45">
        <v>0</v>
      </c>
      <c r="C74" s="45">
        <v>0</v>
      </c>
      <c r="D74" s="34">
        <v>252001</v>
      </c>
      <c r="E74" s="35" t="s">
        <v>94</v>
      </c>
      <c r="F74" s="42">
        <f t="shared" si="3"/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</row>
    <row r="75" spans="1:18" ht="12.75" hidden="1" customHeight="1">
      <c r="A75" s="45">
        <v>0</v>
      </c>
      <c r="B75" s="45">
        <v>0</v>
      </c>
      <c r="C75" s="45">
        <v>0</v>
      </c>
      <c r="D75" s="34">
        <v>253001</v>
      </c>
      <c r="E75" s="35" t="s">
        <v>95</v>
      </c>
      <c r="F75" s="42">
        <f t="shared" si="3"/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</row>
    <row r="76" spans="1:18" ht="12.75" hidden="1" customHeight="1">
      <c r="A76" s="45">
        <v>0</v>
      </c>
      <c r="B76" s="45">
        <v>0</v>
      </c>
      <c r="C76" s="45">
        <v>0</v>
      </c>
      <c r="D76" s="34">
        <v>254001</v>
      </c>
      <c r="E76" s="35" t="s">
        <v>96</v>
      </c>
      <c r="F76" s="42">
        <f t="shared" si="3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</row>
    <row r="77" spans="1:18" ht="12.75" hidden="1" customHeight="1">
      <c r="A77" s="45">
        <v>0</v>
      </c>
      <c r="B77" s="45">
        <v>0</v>
      </c>
      <c r="C77" s="45">
        <v>0</v>
      </c>
      <c r="D77" s="34">
        <v>255001</v>
      </c>
      <c r="E77" s="35" t="s">
        <v>97</v>
      </c>
      <c r="F77" s="42">
        <f t="shared" si="3"/>
        <v>0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</row>
    <row r="78" spans="1:18" ht="12.75" hidden="1" customHeight="1">
      <c r="A78" s="45">
        <v>0</v>
      </c>
      <c r="B78" s="45">
        <v>0</v>
      </c>
      <c r="C78" s="45">
        <v>0</v>
      </c>
      <c r="D78" s="34">
        <v>256001</v>
      </c>
      <c r="E78" s="35" t="s">
        <v>98</v>
      </c>
      <c r="F78" s="42">
        <f t="shared" si="3"/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</row>
    <row r="79" spans="1:18" ht="12.75" hidden="1" customHeight="1">
      <c r="A79" s="45">
        <v>0</v>
      </c>
      <c r="B79" s="45">
        <v>0</v>
      </c>
      <c r="C79" s="45">
        <v>0</v>
      </c>
      <c r="D79" s="39">
        <v>259001</v>
      </c>
      <c r="E79" s="35" t="s">
        <v>99</v>
      </c>
      <c r="F79" s="42">
        <f t="shared" si="3"/>
        <v>0</v>
      </c>
      <c r="G79" s="146">
        <v>0</v>
      </c>
      <c r="H79" s="146">
        <v>0</v>
      </c>
      <c r="I79" s="146">
        <v>0</v>
      </c>
      <c r="J79" s="146">
        <v>0</v>
      </c>
      <c r="K79" s="146">
        <v>0</v>
      </c>
      <c r="L79" s="146">
        <v>0</v>
      </c>
      <c r="M79" s="146">
        <v>0</v>
      </c>
      <c r="N79" s="146">
        <v>0</v>
      </c>
      <c r="O79" s="146">
        <v>0</v>
      </c>
      <c r="P79" s="146">
        <v>0</v>
      </c>
      <c r="Q79" s="146">
        <v>0</v>
      </c>
      <c r="R79" s="146">
        <v>0</v>
      </c>
    </row>
    <row r="80" spans="1:18">
      <c r="A80" s="45">
        <v>15080</v>
      </c>
      <c r="B80" s="45">
        <v>0</v>
      </c>
      <c r="C80" s="45">
        <v>0</v>
      </c>
      <c r="D80" s="34">
        <v>261001</v>
      </c>
      <c r="E80" s="35" t="s">
        <v>100</v>
      </c>
      <c r="F80" s="42">
        <f>A80</f>
        <v>15080</v>
      </c>
      <c r="G80" s="109">
        <v>0</v>
      </c>
      <c r="H80" s="109">
        <v>4015</v>
      </c>
      <c r="I80" s="109">
        <v>0</v>
      </c>
      <c r="J80" s="109">
        <v>0</v>
      </c>
      <c r="K80" s="109">
        <v>3765</v>
      </c>
      <c r="L80" s="109">
        <v>0</v>
      </c>
      <c r="M80" s="109">
        <v>0</v>
      </c>
      <c r="N80" s="109">
        <v>0</v>
      </c>
      <c r="O80" s="109">
        <v>1150</v>
      </c>
      <c r="P80" s="109">
        <v>2500</v>
      </c>
      <c r="Q80" s="109">
        <v>3650</v>
      </c>
      <c r="R80" s="109">
        <v>0</v>
      </c>
    </row>
    <row r="81" spans="1:18" ht="12.75" hidden="1" customHeight="1">
      <c r="A81" s="45">
        <v>0</v>
      </c>
      <c r="B81" s="45">
        <v>0</v>
      </c>
      <c r="C81" s="45">
        <v>0</v>
      </c>
      <c r="D81" s="34">
        <v>261002</v>
      </c>
      <c r="E81" s="35" t="s">
        <v>101</v>
      </c>
      <c r="F81" s="42">
        <f t="shared" ref="F81:F97" si="4">A81+B81+C81</f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</row>
    <row r="82" spans="1:18" ht="12.75" hidden="1" customHeight="1">
      <c r="A82" s="45">
        <v>0</v>
      </c>
      <c r="B82" s="45">
        <v>0</v>
      </c>
      <c r="C82" s="45">
        <v>0</v>
      </c>
      <c r="D82" s="34">
        <v>261003</v>
      </c>
      <c r="E82" s="35" t="s">
        <v>102</v>
      </c>
      <c r="F82" s="42">
        <f t="shared" si="4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</row>
    <row r="83" spans="1:18" ht="12.75" hidden="1" customHeight="1">
      <c r="A83" s="45">
        <v>0</v>
      </c>
      <c r="B83" s="45">
        <v>0</v>
      </c>
      <c r="C83" s="45">
        <v>0</v>
      </c>
      <c r="D83" s="34">
        <v>262001</v>
      </c>
      <c r="E83" s="35" t="s">
        <v>103</v>
      </c>
      <c r="F83" s="42">
        <f t="shared" si="4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</row>
    <row r="84" spans="1:18" ht="12.75" customHeight="1">
      <c r="A84" s="45">
        <v>116200</v>
      </c>
      <c r="B84" s="45">
        <v>0</v>
      </c>
      <c r="C84" s="45">
        <v>0</v>
      </c>
      <c r="D84" s="34">
        <v>271001</v>
      </c>
      <c r="E84" s="35" t="s">
        <v>104</v>
      </c>
      <c r="F84" s="42">
        <f t="shared" si="4"/>
        <v>116200</v>
      </c>
      <c r="G84" s="109">
        <v>0</v>
      </c>
      <c r="H84" s="109">
        <v>92200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24000</v>
      </c>
      <c r="O84" s="109">
        <v>0</v>
      </c>
      <c r="P84" s="109">
        <v>0</v>
      </c>
      <c r="Q84" s="109">
        <v>0</v>
      </c>
      <c r="R84" s="109">
        <v>0</v>
      </c>
    </row>
    <row r="85" spans="1:18" ht="12.75" hidden="1" customHeight="1">
      <c r="A85" s="45">
        <v>0</v>
      </c>
      <c r="B85" s="45">
        <v>0</v>
      </c>
      <c r="C85" s="45">
        <v>0</v>
      </c>
      <c r="D85" s="34">
        <v>272001</v>
      </c>
      <c r="E85" s="35" t="s">
        <v>105</v>
      </c>
      <c r="F85" s="42">
        <f t="shared" si="4"/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0</v>
      </c>
    </row>
    <row r="86" spans="1:18" ht="12.75" customHeight="1">
      <c r="A86" s="45">
        <v>21474</v>
      </c>
      <c r="B86" s="45">
        <v>0</v>
      </c>
      <c r="C86" s="45">
        <v>0</v>
      </c>
      <c r="D86" s="34">
        <v>273001</v>
      </c>
      <c r="E86" s="35" t="s">
        <v>106</v>
      </c>
      <c r="F86" s="42">
        <f t="shared" si="4"/>
        <v>21474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21474</v>
      </c>
      <c r="O86" s="109">
        <v>0</v>
      </c>
      <c r="P86" s="109">
        <v>0</v>
      </c>
      <c r="Q86" s="109">
        <v>0</v>
      </c>
      <c r="R86" s="109">
        <v>0</v>
      </c>
    </row>
    <row r="87" spans="1:18" ht="12.75" hidden="1" customHeight="1">
      <c r="A87" s="45">
        <v>0</v>
      </c>
      <c r="B87" s="45">
        <v>0</v>
      </c>
      <c r="C87" s="45">
        <v>0</v>
      </c>
      <c r="D87" s="34">
        <v>274001</v>
      </c>
      <c r="E87" s="35" t="s">
        <v>107</v>
      </c>
      <c r="F87" s="42">
        <f t="shared" si="4"/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</row>
    <row r="88" spans="1:18" ht="12.75" hidden="1" customHeight="1">
      <c r="A88" s="45">
        <v>0</v>
      </c>
      <c r="B88" s="45">
        <v>0</v>
      </c>
      <c r="C88" s="45">
        <v>0</v>
      </c>
      <c r="D88" s="34">
        <v>275001</v>
      </c>
      <c r="E88" s="35" t="s">
        <v>108</v>
      </c>
      <c r="F88" s="42">
        <f t="shared" si="4"/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9">
        <v>0</v>
      </c>
      <c r="P88" s="109">
        <v>0</v>
      </c>
      <c r="Q88" s="109">
        <v>0</v>
      </c>
      <c r="R88" s="109">
        <v>0</v>
      </c>
    </row>
    <row r="89" spans="1:18" ht="12.75" hidden="1" customHeight="1">
      <c r="A89" s="45">
        <v>0</v>
      </c>
      <c r="B89" s="45">
        <v>0</v>
      </c>
      <c r="C89" s="45">
        <v>0</v>
      </c>
      <c r="D89" s="34">
        <v>281001</v>
      </c>
      <c r="E89" s="35" t="s">
        <v>109</v>
      </c>
      <c r="F89" s="42">
        <f t="shared" si="4"/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</row>
    <row r="90" spans="1:18" ht="12.75" hidden="1" customHeight="1">
      <c r="A90" s="45">
        <v>0</v>
      </c>
      <c r="B90" s="45">
        <v>0</v>
      </c>
      <c r="C90" s="45">
        <v>0</v>
      </c>
      <c r="D90" s="34">
        <v>282001</v>
      </c>
      <c r="E90" s="35" t="s">
        <v>110</v>
      </c>
      <c r="F90" s="42">
        <f t="shared" si="4"/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</row>
    <row r="91" spans="1:18" ht="12.75" hidden="1" customHeight="1">
      <c r="A91" s="45">
        <v>0</v>
      </c>
      <c r="B91" s="45">
        <v>0</v>
      </c>
      <c r="C91" s="45">
        <v>0</v>
      </c>
      <c r="D91" s="34">
        <v>283001</v>
      </c>
      <c r="E91" s="35" t="s">
        <v>111</v>
      </c>
      <c r="F91" s="42">
        <f t="shared" si="4"/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</row>
    <row r="92" spans="1:18" ht="12.75" hidden="1" customHeight="1">
      <c r="A92" s="45">
        <v>0</v>
      </c>
      <c r="B92" s="45">
        <v>0</v>
      </c>
      <c r="C92" s="45">
        <v>0</v>
      </c>
      <c r="D92" s="34">
        <v>291001</v>
      </c>
      <c r="E92" s="35" t="s">
        <v>112</v>
      </c>
      <c r="F92" s="42">
        <f t="shared" si="4"/>
        <v>0</v>
      </c>
      <c r="G92" s="109">
        <v>0</v>
      </c>
      <c r="H92" s="109">
        <v>0</v>
      </c>
      <c r="I92" s="109">
        <v>0</v>
      </c>
      <c r="J92" s="109">
        <v>0</v>
      </c>
      <c r="K92" s="109">
        <v>0</v>
      </c>
      <c r="L92" s="109">
        <v>0</v>
      </c>
      <c r="M92" s="109">
        <v>0</v>
      </c>
      <c r="N92" s="109">
        <v>0</v>
      </c>
      <c r="O92" s="109">
        <v>0</v>
      </c>
      <c r="P92" s="109">
        <v>0</v>
      </c>
      <c r="Q92" s="109">
        <v>0</v>
      </c>
      <c r="R92" s="109">
        <v>0</v>
      </c>
    </row>
    <row r="93" spans="1:18" ht="12.75" hidden="1" customHeight="1">
      <c r="A93" s="45">
        <v>0</v>
      </c>
      <c r="B93" s="45">
        <v>0</v>
      </c>
      <c r="C93" s="45">
        <v>0</v>
      </c>
      <c r="D93" s="34">
        <v>292001</v>
      </c>
      <c r="E93" s="35" t="s">
        <v>113</v>
      </c>
      <c r="F93" s="42">
        <f t="shared" si="4"/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</row>
    <row r="94" spans="1:18" ht="12.75" hidden="1" customHeight="1">
      <c r="A94" s="45">
        <v>0</v>
      </c>
      <c r="B94" s="45">
        <v>0</v>
      </c>
      <c r="C94" s="45">
        <v>0</v>
      </c>
      <c r="D94" s="34">
        <v>293001</v>
      </c>
      <c r="E94" s="35" t="s">
        <v>114</v>
      </c>
      <c r="F94" s="42">
        <f t="shared" si="4"/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0</v>
      </c>
      <c r="R94" s="109">
        <v>0</v>
      </c>
    </row>
    <row r="95" spans="1:18" ht="12.75" hidden="1" customHeight="1">
      <c r="A95" s="45">
        <v>0</v>
      </c>
      <c r="B95" s="45">
        <v>0</v>
      </c>
      <c r="C95" s="45">
        <v>0</v>
      </c>
      <c r="D95" s="34">
        <v>294001</v>
      </c>
      <c r="E95" s="35" t="s">
        <v>115</v>
      </c>
      <c r="F95" s="42">
        <f t="shared" si="4"/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</row>
    <row r="96" spans="1:18" ht="12.75" hidden="1" customHeight="1">
      <c r="A96" s="45">
        <v>0</v>
      </c>
      <c r="B96" s="45">
        <v>0</v>
      </c>
      <c r="C96" s="45">
        <v>0</v>
      </c>
      <c r="D96" s="34">
        <v>295001</v>
      </c>
      <c r="E96" s="35" t="s">
        <v>116</v>
      </c>
      <c r="F96" s="42">
        <f t="shared" si="4"/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09">
        <v>0</v>
      </c>
      <c r="O96" s="109">
        <v>0</v>
      </c>
      <c r="P96" s="109">
        <v>0</v>
      </c>
      <c r="Q96" s="109">
        <v>0</v>
      </c>
      <c r="R96" s="109">
        <v>0</v>
      </c>
    </row>
    <row r="97" spans="1:18" ht="12.75" hidden="1" customHeight="1">
      <c r="A97" s="45">
        <v>0</v>
      </c>
      <c r="B97" s="45">
        <v>0</v>
      </c>
      <c r="C97" s="45">
        <v>0</v>
      </c>
      <c r="D97" s="34">
        <v>296001</v>
      </c>
      <c r="E97" s="35" t="s">
        <v>117</v>
      </c>
      <c r="F97" s="42">
        <f t="shared" si="4"/>
        <v>0</v>
      </c>
      <c r="G97" s="109">
        <v>0</v>
      </c>
      <c r="H97" s="109">
        <v>0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09">
        <v>0</v>
      </c>
      <c r="O97" s="109">
        <v>0</v>
      </c>
      <c r="P97" s="109">
        <v>0</v>
      </c>
      <c r="Q97" s="109">
        <v>0</v>
      </c>
      <c r="R97" s="109">
        <v>0</v>
      </c>
    </row>
    <row r="98" spans="1:18" ht="12.75" hidden="1" customHeight="1">
      <c r="A98" s="45">
        <v>0</v>
      </c>
      <c r="B98" s="45">
        <v>0</v>
      </c>
      <c r="C98" s="45">
        <v>0</v>
      </c>
      <c r="D98" s="34">
        <v>297001</v>
      </c>
      <c r="E98" s="35" t="s">
        <v>118</v>
      </c>
      <c r="F98" s="42">
        <f>A98+B98+C98</f>
        <v>0</v>
      </c>
      <c r="G98" s="109">
        <v>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9">
        <v>0</v>
      </c>
      <c r="P98" s="109">
        <v>0</v>
      </c>
      <c r="Q98" s="109">
        <v>0</v>
      </c>
      <c r="R98" s="109">
        <v>0</v>
      </c>
    </row>
    <row r="99" spans="1:18" ht="12.75" hidden="1" customHeight="1">
      <c r="A99" s="45">
        <v>0</v>
      </c>
      <c r="B99" s="45">
        <v>0</v>
      </c>
      <c r="C99" s="45">
        <v>0</v>
      </c>
      <c r="D99" s="34">
        <v>298001</v>
      </c>
      <c r="E99" s="35" t="s">
        <v>119</v>
      </c>
      <c r="F99" s="42">
        <f>A99+B99+C99</f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9">
        <v>0</v>
      </c>
      <c r="P99" s="109">
        <v>0</v>
      </c>
      <c r="Q99" s="109">
        <v>0</v>
      </c>
      <c r="R99" s="109">
        <v>0</v>
      </c>
    </row>
    <row r="100" spans="1:18" ht="12.75" hidden="1" customHeight="1">
      <c r="A100" s="45">
        <v>0</v>
      </c>
      <c r="B100" s="45">
        <v>0</v>
      </c>
      <c r="C100" s="45">
        <v>0</v>
      </c>
      <c r="D100" s="34">
        <v>299001</v>
      </c>
      <c r="E100" s="35" t="s">
        <v>120</v>
      </c>
      <c r="F100" s="42">
        <f>A100+B100+C100</f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09">
        <v>0</v>
      </c>
      <c r="O100" s="109">
        <v>0</v>
      </c>
      <c r="P100" s="109">
        <v>0</v>
      </c>
      <c r="Q100" s="109">
        <v>0</v>
      </c>
      <c r="R100" s="109">
        <v>0</v>
      </c>
    </row>
    <row r="101" spans="1:18" ht="12.75" customHeight="1">
      <c r="A101" s="42">
        <f>SUM(A102:A211)</f>
        <v>108805</v>
      </c>
      <c r="B101" s="42">
        <f>SUM(B102:B211)</f>
        <v>0</v>
      </c>
      <c r="C101" s="42">
        <f>SUM(C102:C211)</f>
        <v>0</v>
      </c>
      <c r="D101" s="32">
        <v>3000</v>
      </c>
      <c r="E101" s="38" t="s">
        <v>121</v>
      </c>
      <c r="F101" s="42">
        <f>SUM(F102:F211)</f>
        <v>108805</v>
      </c>
      <c r="G101" s="147">
        <f>SUM(G102:G211)</f>
        <v>0</v>
      </c>
      <c r="H101" s="147">
        <f t="shared" ref="H101:R101" si="5">SUM(H102:H211)</f>
        <v>32916</v>
      </c>
      <c r="I101" s="147">
        <f t="shared" si="5"/>
        <v>45145</v>
      </c>
      <c r="J101" s="147">
        <f t="shared" si="5"/>
        <v>21944</v>
      </c>
      <c r="K101" s="147">
        <f t="shared" si="5"/>
        <v>0</v>
      </c>
      <c r="L101" s="147">
        <f t="shared" si="5"/>
        <v>0</v>
      </c>
      <c r="M101" s="147">
        <f t="shared" si="5"/>
        <v>0</v>
      </c>
      <c r="N101" s="147">
        <f t="shared" si="5"/>
        <v>0</v>
      </c>
      <c r="O101" s="147">
        <f t="shared" si="5"/>
        <v>4800</v>
      </c>
      <c r="P101" s="147">
        <f t="shared" si="5"/>
        <v>4000</v>
      </c>
      <c r="Q101" s="147">
        <f t="shared" si="5"/>
        <v>0</v>
      </c>
      <c r="R101" s="147">
        <f t="shared" si="5"/>
        <v>0</v>
      </c>
    </row>
    <row r="102" spans="1:18" hidden="1">
      <c r="A102" s="45">
        <v>0</v>
      </c>
      <c r="B102" s="45">
        <v>0</v>
      </c>
      <c r="C102" s="45">
        <v>0</v>
      </c>
      <c r="D102" s="34">
        <v>311001</v>
      </c>
      <c r="E102" s="35" t="s">
        <v>122</v>
      </c>
      <c r="F102" s="42">
        <f>A102+B102+C102</f>
        <v>0</v>
      </c>
      <c r="G102" s="109">
        <v>0</v>
      </c>
      <c r="H102" s="109">
        <v>0</v>
      </c>
      <c r="I102" s="109">
        <v>0</v>
      </c>
      <c r="J102" s="109">
        <v>0</v>
      </c>
      <c r="K102" s="109">
        <v>0</v>
      </c>
      <c r="L102" s="109">
        <v>0</v>
      </c>
      <c r="M102" s="109">
        <v>0</v>
      </c>
      <c r="N102" s="109">
        <v>0</v>
      </c>
      <c r="O102" s="109">
        <v>0</v>
      </c>
      <c r="P102" s="109">
        <v>0</v>
      </c>
      <c r="Q102" s="109">
        <v>0</v>
      </c>
      <c r="R102" s="109">
        <v>0</v>
      </c>
    </row>
    <row r="103" spans="1:18" ht="12.75" hidden="1" customHeight="1">
      <c r="A103" s="45">
        <v>0</v>
      </c>
      <c r="B103" s="45">
        <v>0</v>
      </c>
      <c r="C103" s="45">
        <v>0</v>
      </c>
      <c r="D103" s="34">
        <v>312001</v>
      </c>
      <c r="E103" s="35" t="s">
        <v>123</v>
      </c>
      <c r="F103" s="42">
        <f>A103+B103+C103</f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0</v>
      </c>
      <c r="Q103" s="109">
        <v>0</v>
      </c>
      <c r="R103" s="109">
        <v>0</v>
      </c>
    </row>
    <row r="104" spans="1:18" ht="12.75" hidden="1" customHeight="1">
      <c r="A104" s="45">
        <v>0</v>
      </c>
      <c r="B104" s="45">
        <v>0</v>
      </c>
      <c r="C104" s="45">
        <v>0</v>
      </c>
      <c r="D104" s="34">
        <v>313001</v>
      </c>
      <c r="E104" s="35" t="s">
        <v>124</v>
      </c>
      <c r="F104" s="42">
        <f t="shared" ref="F104:F167" si="6">A104+B104+C104</f>
        <v>0</v>
      </c>
      <c r="G104" s="109">
        <v>0</v>
      </c>
      <c r="H104" s="109">
        <v>0</v>
      </c>
      <c r="I104" s="109">
        <v>0</v>
      </c>
      <c r="J104" s="109">
        <v>0</v>
      </c>
      <c r="K104" s="109">
        <v>0</v>
      </c>
      <c r="L104" s="109">
        <v>0</v>
      </c>
      <c r="M104" s="109">
        <v>0</v>
      </c>
      <c r="N104" s="109">
        <v>0</v>
      </c>
      <c r="O104" s="109">
        <v>0</v>
      </c>
      <c r="P104" s="109">
        <v>0</v>
      </c>
      <c r="Q104" s="109">
        <v>0</v>
      </c>
      <c r="R104" s="109">
        <v>0</v>
      </c>
    </row>
    <row r="105" spans="1:18" ht="12.75" hidden="1" customHeight="1">
      <c r="A105" s="45">
        <v>0</v>
      </c>
      <c r="B105" s="45">
        <v>0</v>
      </c>
      <c r="C105" s="45">
        <v>0</v>
      </c>
      <c r="D105" s="34">
        <v>314001</v>
      </c>
      <c r="E105" s="35" t="s">
        <v>125</v>
      </c>
      <c r="F105" s="42">
        <f t="shared" si="6"/>
        <v>0</v>
      </c>
      <c r="G105" s="109">
        <v>0</v>
      </c>
      <c r="H105" s="109">
        <v>0</v>
      </c>
      <c r="I105" s="109">
        <v>0</v>
      </c>
      <c r="J105" s="109">
        <v>0</v>
      </c>
      <c r="K105" s="109">
        <v>0</v>
      </c>
      <c r="L105" s="109">
        <v>0</v>
      </c>
      <c r="M105" s="109">
        <v>0</v>
      </c>
      <c r="N105" s="109">
        <v>0</v>
      </c>
      <c r="O105" s="109">
        <v>0</v>
      </c>
      <c r="P105" s="109">
        <v>0</v>
      </c>
      <c r="Q105" s="109">
        <v>0</v>
      </c>
      <c r="R105" s="109">
        <v>0</v>
      </c>
    </row>
    <row r="106" spans="1:18" ht="12.75" hidden="1" customHeight="1">
      <c r="A106" s="45">
        <v>0</v>
      </c>
      <c r="B106" s="45">
        <v>0</v>
      </c>
      <c r="C106" s="45">
        <v>0</v>
      </c>
      <c r="D106" s="34">
        <v>315001</v>
      </c>
      <c r="E106" s="35" t="s">
        <v>126</v>
      </c>
      <c r="F106" s="42">
        <f t="shared" si="6"/>
        <v>0</v>
      </c>
      <c r="G106" s="109">
        <v>0</v>
      </c>
      <c r="H106" s="109">
        <v>0</v>
      </c>
      <c r="I106" s="109">
        <v>0</v>
      </c>
      <c r="J106" s="109">
        <v>0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0</v>
      </c>
    </row>
    <row r="107" spans="1:18" ht="12.75" hidden="1" customHeight="1">
      <c r="A107" s="45">
        <v>0</v>
      </c>
      <c r="B107" s="45">
        <v>0</v>
      </c>
      <c r="C107" s="45">
        <v>0</v>
      </c>
      <c r="D107" s="34">
        <v>316001</v>
      </c>
      <c r="E107" s="35" t="s">
        <v>127</v>
      </c>
      <c r="F107" s="42">
        <f t="shared" si="6"/>
        <v>0</v>
      </c>
      <c r="G107" s="109">
        <v>0</v>
      </c>
      <c r="H107" s="109">
        <v>0</v>
      </c>
      <c r="I107" s="109">
        <v>0</v>
      </c>
      <c r="J107" s="109">
        <v>0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</row>
    <row r="108" spans="1:18" ht="12.75" hidden="1" customHeight="1">
      <c r="A108" s="45">
        <v>0</v>
      </c>
      <c r="B108" s="45">
        <v>0</v>
      </c>
      <c r="C108" s="45">
        <v>0</v>
      </c>
      <c r="D108" s="34">
        <v>316002</v>
      </c>
      <c r="E108" s="35" t="s">
        <v>128</v>
      </c>
      <c r="F108" s="42">
        <f t="shared" si="6"/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0</v>
      </c>
      <c r="P108" s="109">
        <v>0</v>
      </c>
      <c r="Q108" s="109">
        <v>0</v>
      </c>
      <c r="R108" s="109">
        <v>0</v>
      </c>
    </row>
    <row r="109" spans="1:18" ht="12.75" hidden="1" customHeight="1">
      <c r="A109" s="45">
        <v>0</v>
      </c>
      <c r="B109" s="45">
        <v>0</v>
      </c>
      <c r="C109" s="45">
        <v>0</v>
      </c>
      <c r="D109" s="34">
        <v>316003</v>
      </c>
      <c r="E109" s="35" t="s">
        <v>129</v>
      </c>
      <c r="F109" s="42">
        <f t="shared" si="6"/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</row>
    <row r="110" spans="1:18" ht="12.75" hidden="1" customHeight="1">
      <c r="A110" s="45">
        <v>0</v>
      </c>
      <c r="B110" s="45">
        <v>0</v>
      </c>
      <c r="C110" s="45">
        <v>0</v>
      </c>
      <c r="D110" s="34">
        <v>317001</v>
      </c>
      <c r="E110" s="35" t="s">
        <v>130</v>
      </c>
      <c r="F110" s="42">
        <f t="shared" si="6"/>
        <v>0</v>
      </c>
      <c r="G110" s="109">
        <v>0</v>
      </c>
      <c r="H110" s="109">
        <v>0</v>
      </c>
      <c r="I110" s="109">
        <v>0</v>
      </c>
      <c r="J110" s="109">
        <v>0</v>
      </c>
      <c r="K110" s="109">
        <v>0</v>
      </c>
      <c r="L110" s="109">
        <v>0</v>
      </c>
      <c r="M110" s="109">
        <v>0</v>
      </c>
      <c r="N110" s="109">
        <v>0</v>
      </c>
      <c r="O110" s="109">
        <v>0</v>
      </c>
      <c r="P110" s="109">
        <v>0</v>
      </c>
      <c r="Q110" s="109">
        <v>0</v>
      </c>
      <c r="R110" s="109">
        <v>0</v>
      </c>
    </row>
    <row r="111" spans="1:18" ht="12.75" hidden="1" customHeight="1">
      <c r="A111" s="45">
        <v>0</v>
      </c>
      <c r="B111" s="45">
        <v>0</v>
      </c>
      <c r="C111" s="45">
        <v>0</v>
      </c>
      <c r="D111" s="34">
        <v>318001</v>
      </c>
      <c r="E111" s="35" t="s">
        <v>131</v>
      </c>
      <c r="F111" s="42">
        <f t="shared" si="6"/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0</v>
      </c>
      <c r="P111" s="109">
        <v>0</v>
      </c>
      <c r="Q111" s="109">
        <v>0</v>
      </c>
      <c r="R111" s="109">
        <v>0</v>
      </c>
    </row>
    <row r="112" spans="1:18" ht="12.75" hidden="1" customHeight="1">
      <c r="A112" s="45">
        <v>0</v>
      </c>
      <c r="B112" s="45">
        <v>0</v>
      </c>
      <c r="C112" s="45">
        <v>0</v>
      </c>
      <c r="D112" s="34">
        <v>318002</v>
      </c>
      <c r="E112" s="35" t="s">
        <v>132</v>
      </c>
      <c r="F112" s="42">
        <f t="shared" si="6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</row>
    <row r="113" spans="1:18" ht="12.75" hidden="1" customHeight="1">
      <c r="A113" s="45">
        <v>0</v>
      </c>
      <c r="B113" s="45">
        <v>0</v>
      </c>
      <c r="C113" s="45">
        <v>0</v>
      </c>
      <c r="D113" s="34">
        <v>319001</v>
      </c>
      <c r="E113" s="35" t="s">
        <v>133</v>
      </c>
      <c r="F113" s="42">
        <f t="shared" si="6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</row>
    <row r="114" spans="1:18" ht="12.75" hidden="1" customHeight="1">
      <c r="A114" s="45">
        <v>0</v>
      </c>
      <c r="B114" s="45">
        <v>0</v>
      </c>
      <c r="C114" s="45">
        <v>0</v>
      </c>
      <c r="D114" s="34">
        <v>319004</v>
      </c>
      <c r="E114" s="35" t="s">
        <v>134</v>
      </c>
      <c r="F114" s="42">
        <f t="shared" si="6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</row>
    <row r="115" spans="1:18" ht="12.75" hidden="1" customHeight="1">
      <c r="A115" s="45">
        <v>0</v>
      </c>
      <c r="B115" s="45">
        <v>0</v>
      </c>
      <c r="C115" s="45">
        <v>0</v>
      </c>
      <c r="D115" s="34">
        <v>321001</v>
      </c>
      <c r="E115" s="35" t="s">
        <v>135</v>
      </c>
      <c r="F115" s="42">
        <f t="shared" si="6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</row>
    <row r="116" spans="1:18" ht="12.75" hidden="1" customHeight="1">
      <c r="A116" s="45">
        <v>0</v>
      </c>
      <c r="B116" s="45">
        <v>0</v>
      </c>
      <c r="C116" s="45">
        <v>0</v>
      </c>
      <c r="D116" s="34">
        <v>322001</v>
      </c>
      <c r="E116" s="35" t="s">
        <v>136</v>
      </c>
      <c r="F116" s="42">
        <f t="shared" si="6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</row>
    <row r="117" spans="1:18" ht="12.75" hidden="1" customHeight="1">
      <c r="A117" s="45">
        <v>0</v>
      </c>
      <c r="B117" s="45">
        <v>0</v>
      </c>
      <c r="C117" s="45">
        <v>0</v>
      </c>
      <c r="D117" s="34">
        <v>323001</v>
      </c>
      <c r="E117" s="35" t="s">
        <v>137</v>
      </c>
      <c r="F117" s="42">
        <f t="shared" si="6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</row>
    <row r="118" spans="1:18" ht="12.75" hidden="1" customHeight="1">
      <c r="A118" s="45">
        <v>0</v>
      </c>
      <c r="B118" s="45">
        <v>0</v>
      </c>
      <c r="C118" s="45">
        <v>0</v>
      </c>
      <c r="D118" s="34">
        <v>323002</v>
      </c>
      <c r="E118" s="35" t="s">
        <v>138</v>
      </c>
      <c r="F118" s="42">
        <f t="shared" si="6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</row>
    <row r="119" spans="1:18" ht="12.75" hidden="1" customHeight="1">
      <c r="A119" s="45">
        <v>0</v>
      </c>
      <c r="B119" s="45">
        <v>0</v>
      </c>
      <c r="C119" s="45">
        <v>0</v>
      </c>
      <c r="D119" s="34">
        <v>323004</v>
      </c>
      <c r="E119" s="35" t="s">
        <v>139</v>
      </c>
      <c r="F119" s="42">
        <f t="shared" si="6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</row>
    <row r="120" spans="1:18" ht="12.75" hidden="1" customHeight="1">
      <c r="A120" s="45">
        <v>0</v>
      </c>
      <c r="B120" s="45">
        <v>0</v>
      </c>
      <c r="C120" s="45">
        <v>0</v>
      </c>
      <c r="D120" s="34">
        <v>324001</v>
      </c>
      <c r="E120" s="35" t="s">
        <v>140</v>
      </c>
      <c r="F120" s="42">
        <f t="shared" si="6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</row>
    <row r="121" spans="1:18" ht="12.75" hidden="1" customHeight="1">
      <c r="A121" s="45">
        <v>0</v>
      </c>
      <c r="B121" s="45">
        <v>0</v>
      </c>
      <c r="C121" s="45">
        <v>0</v>
      </c>
      <c r="D121" s="34">
        <v>325001</v>
      </c>
      <c r="E121" s="35" t="s">
        <v>141</v>
      </c>
      <c r="F121" s="42">
        <f t="shared" si="6"/>
        <v>0</v>
      </c>
      <c r="G121" s="109"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0</v>
      </c>
      <c r="Q121" s="109">
        <v>0</v>
      </c>
      <c r="R121" s="109">
        <v>0</v>
      </c>
    </row>
    <row r="122" spans="1:18" ht="12.75" hidden="1" customHeight="1">
      <c r="A122" s="45">
        <v>0</v>
      </c>
      <c r="B122" s="45">
        <v>0</v>
      </c>
      <c r="C122" s="45">
        <v>0</v>
      </c>
      <c r="D122" s="34">
        <v>326001</v>
      </c>
      <c r="E122" s="35" t="s">
        <v>142</v>
      </c>
      <c r="F122" s="42">
        <f t="shared" si="6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</row>
    <row r="123" spans="1:18" ht="12.75" hidden="1" customHeight="1">
      <c r="A123" s="45">
        <v>0</v>
      </c>
      <c r="B123" s="45">
        <v>0</v>
      </c>
      <c r="C123" s="45">
        <v>0</v>
      </c>
      <c r="D123" s="34">
        <v>327001</v>
      </c>
      <c r="E123" s="35" t="s">
        <v>143</v>
      </c>
      <c r="F123" s="42">
        <f t="shared" si="6"/>
        <v>0</v>
      </c>
      <c r="G123" s="109">
        <v>0</v>
      </c>
      <c r="H123" s="109">
        <v>0</v>
      </c>
      <c r="I123" s="109">
        <v>0</v>
      </c>
      <c r="J123" s="109">
        <v>0</v>
      </c>
      <c r="K123" s="109">
        <v>0</v>
      </c>
      <c r="L123" s="109">
        <v>0</v>
      </c>
      <c r="M123" s="109">
        <v>0</v>
      </c>
      <c r="N123" s="109">
        <v>0</v>
      </c>
      <c r="O123" s="109">
        <v>0</v>
      </c>
      <c r="P123" s="109">
        <v>0</v>
      </c>
      <c r="Q123" s="109">
        <v>0</v>
      </c>
      <c r="R123" s="109">
        <v>0</v>
      </c>
    </row>
    <row r="124" spans="1:18" ht="12.75" hidden="1" customHeight="1">
      <c r="A124" s="45">
        <v>0</v>
      </c>
      <c r="B124" s="45">
        <v>0</v>
      </c>
      <c r="C124" s="45">
        <v>0</v>
      </c>
      <c r="D124" s="34">
        <v>328001</v>
      </c>
      <c r="E124" s="35" t="s">
        <v>144</v>
      </c>
      <c r="F124" s="42">
        <f t="shared" si="6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8" ht="12.75" hidden="1" customHeight="1">
      <c r="A125" s="45">
        <v>0</v>
      </c>
      <c r="B125" s="45">
        <v>0</v>
      </c>
      <c r="C125" s="45">
        <v>0</v>
      </c>
      <c r="D125" s="34">
        <v>329001</v>
      </c>
      <c r="E125" s="35" t="s">
        <v>145</v>
      </c>
      <c r="F125" s="42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</row>
    <row r="126" spans="1:18" ht="12.75" hidden="1" customHeight="1">
      <c r="A126" s="45">
        <v>0</v>
      </c>
      <c r="B126" s="45">
        <v>0</v>
      </c>
      <c r="C126" s="45">
        <v>0</v>
      </c>
      <c r="D126" s="34">
        <v>331001</v>
      </c>
      <c r="E126" s="35" t="s">
        <v>146</v>
      </c>
      <c r="F126" s="42">
        <f t="shared" si="6"/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</row>
    <row r="127" spans="1:18" ht="12.75" hidden="1" customHeight="1">
      <c r="A127" s="45">
        <v>0</v>
      </c>
      <c r="B127" s="45">
        <v>0</v>
      </c>
      <c r="C127" s="45">
        <v>0</v>
      </c>
      <c r="D127" s="34">
        <v>331002</v>
      </c>
      <c r="E127" s="35" t="s">
        <v>147</v>
      </c>
      <c r="F127" s="42">
        <f t="shared" si="6"/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</row>
    <row r="128" spans="1:18" ht="12.75" hidden="1" customHeight="1">
      <c r="A128" s="45">
        <v>0</v>
      </c>
      <c r="B128" s="45">
        <v>0</v>
      </c>
      <c r="C128" s="45">
        <v>0</v>
      </c>
      <c r="D128" s="34">
        <v>331003</v>
      </c>
      <c r="E128" s="35" t="s">
        <v>148</v>
      </c>
      <c r="F128" s="42">
        <f t="shared" si="6"/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</row>
    <row r="129" spans="1:18" ht="12.75" hidden="1" customHeight="1">
      <c r="A129" s="45">
        <v>0</v>
      </c>
      <c r="B129" s="45">
        <v>0</v>
      </c>
      <c r="C129" s="45">
        <v>0</v>
      </c>
      <c r="D129" s="34">
        <v>332001</v>
      </c>
      <c r="E129" s="35" t="s">
        <v>149</v>
      </c>
      <c r="F129" s="42">
        <f t="shared" si="6"/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</row>
    <row r="130" spans="1:18" ht="12.75" hidden="1" customHeight="1">
      <c r="A130" s="45">
        <v>0</v>
      </c>
      <c r="B130" s="45">
        <v>0</v>
      </c>
      <c r="C130" s="45">
        <v>0</v>
      </c>
      <c r="D130" s="34">
        <v>333001</v>
      </c>
      <c r="E130" s="35" t="s">
        <v>150</v>
      </c>
      <c r="F130" s="42">
        <f t="shared" si="6"/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</row>
    <row r="131" spans="1:18" ht="12.75" hidden="1" customHeight="1">
      <c r="A131" s="45">
        <v>0</v>
      </c>
      <c r="B131" s="45">
        <v>0</v>
      </c>
      <c r="C131" s="45">
        <v>0</v>
      </c>
      <c r="D131" s="34">
        <v>334001</v>
      </c>
      <c r="E131" s="35" t="s">
        <v>151</v>
      </c>
      <c r="F131" s="42">
        <f t="shared" si="6"/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</row>
    <row r="132" spans="1:18" hidden="1">
      <c r="A132" s="45">
        <v>0</v>
      </c>
      <c r="B132" s="45">
        <v>0</v>
      </c>
      <c r="C132" s="45">
        <v>0</v>
      </c>
      <c r="D132" s="34">
        <v>334002</v>
      </c>
      <c r="E132" s="35" t="s">
        <v>152</v>
      </c>
      <c r="F132" s="42">
        <f t="shared" si="6"/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</row>
    <row r="133" spans="1:18" ht="12.75" hidden="1" customHeight="1">
      <c r="A133" s="45">
        <v>0</v>
      </c>
      <c r="B133" s="45">
        <v>0</v>
      </c>
      <c r="C133" s="45">
        <v>0</v>
      </c>
      <c r="D133" s="34">
        <v>334003</v>
      </c>
      <c r="E133" s="35" t="s">
        <v>153</v>
      </c>
      <c r="F133" s="42">
        <f t="shared" si="6"/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</row>
    <row r="134" spans="1:18" ht="12.75" hidden="1" customHeight="1">
      <c r="A134" s="45">
        <v>0</v>
      </c>
      <c r="B134" s="45">
        <v>0</v>
      </c>
      <c r="C134" s="45">
        <v>0</v>
      </c>
      <c r="D134" s="34">
        <v>335001</v>
      </c>
      <c r="E134" s="35" t="s">
        <v>154</v>
      </c>
      <c r="F134" s="42">
        <f t="shared" si="6"/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</row>
    <row r="135" spans="1:18" ht="12.75" hidden="1" customHeight="1">
      <c r="A135" s="45">
        <v>0</v>
      </c>
      <c r="B135" s="45">
        <v>0</v>
      </c>
      <c r="C135" s="45">
        <v>0</v>
      </c>
      <c r="D135" s="34">
        <v>336001</v>
      </c>
      <c r="E135" s="35" t="s">
        <v>155</v>
      </c>
      <c r="F135" s="42">
        <f t="shared" si="6"/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</row>
    <row r="136" spans="1:18" ht="12.75" hidden="1" customHeight="1">
      <c r="A136" s="45">
        <v>0</v>
      </c>
      <c r="B136" s="45">
        <v>0</v>
      </c>
      <c r="C136" s="45">
        <v>0</v>
      </c>
      <c r="D136" s="34">
        <v>336002</v>
      </c>
      <c r="E136" s="35" t="s">
        <v>156</v>
      </c>
      <c r="F136" s="42">
        <f t="shared" si="6"/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</row>
    <row r="137" spans="1:18" ht="12.75" hidden="1" customHeight="1">
      <c r="A137" s="45">
        <v>0</v>
      </c>
      <c r="B137" s="45">
        <v>0</v>
      </c>
      <c r="C137" s="45">
        <v>0</v>
      </c>
      <c r="D137" s="34">
        <v>336003</v>
      </c>
      <c r="E137" s="35" t="s">
        <v>157</v>
      </c>
      <c r="F137" s="42">
        <f t="shared" si="6"/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</row>
    <row r="138" spans="1:18" ht="12.75" hidden="1" customHeight="1">
      <c r="A138" s="45">
        <v>0</v>
      </c>
      <c r="B138" s="45">
        <v>0</v>
      </c>
      <c r="C138" s="45">
        <v>0</v>
      </c>
      <c r="D138" s="34">
        <v>336006</v>
      </c>
      <c r="E138" s="35" t="s">
        <v>158</v>
      </c>
      <c r="F138" s="42">
        <f t="shared" si="6"/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</row>
    <row r="139" spans="1:18" ht="12.75" hidden="1" customHeight="1">
      <c r="A139" s="45">
        <v>0</v>
      </c>
      <c r="B139" s="45">
        <v>0</v>
      </c>
      <c r="C139" s="45">
        <v>0</v>
      </c>
      <c r="D139" s="34">
        <v>337001</v>
      </c>
      <c r="E139" s="35" t="s">
        <v>159</v>
      </c>
      <c r="F139" s="42">
        <f t="shared" si="6"/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</row>
    <row r="140" spans="1:18" ht="12.75" hidden="1" customHeight="1">
      <c r="A140" s="45">
        <v>0</v>
      </c>
      <c r="B140" s="45">
        <v>0</v>
      </c>
      <c r="C140" s="45">
        <v>0</v>
      </c>
      <c r="D140" s="34">
        <v>338001</v>
      </c>
      <c r="E140" s="35" t="s">
        <v>160</v>
      </c>
      <c r="F140" s="42">
        <f t="shared" si="6"/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</row>
    <row r="141" spans="1:18" ht="12.75" hidden="1" customHeight="1">
      <c r="A141" s="45">
        <v>0</v>
      </c>
      <c r="B141" s="45">
        <v>0</v>
      </c>
      <c r="C141" s="45">
        <v>0</v>
      </c>
      <c r="D141" s="34">
        <v>339001</v>
      </c>
      <c r="E141" s="35" t="s">
        <v>161</v>
      </c>
      <c r="F141" s="42">
        <f t="shared" si="6"/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</row>
    <row r="142" spans="1:18" ht="12.75" hidden="1" customHeight="1">
      <c r="A142" s="45">
        <v>0</v>
      </c>
      <c r="B142" s="45">
        <v>0</v>
      </c>
      <c r="C142" s="45">
        <v>0</v>
      </c>
      <c r="D142" s="34">
        <v>339002</v>
      </c>
      <c r="E142" s="35" t="s">
        <v>162</v>
      </c>
      <c r="F142" s="42">
        <f t="shared" si="6"/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</row>
    <row r="143" spans="1:18" ht="12.75" hidden="1" customHeight="1">
      <c r="A143" s="45">
        <v>0</v>
      </c>
      <c r="B143" s="45">
        <v>0</v>
      </c>
      <c r="C143" s="45">
        <v>0</v>
      </c>
      <c r="D143" s="34">
        <v>339003</v>
      </c>
      <c r="E143" s="35" t="s">
        <v>163</v>
      </c>
      <c r="F143" s="42">
        <f t="shared" si="6"/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</row>
    <row r="144" spans="1:18" ht="12.75" hidden="1" customHeight="1">
      <c r="A144" s="45">
        <v>0</v>
      </c>
      <c r="B144" s="45">
        <v>0</v>
      </c>
      <c r="C144" s="45">
        <v>0</v>
      </c>
      <c r="D144" s="34">
        <v>341001</v>
      </c>
      <c r="E144" s="35" t="s">
        <v>164</v>
      </c>
      <c r="F144" s="42">
        <f t="shared" si="6"/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</row>
    <row r="145" spans="1:18" ht="12.75" hidden="1" customHeight="1">
      <c r="A145" s="45">
        <v>0</v>
      </c>
      <c r="B145" s="45">
        <v>0</v>
      </c>
      <c r="C145" s="45">
        <v>0</v>
      </c>
      <c r="D145" s="34">
        <v>342001</v>
      </c>
      <c r="E145" s="35" t="s">
        <v>165</v>
      </c>
      <c r="F145" s="42">
        <f t="shared" si="6"/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</row>
    <row r="146" spans="1:18" ht="12.75" hidden="1" customHeight="1">
      <c r="A146" s="45">
        <v>0</v>
      </c>
      <c r="B146" s="45">
        <v>0</v>
      </c>
      <c r="C146" s="45">
        <v>0</v>
      </c>
      <c r="D146" s="34">
        <v>343001</v>
      </c>
      <c r="E146" s="35" t="s">
        <v>166</v>
      </c>
      <c r="F146" s="42">
        <f t="shared" si="6"/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</row>
    <row r="147" spans="1:18" ht="12.75" hidden="1" customHeight="1">
      <c r="A147" s="45">
        <v>0</v>
      </c>
      <c r="B147" s="45">
        <v>0</v>
      </c>
      <c r="C147" s="45">
        <v>0</v>
      </c>
      <c r="D147" s="34">
        <v>344001</v>
      </c>
      <c r="E147" s="35" t="s">
        <v>167</v>
      </c>
      <c r="F147" s="42">
        <f t="shared" si="6"/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</row>
    <row r="148" spans="1:18" ht="12.75" hidden="1" customHeight="1">
      <c r="A148" s="45">
        <v>0</v>
      </c>
      <c r="B148" s="45">
        <v>0</v>
      </c>
      <c r="C148" s="45">
        <v>0</v>
      </c>
      <c r="D148" s="34">
        <v>345001</v>
      </c>
      <c r="E148" s="35" t="s">
        <v>168</v>
      </c>
      <c r="F148" s="42">
        <f t="shared" si="6"/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</row>
    <row r="149" spans="1:18" ht="12.75" hidden="1" customHeight="1">
      <c r="A149" s="45">
        <v>0</v>
      </c>
      <c r="B149" s="45">
        <v>0</v>
      </c>
      <c r="C149" s="45">
        <v>0</v>
      </c>
      <c r="D149" s="34">
        <v>345002</v>
      </c>
      <c r="E149" s="35" t="s">
        <v>169</v>
      </c>
      <c r="F149" s="42">
        <f t="shared" si="6"/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</row>
    <row r="150" spans="1:18" ht="12.75" hidden="1" customHeight="1">
      <c r="A150" s="45">
        <v>0</v>
      </c>
      <c r="B150" s="45">
        <v>0</v>
      </c>
      <c r="C150" s="45">
        <v>0</v>
      </c>
      <c r="D150" s="34">
        <v>345003</v>
      </c>
      <c r="E150" s="35" t="s">
        <v>170</v>
      </c>
      <c r="F150" s="42">
        <f t="shared" si="6"/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</row>
    <row r="151" spans="1:18" ht="12.75" hidden="1" customHeight="1">
      <c r="A151" s="45">
        <v>0</v>
      </c>
      <c r="B151" s="45">
        <v>0</v>
      </c>
      <c r="C151" s="45">
        <v>0</v>
      </c>
      <c r="D151" s="34">
        <v>345004</v>
      </c>
      <c r="E151" s="35" t="s">
        <v>171</v>
      </c>
      <c r="F151" s="42">
        <f t="shared" si="6"/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</row>
    <row r="152" spans="1:18" ht="12.75" hidden="1" customHeight="1">
      <c r="A152" s="45">
        <v>0</v>
      </c>
      <c r="B152" s="45">
        <v>0</v>
      </c>
      <c r="C152" s="45">
        <v>0</v>
      </c>
      <c r="D152" s="34">
        <v>346001</v>
      </c>
      <c r="E152" s="35" t="s">
        <v>172</v>
      </c>
      <c r="F152" s="42">
        <f t="shared" si="6"/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</row>
    <row r="153" spans="1:18" ht="12.75" hidden="1" customHeight="1">
      <c r="A153" s="45">
        <v>0</v>
      </c>
      <c r="B153" s="45">
        <v>0</v>
      </c>
      <c r="C153" s="45">
        <v>0</v>
      </c>
      <c r="D153" s="34">
        <v>347001</v>
      </c>
      <c r="E153" s="35" t="s">
        <v>173</v>
      </c>
      <c r="F153" s="42">
        <f t="shared" si="6"/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</row>
    <row r="154" spans="1:18" ht="12.75" hidden="1" customHeight="1">
      <c r="A154" s="45">
        <v>0</v>
      </c>
      <c r="B154" s="45">
        <v>0</v>
      </c>
      <c r="C154" s="45">
        <v>0</v>
      </c>
      <c r="D154" s="34">
        <v>348001</v>
      </c>
      <c r="E154" s="35" t="s">
        <v>174</v>
      </c>
      <c r="F154" s="42">
        <f t="shared" si="6"/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</row>
    <row r="155" spans="1:18" ht="12.75" hidden="1" customHeight="1">
      <c r="A155" s="45">
        <v>0</v>
      </c>
      <c r="B155" s="45">
        <v>0</v>
      </c>
      <c r="C155" s="45">
        <v>0</v>
      </c>
      <c r="D155" s="34">
        <v>349001</v>
      </c>
      <c r="E155" s="35" t="s">
        <v>175</v>
      </c>
      <c r="F155" s="42">
        <f t="shared" si="6"/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</row>
    <row r="156" spans="1:18" ht="12.75" hidden="1" customHeight="1">
      <c r="A156" s="45">
        <v>0</v>
      </c>
      <c r="B156" s="45">
        <v>0</v>
      </c>
      <c r="C156" s="45">
        <v>0</v>
      </c>
      <c r="D156" s="34">
        <v>351001</v>
      </c>
      <c r="E156" s="35" t="s">
        <v>176</v>
      </c>
      <c r="F156" s="42">
        <f t="shared" si="6"/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</row>
    <row r="157" spans="1:18" ht="12.75" hidden="1" customHeight="1">
      <c r="A157" s="45">
        <v>0</v>
      </c>
      <c r="B157" s="45">
        <v>0</v>
      </c>
      <c r="C157" s="45">
        <v>0</v>
      </c>
      <c r="D157" s="34">
        <v>352001</v>
      </c>
      <c r="E157" s="35" t="s">
        <v>177</v>
      </c>
      <c r="F157" s="42">
        <f t="shared" si="6"/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</row>
    <row r="158" spans="1:18" ht="12.75" hidden="1" customHeight="1">
      <c r="A158" s="45">
        <v>0</v>
      </c>
      <c r="B158" s="45">
        <v>0</v>
      </c>
      <c r="C158" s="45">
        <v>0</v>
      </c>
      <c r="D158" s="34">
        <v>352002</v>
      </c>
      <c r="E158" s="35" t="s">
        <v>178</v>
      </c>
      <c r="F158" s="42">
        <f t="shared" si="6"/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</row>
    <row r="159" spans="1:18" ht="12.75" hidden="1" customHeight="1">
      <c r="A159" s="45">
        <v>0</v>
      </c>
      <c r="B159" s="45">
        <v>0</v>
      </c>
      <c r="C159" s="45">
        <v>0</v>
      </c>
      <c r="D159" s="34">
        <v>353001</v>
      </c>
      <c r="E159" s="35" t="s">
        <v>179</v>
      </c>
      <c r="F159" s="42">
        <f t="shared" si="6"/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</row>
    <row r="160" spans="1:18" ht="12.75" hidden="1" customHeight="1">
      <c r="A160" s="45">
        <v>0</v>
      </c>
      <c r="B160" s="45">
        <v>0</v>
      </c>
      <c r="C160" s="45">
        <v>0</v>
      </c>
      <c r="D160" s="34">
        <v>354001</v>
      </c>
      <c r="E160" s="35" t="s">
        <v>180</v>
      </c>
      <c r="F160" s="42">
        <f t="shared" si="6"/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</row>
    <row r="161" spans="1:18" ht="12.75" hidden="1" customHeight="1">
      <c r="A161" s="45">
        <v>0</v>
      </c>
      <c r="B161" s="45">
        <v>0</v>
      </c>
      <c r="C161" s="45">
        <v>0</v>
      </c>
      <c r="D161" s="34">
        <v>355001</v>
      </c>
      <c r="E161" s="35" t="s">
        <v>181</v>
      </c>
      <c r="F161" s="42">
        <f t="shared" si="6"/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</row>
    <row r="162" spans="1:18" ht="12.75" hidden="1" customHeight="1">
      <c r="A162" s="45">
        <v>0</v>
      </c>
      <c r="B162" s="45">
        <v>0</v>
      </c>
      <c r="C162" s="45">
        <v>0</v>
      </c>
      <c r="D162" s="34">
        <v>355002</v>
      </c>
      <c r="E162" s="35" t="s">
        <v>182</v>
      </c>
      <c r="F162" s="42">
        <f t="shared" si="6"/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</row>
    <row r="163" spans="1:18" ht="12.75" hidden="1" customHeight="1">
      <c r="A163" s="45">
        <v>0</v>
      </c>
      <c r="B163" s="45">
        <v>0</v>
      </c>
      <c r="C163" s="45">
        <v>0</v>
      </c>
      <c r="D163" s="34">
        <v>355003</v>
      </c>
      <c r="E163" s="35" t="s">
        <v>183</v>
      </c>
      <c r="F163" s="42">
        <f t="shared" si="6"/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</row>
    <row r="164" spans="1:18" ht="12.75" hidden="1" customHeight="1">
      <c r="A164" s="45">
        <v>0</v>
      </c>
      <c r="B164" s="45">
        <v>0</v>
      </c>
      <c r="C164" s="45">
        <v>0</v>
      </c>
      <c r="D164" s="34">
        <v>356001</v>
      </c>
      <c r="E164" s="35" t="s">
        <v>184</v>
      </c>
      <c r="F164" s="42">
        <f t="shared" si="6"/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</row>
    <row r="165" spans="1:18" ht="12.75" hidden="1" customHeight="1">
      <c r="A165" s="45">
        <v>0</v>
      </c>
      <c r="B165" s="45">
        <v>0</v>
      </c>
      <c r="C165" s="45">
        <v>0</v>
      </c>
      <c r="D165" s="34">
        <v>357001</v>
      </c>
      <c r="E165" s="35" t="s">
        <v>185</v>
      </c>
      <c r="F165" s="42">
        <f t="shared" si="6"/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</row>
    <row r="166" spans="1:18" ht="12.75" hidden="1" customHeight="1">
      <c r="A166" s="45">
        <v>0</v>
      </c>
      <c r="B166" s="45">
        <v>0</v>
      </c>
      <c r="C166" s="45">
        <v>0</v>
      </c>
      <c r="D166" s="34">
        <v>357002</v>
      </c>
      <c r="E166" s="35" t="s">
        <v>186</v>
      </c>
      <c r="F166" s="42">
        <f t="shared" si="6"/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</row>
    <row r="167" spans="1:18" ht="12.75" hidden="1" customHeight="1">
      <c r="A167" s="45">
        <v>0</v>
      </c>
      <c r="B167" s="45">
        <v>0</v>
      </c>
      <c r="C167" s="45">
        <v>0</v>
      </c>
      <c r="D167" s="34">
        <v>357003</v>
      </c>
      <c r="E167" s="35" t="s">
        <v>187</v>
      </c>
      <c r="F167" s="42">
        <f t="shared" si="6"/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</row>
    <row r="168" spans="1:18" ht="12.75" hidden="1" customHeight="1">
      <c r="A168" s="45">
        <v>0</v>
      </c>
      <c r="B168" s="45">
        <v>0</v>
      </c>
      <c r="C168" s="45">
        <v>0</v>
      </c>
      <c r="D168" s="34">
        <v>358001</v>
      </c>
      <c r="E168" s="35" t="s">
        <v>188</v>
      </c>
      <c r="F168" s="42">
        <f t="shared" ref="F168:F211" si="7">A168+B168+C168</f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</row>
    <row r="169" spans="1:18" ht="12.75" hidden="1" customHeight="1">
      <c r="A169" s="45">
        <v>0</v>
      </c>
      <c r="B169" s="45">
        <v>0</v>
      </c>
      <c r="C169" s="45">
        <v>0</v>
      </c>
      <c r="D169" s="34">
        <v>359001</v>
      </c>
      <c r="E169" s="35" t="s">
        <v>189</v>
      </c>
      <c r="F169" s="42">
        <f t="shared" si="7"/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</row>
    <row r="170" spans="1:18" ht="12.75" hidden="1" customHeight="1">
      <c r="A170" s="45">
        <v>0</v>
      </c>
      <c r="B170" s="45">
        <v>0</v>
      </c>
      <c r="C170" s="45">
        <v>0</v>
      </c>
      <c r="D170" s="34">
        <v>361001</v>
      </c>
      <c r="E170" s="35" t="s">
        <v>190</v>
      </c>
      <c r="F170" s="42">
        <f t="shared" si="7"/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</row>
    <row r="171" spans="1:18" ht="12.75" hidden="1" customHeight="1">
      <c r="A171" s="45">
        <v>0</v>
      </c>
      <c r="B171" s="45">
        <v>0</v>
      </c>
      <c r="C171" s="45">
        <v>0</v>
      </c>
      <c r="D171" s="34">
        <v>361002</v>
      </c>
      <c r="E171" s="35" t="s">
        <v>191</v>
      </c>
      <c r="F171" s="42">
        <f>A171+B171+C171</f>
        <v>0</v>
      </c>
      <c r="G171" s="148">
        <v>0</v>
      </c>
      <c r="H171" s="148">
        <v>0</v>
      </c>
      <c r="I171" s="148">
        <v>0</v>
      </c>
      <c r="J171" s="148">
        <v>0</v>
      </c>
      <c r="K171" s="148">
        <v>0</v>
      </c>
      <c r="L171" s="148">
        <v>0</v>
      </c>
      <c r="M171" s="146">
        <v>0</v>
      </c>
      <c r="N171" s="146">
        <v>0</v>
      </c>
      <c r="O171" s="146">
        <v>0</v>
      </c>
      <c r="P171" s="146">
        <v>0</v>
      </c>
      <c r="Q171" s="146">
        <v>0</v>
      </c>
      <c r="R171" s="146">
        <v>0</v>
      </c>
    </row>
    <row r="172" spans="1:18" ht="12.75" hidden="1" customHeight="1">
      <c r="A172" s="45">
        <v>0</v>
      </c>
      <c r="B172" s="45">
        <v>0</v>
      </c>
      <c r="C172" s="45">
        <v>0</v>
      </c>
      <c r="D172" s="34">
        <v>362001</v>
      </c>
      <c r="E172" s="35" t="s">
        <v>192</v>
      </c>
      <c r="F172" s="42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</row>
    <row r="173" spans="1:18" ht="12.75" hidden="1" customHeight="1">
      <c r="A173" s="45">
        <v>0</v>
      </c>
      <c r="B173" s="45">
        <v>0</v>
      </c>
      <c r="C173" s="45">
        <v>0</v>
      </c>
      <c r="D173" s="34">
        <v>363001</v>
      </c>
      <c r="E173" s="35" t="s">
        <v>193</v>
      </c>
      <c r="F173" s="42">
        <f t="shared" si="7"/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</row>
    <row r="174" spans="1:18" ht="12.75" hidden="1" customHeight="1">
      <c r="A174" s="45">
        <v>0</v>
      </c>
      <c r="B174" s="45">
        <v>0</v>
      </c>
      <c r="C174" s="45">
        <v>0</v>
      </c>
      <c r="D174" s="34">
        <v>364001</v>
      </c>
      <c r="E174" s="35" t="s">
        <v>194</v>
      </c>
      <c r="F174" s="42">
        <f t="shared" si="7"/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</row>
    <row r="175" spans="1:18" ht="12.75" hidden="1" customHeight="1">
      <c r="A175" s="45">
        <v>0</v>
      </c>
      <c r="B175" s="45">
        <v>0</v>
      </c>
      <c r="C175" s="45">
        <v>0</v>
      </c>
      <c r="D175" s="34">
        <v>366001</v>
      </c>
      <c r="E175" s="35" t="s">
        <v>195</v>
      </c>
      <c r="F175" s="42">
        <f t="shared" si="7"/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</row>
    <row r="176" spans="1:18" ht="12.75" hidden="1" customHeight="1">
      <c r="A176" s="45">
        <v>0</v>
      </c>
      <c r="B176" s="45">
        <v>0</v>
      </c>
      <c r="C176" s="45">
        <v>0</v>
      </c>
      <c r="D176" s="34">
        <v>369001</v>
      </c>
      <c r="E176" s="35" t="s">
        <v>196</v>
      </c>
      <c r="F176" s="42">
        <f t="shared" si="7"/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</row>
    <row r="177" spans="1:18" ht="12.75" hidden="1" customHeight="1">
      <c r="A177" s="45">
        <v>0</v>
      </c>
      <c r="B177" s="45">
        <v>0</v>
      </c>
      <c r="C177" s="45">
        <v>0</v>
      </c>
      <c r="D177" s="34">
        <v>371001</v>
      </c>
      <c r="E177" s="35" t="s">
        <v>197</v>
      </c>
      <c r="F177" s="42">
        <f t="shared" si="7"/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</row>
    <row r="178" spans="1:18" ht="12.75" customHeight="1">
      <c r="A178" s="45">
        <v>2800</v>
      </c>
      <c r="B178" s="45">
        <v>0</v>
      </c>
      <c r="C178" s="45">
        <v>0</v>
      </c>
      <c r="D178" s="34">
        <v>372001</v>
      </c>
      <c r="E178" s="35" t="s">
        <v>198</v>
      </c>
      <c r="F178" s="42">
        <f>A178</f>
        <v>2800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2800</v>
      </c>
      <c r="P178" s="129">
        <v>0</v>
      </c>
      <c r="Q178" s="129">
        <v>0</v>
      </c>
      <c r="R178" s="129">
        <v>0</v>
      </c>
    </row>
    <row r="179" spans="1:18" ht="12.75" hidden="1" customHeight="1">
      <c r="A179" s="45">
        <v>0</v>
      </c>
      <c r="B179" s="45">
        <v>0</v>
      </c>
      <c r="C179" s="45">
        <v>0</v>
      </c>
      <c r="D179" s="34">
        <v>372007</v>
      </c>
      <c r="E179" s="35" t="s">
        <v>199</v>
      </c>
      <c r="F179" s="42">
        <f t="shared" si="7"/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</row>
    <row r="180" spans="1:18" ht="12.75" hidden="1" customHeight="1">
      <c r="A180" s="45">
        <v>0</v>
      </c>
      <c r="B180" s="45">
        <v>0</v>
      </c>
      <c r="C180" s="45">
        <v>0</v>
      </c>
      <c r="D180" s="34">
        <v>373001</v>
      </c>
      <c r="E180" s="35" t="s">
        <v>200</v>
      </c>
      <c r="F180" s="42">
        <f t="shared" si="7"/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</row>
    <row r="181" spans="1:18" ht="12.75" hidden="1" customHeight="1">
      <c r="A181" s="45">
        <v>0</v>
      </c>
      <c r="B181" s="45">
        <v>0</v>
      </c>
      <c r="C181" s="45">
        <v>0</v>
      </c>
      <c r="D181" s="34">
        <v>374001</v>
      </c>
      <c r="E181" s="35" t="s">
        <v>201</v>
      </c>
      <c r="F181" s="42">
        <f t="shared" si="7"/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</row>
    <row r="182" spans="1:18" ht="12.75" hidden="1" customHeight="1">
      <c r="A182" s="45">
        <v>0</v>
      </c>
      <c r="B182" s="45">
        <v>0</v>
      </c>
      <c r="C182" s="45">
        <v>0</v>
      </c>
      <c r="D182" s="39">
        <v>375001</v>
      </c>
      <c r="E182" s="35" t="s">
        <v>202</v>
      </c>
      <c r="F182" s="42">
        <f>A182+B182+C182</f>
        <v>0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0</v>
      </c>
      <c r="N182" s="129">
        <v>0</v>
      </c>
      <c r="O182" s="129">
        <v>0</v>
      </c>
      <c r="P182" s="129">
        <v>0</v>
      </c>
      <c r="Q182" s="129">
        <v>0</v>
      </c>
      <c r="R182" s="129">
        <v>0</v>
      </c>
    </row>
    <row r="183" spans="1:18" hidden="1">
      <c r="A183" s="45">
        <v>0</v>
      </c>
      <c r="B183" s="45">
        <v>0</v>
      </c>
      <c r="C183" s="45">
        <v>0</v>
      </c>
      <c r="D183" s="34">
        <v>376001</v>
      </c>
      <c r="E183" s="35" t="s">
        <v>203</v>
      </c>
      <c r="F183" s="42">
        <f t="shared" si="7"/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</row>
    <row r="184" spans="1:18" ht="12.75" hidden="1" customHeight="1">
      <c r="A184" s="45">
        <v>0</v>
      </c>
      <c r="B184" s="45">
        <v>0</v>
      </c>
      <c r="C184" s="45">
        <v>0</v>
      </c>
      <c r="D184" s="34">
        <v>377001</v>
      </c>
      <c r="E184" s="35" t="s">
        <v>204</v>
      </c>
      <c r="F184" s="42">
        <f t="shared" si="7"/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</row>
    <row r="185" spans="1:18" ht="12.75" hidden="1" customHeight="1">
      <c r="A185" s="45">
        <v>0</v>
      </c>
      <c r="B185" s="45">
        <v>0</v>
      </c>
      <c r="C185" s="45">
        <v>0</v>
      </c>
      <c r="D185" s="43">
        <v>378001</v>
      </c>
      <c r="E185" s="35" t="s">
        <v>205</v>
      </c>
      <c r="F185" s="42">
        <f t="shared" si="7"/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</row>
    <row r="186" spans="1:18" ht="12.75" customHeight="1">
      <c r="A186" s="45">
        <v>2000</v>
      </c>
      <c r="B186" s="45">
        <v>0</v>
      </c>
      <c r="C186" s="45">
        <v>0</v>
      </c>
      <c r="D186" s="44">
        <v>379001</v>
      </c>
      <c r="E186" s="35" t="s">
        <v>206</v>
      </c>
      <c r="F186" s="42">
        <f t="shared" si="7"/>
        <v>2000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2000</v>
      </c>
      <c r="P186" s="129">
        <v>0</v>
      </c>
      <c r="Q186" s="129">
        <v>0</v>
      </c>
      <c r="R186" s="129">
        <v>0</v>
      </c>
    </row>
    <row r="187" spans="1:18" ht="12.75" hidden="1" customHeight="1">
      <c r="A187" s="45">
        <v>0</v>
      </c>
      <c r="B187" s="45">
        <v>0</v>
      </c>
      <c r="C187" s="45">
        <v>0</v>
      </c>
      <c r="D187" s="44">
        <v>381001</v>
      </c>
      <c r="E187" s="35" t="s">
        <v>207</v>
      </c>
      <c r="F187" s="42">
        <f t="shared" si="7"/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</row>
    <row r="188" spans="1:18" ht="12.75" hidden="1" customHeight="1">
      <c r="A188" s="45">
        <v>0</v>
      </c>
      <c r="B188" s="45">
        <v>0</v>
      </c>
      <c r="C188" s="45">
        <v>0</v>
      </c>
      <c r="D188" s="44">
        <v>382001</v>
      </c>
      <c r="E188" s="35" t="s">
        <v>208</v>
      </c>
      <c r="F188" s="42">
        <f t="shared" si="7"/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</row>
    <row r="189" spans="1:18" ht="12.75" customHeight="1">
      <c r="A189" s="45">
        <v>8000</v>
      </c>
      <c r="B189" s="45">
        <v>0</v>
      </c>
      <c r="C189" s="45">
        <v>0</v>
      </c>
      <c r="D189" s="34">
        <v>382002</v>
      </c>
      <c r="E189" s="35" t="s">
        <v>209</v>
      </c>
      <c r="F189" s="42">
        <f t="shared" si="7"/>
        <v>8000</v>
      </c>
      <c r="G189" s="129">
        <v>0</v>
      </c>
      <c r="H189" s="129">
        <v>0</v>
      </c>
      <c r="I189" s="129">
        <v>4000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4000</v>
      </c>
      <c r="Q189" s="129">
        <v>0</v>
      </c>
      <c r="R189" s="129">
        <v>0</v>
      </c>
    </row>
    <row r="190" spans="1:18" ht="12.75" customHeight="1">
      <c r="A190" s="45">
        <v>96005</v>
      </c>
      <c r="B190" s="45">
        <v>0</v>
      </c>
      <c r="C190" s="45">
        <v>0</v>
      </c>
      <c r="D190" s="34">
        <v>383001</v>
      </c>
      <c r="E190" s="35" t="s">
        <v>210</v>
      </c>
      <c r="F190" s="42">
        <f t="shared" si="7"/>
        <v>96005</v>
      </c>
      <c r="G190" s="129">
        <v>0</v>
      </c>
      <c r="H190" s="129">
        <v>32916</v>
      </c>
      <c r="I190" s="129">
        <v>41145</v>
      </c>
      <c r="J190" s="129">
        <v>21944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29">
        <v>0</v>
      </c>
    </row>
    <row r="191" spans="1:18" ht="12.75" hidden="1" customHeight="1">
      <c r="A191" s="45">
        <v>0</v>
      </c>
      <c r="B191" s="45">
        <v>0</v>
      </c>
      <c r="C191" s="45">
        <v>0</v>
      </c>
      <c r="D191" s="34">
        <v>384001</v>
      </c>
      <c r="E191" s="35" t="s">
        <v>211</v>
      </c>
      <c r="F191" s="42">
        <f t="shared" si="7"/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v>0</v>
      </c>
    </row>
    <row r="192" spans="1:18" ht="12.75" hidden="1" customHeight="1">
      <c r="A192" s="45">
        <v>0</v>
      </c>
      <c r="B192" s="45">
        <v>0</v>
      </c>
      <c r="C192" s="45">
        <v>0</v>
      </c>
      <c r="D192" s="34">
        <v>385001</v>
      </c>
      <c r="E192" s="35" t="s">
        <v>212</v>
      </c>
      <c r="F192" s="42">
        <f t="shared" si="7"/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v>0</v>
      </c>
    </row>
    <row r="193" spans="1:18" ht="12.75" hidden="1" customHeight="1">
      <c r="A193" s="45">
        <v>0</v>
      </c>
      <c r="B193" s="45">
        <v>0</v>
      </c>
      <c r="C193" s="45">
        <v>0</v>
      </c>
      <c r="D193" s="34">
        <v>391001</v>
      </c>
      <c r="E193" s="35" t="s">
        <v>213</v>
      </c>
      <c r="F193" s="42">
        <f t="shared" si="7"/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v>0</v>
      </c>
    </row>
    <row r="194" spans="1:18" ht="12.75" hidden="1" customHeight="1">
      <c r="A194" s="45">
        <v>0</v>
      </c>
      <c r="B194" s="45">
        <v>0</v>
      </c>
      <c r="C194" s="45">
        <v>0</v>
      </c>
      <c r="D194" s="34">
        <v>392001</v>
      </c>
      <c r="E194" s="35" t="s">
        <v>214</v>
      </c>
      <c r="F194" s="42">
        <f t="shared" si="7"/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v>0</v>
      </c>
    </row>
    <row r="195" spans="1:18" ht="12.75" hidden="1" customHeight="1">
      <c r="A195" s="45">
        <v>0</v>
      </c>
      <c r="B195" s="45">
        <v>0</v>
      </c>
      <c r="C195" s="45">
        <v>0</v>
      </c>
      <c r="D195" s="34">
        <v>392002</v>
      </c>
      <c r="E195" s="35" t="s">
        <v>215</v>
      </c>
      <c r="F195" s="42">
        <f t="shared" si="7"/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v>0</v>
      </c>
    </row>
    <row r="196" spans="1:18" ht="12.75" hidden="1" customHeight="1">
      <c r="A196" s="45">
        <v>0</v>
      </c>
      <c r="B196" s="45">
        <v>0</v>
      </c>
      <c r="C196" s="45">
        <v>0</v>
      </c>
      <c r="D196" s="34">
        <v>392003</v>
      </c>
      <c r="E196" s="35" t="s">
        <v>216</v>
      </c>
      <c r="F196" s="42">
        <f t="shared" si="7"/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v>0</v>
      </c>
    </row>
    <row r="197" spans="1:18" ht="12.75" hidden="1" customHeight="1">
      <c r="A197" s="45">
        <v>0</v>
      </c>
      <c r="B197" s="45">
        <v>0</v>
      </c>
      <c r="C197" s="45">
        <v>0</v>
      </c>
      <c r="D197" s="34">
        <v>392004</v>
      </c>
      <c r="E197" s="35" t="s">
        <v>217</v>
      </c>
      <c r="F197" s="42">
        <f t="shared" si="7"/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</row>
    <row r="198" spans="1:18" ht="12.75" hidden="1" customHeight="1">
      <c r="A198" s="45">
        <v>0</v>
      </c>
      <c r="B198" s="45">
        <v>0</v>
      </c>
      <c r="C198" s="45">
        <v>0</v>
      </c>
      <c r="D198" s="34">
        <v>392005</v>
      </c>
      <c r="E198" s="35" t="s">
        <v>218</v>
      </c>
      <c r="F198" s="42">
        <f t="shared" si="7"/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</row>
    <row r="199" spans="1:18" ht="12.75" hidden="1" customHeight="1">
      <c r="A199" s="45">
        <v>0</v>
      </c>
      <c r="B199" s="45">
        <v>0</v>
      </c>
      <c r="C199" s="45">
        <v>0</v>
      </c>
      <c r="D199" s="34">
        <v>392006</v>
      </c>
      <c r="E199" s="35" t="s">
        <v>219</v>
      </c>
      <c r="F199" s="42">
        <f t="shared" si="7"/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</row>
    <row r="200" spans="1:18" ht="12.75" hidden="1" customHeight="1">
      <c r="A200" s="45">
        <v>0</v>
      </c>
      <c r="B200" s="45">
        <v>0</v>
      </c>
      <c r="C200" s="45">
        <v>0</v>
      </c>
      <c r="D200" s="34">
        <v>393001</v>
      </c>
      <c r="E200" s="35" t="s">
        <v>220</v>
      </c>
      <c r="F200" s="42">
        <f t="shared" si="7"/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</row>
    <row r="201" spans="1:18" ht="12.75" hidden="1" customHeight="1">
      <c r="A201" s="45">
        <v>0</v>
      </c>
      <c r="B201" s="45">
        <v>0</v>
      </c>
      <c r="C201" s="45">
        <v>0</v>
      </c>
      <c r="D201" s="34">
        <v>394001</v>
      </c>
      <c r="E201" s="35" t="s">
        <v>221</v>
      </c>
      <c r="F201" s="42">
        <f t="shared" si="7"/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</row>
    <row r="202" spans="1:18" ht="12.75" hidden="1" customHeight="1">
      <c r="A202" s="45">
        <v>0</v>
      </c>
      <c r="B202" s="45">
        <v>0</v>
      </c>
      <c r="C202" s="45">
        <v>0</v>
      </c>
      <c r="D202" s="34">
        <v>395001</v>
      </c>
      <c r="E202" s="35" t="s">
        <v>222</v>
      </c>
      <c r="F202" s="42">
        <f t="shared" si="7"/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</row>
    <row r="203" spans="1:18" ht="12.75" hidden="1" customHeight="1">
      <c r="A203" s="45">
        <v>0</v>
      </c>
      <c r="B203" s="45">
        <v>0</v>
      </c>
      <c r="C203" s="45">
        <v>0</v>
      </c>
      <c r="D203" s="34">
        <v>396001</v>
      </c>
      <c r="E203" s="35" t="s">
        <v>223</v>
      </c>
      <c r="F203" s="42">
        <f t="shared" si="7"/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</row>
    <row r="204" spans="1:18" ht="12.75" hidden="1" customHeight="1">
      <c r="A204" s="45">
        <v>0</v>
      </c>
      <c r="B204" s="45">
        <v>0</v>
      </c>
      <c r="C204" s="45">
        <v>0</v>
      </c>
      <c r="D204" s="34">
        <v>397001</v>
      </c>
      <c r="E204" s="35" t="s">
        <v>224</v>
      </c>
      <c r="F204" s="42">
        <f t="shared" si="7"/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</row>
    <row r="205" spans="1:18" ht="12.75" hidden="1" customHeight="1">
      <c r="A205" s="45">
        <v>0</v>
      </c>
      <c r="B205" s="45">
        <v>0</v>
      </c>
      <c r="C205" s="45">
        <v>0</v>
      </c>
      <c r="D205" s="34">
        <v>398001</v>
      </c>
      <c r="E205" s="35" t="s">
        <v>225</v>
      </c>
      <c r="F205" s="42">
        <f t="shared" si="7"/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v>0</v>
      </c>
    </row>
    <row r="206" spans="1:18" ht="12.75" hidden="1" customHeight="1">
      <c r="A206" s="45">
        <v>0</v>
      </c>
      <c r="B206" s="45">
        <v>0</v>
      </c>
      <c r="C206" s="45">
        <v>0</v>
      </c>
      <c r="D206" s="34">
        <v>399001</v>
      </c>
      <c r="E206" s="35" t="s">
        <v>226</v>
      </c>
      <c r="F206" s="42">
        <f t="shared" si="7"/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</row>
    <row r="207" spans="1:18" ht="12.75" hidden="1" customHeight="1">
      <c r="A207" s="45">
        <v>0</v>
      </c>
      <c r="B207" s="45">
        <v>0</v>
      </c>
      <c r="C207" s="45">
        <v>0</v>
      </c>
      <c r="D207" s="34">
        <v>399002</v>
      </c>
      <c r="E207" s="35" t="s">
        <v>227</v>
      </c>
      <c r="F207" s="42">
        <f t="shared" si="7"/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</row>
    <row r="208" spans="1:18" ht="12.75" hidden="1" customHeight="1">
      <c r="A208" s="45">
        <v>0</v>
      </c>
      <c r="B208" s="45">
        <v>0</v>
      </c>
      <c r="C208" s="45">
        <v>0</v>
      </c>
      <c r="D208" s="34">
        <v>399003</v>
      </c>
      <c r="E208" s="35" t="s">
        <v>228</v>
      </c>
      <c r="F208" s="42">
        <f t="shared" si="7"/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</row>
    <row r="209" spans="1:18" ht="12.75" hidden="1" customHeight="1">
      <c r="A209" s="45">
        <v>0</v>
      </c>
      <c r="B209" s="45">
        <v>0</v>
      </c>
      <c r="C209" s="45">
        <v>0</v>
      </c>
      <c r="D209" s="34">
        <v>399004</v>
      </c>
      <c r="E209" s="35" t="s">
        <v>229</v>
      </c>
      <c r="F209" s="42">
        <f t="shared" si="7"/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</row>
    <row r="210" spans="1:18" ht="12.75" hidden="1" customHeight="1">
      <c r="A210" s="45">
        <v>0</v>
      </c>
      <c r="B210" s="45">
        <v>0</v>
      </c>
      <c r="C210" s="45">
        <v>0</v>
      </c>
      <c r="D210" s="34">
        <v>399005</v>
      </c>
      <c r="E210" s="35" t="s">
        <v>230</v>
      </c>
      <c r="F210" s="42">
        <f t="shared" si="7"/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</row>
    <row r="211" spans="1:18" ht="12.75" hidden="1" customHeight="1">
      <c r="A211" s="45">
        <v>0</v>
      </c>
      <c r="B211" s="45">
        <v>0</v>
      </c>
      <c r="C211" s="45">
        <v>0</v>
      </c>
      <c r="D211" s="34">
        <v>399006</v>
      </c>
      <c r="E211" s="35" t="s">
        <v>231</v>
      </c>
      <c r="F211" s="42">
        <f t="shared" si="7"/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</row>
    <row r="212" spans="1:18" ht="12.75" customHeight="1">
      <c r="A212" s="42">
        <f>A213</f>
        <v>0</v>
      </c>
      <c r="B212" s="42">
        <v>0</v>
      </c>
      <c r="C212" s="42">
        <v>0</v>
      </c>
      <c r="D212" s="32">
        <v>4000</v>
      </c>
      <c r="E212" s="38" t="s">
        <v>232</v>
      </c>
      <c r="F212" s="42">
        <f>SUM(F213)</f>
        <v>0</v>
      </c>
      <c r="G212" s="109">
        <f>SUM(G213)</f>
        <v>0</v>
      </c>
      <c r="H212" s="109">
        <f t="shared" ref="H212:R212" si="8">SUM(H213)</f>
        <v>0</v>
      </c>
      <c r="I212" s="109">
        <f t="shared" si="8"/>
        <v>0</v>
      </c>
      <c r="J212" s="109">
        <f t="shared" si="8"/>
        <v>0</v>
      </c>
      <c r="K212" s="109">
        <f t="shared" si="8"/>
        <v>0</v>
      </c>
      <c r="L212" s="109">
        <f t="shared" si="8"/>
        <v>0</v>
      </c>
      <c r="M212" s="109">
        <f t="shared" si="8"/>
        <v>0</v>
      </c>
      <c r="N212" s="109">
        <f t="shared" si="8"/>
        <v>0</v>
      </c>
      <c r="O212" s="109">
        <f t="shared" si="8"/>
        <v>0</v>
      </c>
      <c r="P212" s="109">
        <f t="shared" si="8"/>
        <v>0</v>
      </c>
      <c r="Q212" s="109">
        <f t="shared" si="8"/>
        <v>0</v>
      </c>
      <c r="R212" s="109">
        <f t="shared" si="8"/>
        <v>0</v>
      </c>
    </row>
    <row r="213" spans="1:18" ht="12.75" hidden="1" customHeight="1">
      <c r="A213" s="45">
        <f>SUM(A214)</f>
        <v>0</v>
      </c>
      <c r="B213" s="45">
        <v>0</v>
      </c>
      <c r="C213" s="45">
        <v>0</v>
      </c>
      <c r="D213" s="34">
        <v>442001</v>
      </c>
      <c r="E213" s="35" t="s">
        <v>233</v>
      </c>
      <c r="F213" s="42">
        <f>A213+B213+C213</f>
        <v>0</v>
      </c>
      <c r="G213" s="109">
        <v>0</v>
      </c>
      <c r="H213" s="109">
        <v>0</v>
      </c>
      <c r="I213" s="109">
        <v>0</v>
      </c>
      <c r="J213" s="109">
        <v>0</v>
      </c>
      <c r="K213" s="109">
        <v>0</v>
      </c>
      <c r="L213" s="109">
        <v>0</v>
      </c>
      <c r="M213" s="109">
        <v>0</v>
      </c>
      <c r="N213" s="109">
        <v>0</v>
      </c>
      <c r="O213" s="109">
        <v>0</v>
      </c>
      <c r="P213" s="109">
        <v>0</v>
      </c>
      <c r="Q213" s="109">
        <v>0</v>
      </c>
      <c r="R213" s="109">
        <v>0</v>
      </c>
    </row>
    <row r="214" spans="1:18" ht="12.75" customHeight="1">
      <c r="A214" s="42">
        <f>SUM(A215:A247)</f>
        <v>0</v>
      </c>
      <c r="B214" s="42">
        <v>0</v>
      </c>
      <c r="C214" s="42">
        <v>0</v>
      </c>
      <c r="D214" s="32">
        <v>5000</v>
      </c>
      <c r="E214" s="38" t="s">
        <v>234</v>
      </c>
      <c r="F214" s="42">
        <f>SUM(F215:F247)</f>
        <v>0</v>
      </c>
      <c r="G214" s="109">
        <f>SUM(G215:G247)</f>
        <v>0</v>
      </c>
      <c r="H214" s="109">
        <f t="shared" ref="H214:R214" si="9">SUM(H215:H247)</f>
        <v>0</v>
      </c>
      <c r="I214" s="109">
        <f t="shared" si="9"/>
        <v>0</v>
      </c>
      <c r="J214" s="109">
        <f t="shared" si="9"/>
        <v>0</v>
      </c>
      <c r="K214" s="109">
        <f t="shared" si="9"/>
        <v>0</v>
      </c>
      <c r="L214" s="109">
        <f t="shared" si="9"/>
        <v>0</v>
      </c>
      <c r="M214" s="109">
        <f t="shared" si="9"/>
        <v>0</v>
      </c>
      <c r="N214" s="109">
        <f t="shared" si="9"/>
        <v>0</v>
      </c>
      <c r="O214" s="109">
        <f t="shared" si="9"/>
        <v>0</v>
      </c>
      <c r="P214" s="109">
        <f t="shared" si="9"/>
        <v>0</v>
      </c>
      <c r="Q214" s="109">
        <f t="shared" si="9"/>
        <v>0</v>
      </c>
      <c r="R214" s="109">
        <f t="shared" si="9"/>
        <v>0</v>
      </c>
    </row>
    <row r="215" spans="1:18" ht="12.75" hidden="1" customHeight="1">
      <c r="A215" s="45">
        <f>SUM(A216:A247)</f>
        <v>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42">
        <f>A215+B215+C215</f>
        <v>0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09">
        <v>0</v>
      </c>
      <c r="N215" s="109">
        <v>0</v>
      </c>
      <c r="O215" s="109">
        <v>0</v>
      </c>
      <c r="P215" s="109">
        <v>0</v>
      </c>
      <c r="Q215" s="109">
        <v>0</v>
      </c>
      <c r="R215" s="109"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42">
        <f>A216+B216+C216</f>
        <v>0</v>
      </c>
      <c r="G216" s="109">
        <v>0</v>
      </c>
      <c r="H216" s="109">
        <v>0</v>
      </c>
      <c r="I216" s="109">
        <v>0</v>
      </c>
      <c r="J216" s="109">
        <v>0</v>
      </c>
      <c r="K216" s="109">
        <v>0</v>
      </c>
      <c r="L216" s="109">
        <v>0</v>
      </c>
      <c r="M216" s="109">
        <v>0</v>
      </c>
      <c r="N216" s="109">
        <v>0</v>
      </c>
      <c r="O216" s="109">
        <v>0</v>
      </c>
      <c r="P216" s="109">
        <v>0</v>
      </c>
      <c r="Q216" s="109">
        <v>0</v>
      </c>
      <c r="R216" s="109"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42">
        <f t="shared" ref="F217:F247" si="10">A217+B217+C217</f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09">
        <v>0</v>
      </c>
      <c r="O217" s="109">
        <v>0</v>
      </c>
      <c r="P217" s="109">
        <v>0</v>
      </c>
      <c r="Q217" s="109">
        <v>0</v>
      </c>
      <c r="R217" s="109"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42">
        <f t="shared" si="10"/>
        <v>0</v>
      </c>
      <c r="G218" s="109">
        <v>0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>
        <v>0</v>
      </c>
      <c r="N218" s="109">
        <v>0</v>
      </c>
      <c r="O218" s="109">
        <v>0</v>
      </c>
      <c r="P218" s="109">
        <v>0</v>
      </c>
      <c r="Q218" s="109">
        <v>0</v>
      </c>
      <c r="R218" s="109">
        <v>0</v>
      </c>
    </row>
    <row r="219" spans="1:18" ht="12.75" hidden="1" customHeight="1">
      <c r="A219" s="45">
        <v>0</v>
      </c>
      <c r="B219" s="45">
        <v>0</v>
      </c>
      <c r="C219" s="45">
        <v>0</v>
      </c>
      <c r="D219" s="34">
        <v>515001</v>
      </c>
      <c r="E219" s="35" t="s">
        <v>239</v>
      </c>
      <c r="F219" s="42">
        <f t="shared" si="10"/>
        <v>0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</v>
      </c>
      <c r="O219" s="109">
        <v>0</v>
      </c>
      <c r="P219" s="109">
        <v>0</v>
      </c>
      <c r="Q219" s="109">
        <v>0</v>
      </c>
      <c r="R219" s="109">
        <v>0</v>
      </c>
    </row>
    <row r="220" spans="1:18" ht="12.75" hidden="1" customHeight="1">
      <c r="A220" s="45">
        <v>0</v>
      </c>
      <c r="B220" s="45">
        <v>0</v>
      </c>
      <c r="C220" s="45">
        <v>0</v>
      </c>
      <c r="D220" s="34">
        <v>519001</v>
      </c>
      <c r="E220" s="35" t="s">
        <v>240</v>
      </c>
      <c r="F220" s="42">
        <f t="shared" si="10"/>
        <v>0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09">
        <v>0</v>
      </c>
      <c r="N220" s="109">
        <v>0</v>
      </c>
      <c r="O220" s="109">
        <v>0</v>
      </c>
      <c r="P220" s="109">
        <v>0</v>
      </c>
      <c r="Q220" s="109">
        <v>0</v>
      </c>
      <c r="R220" s="109"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42">
        <f t="shared" si="10"/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42">
        <f t="shared" si="10"/>
        <v>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09">
        <v>0</v>
      </c>
      <c r="O222" s="109">
        <v>0</v>
      </c>
      <c r="P222" s="109">
        <v>0</v>
      </c>
      <c r="Q222" s="109">
        <v>0</v>
      </c>
      <c r="R222" s="109"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42">
        <f t="shared" si="10"/>
        <v>0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0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42">
        <f t="shared" si="10"/>
        <v>0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42">
        <f t="shared" si="10"/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42">
        <f t="shared" si="10"/>
        <v>0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42">
        <f t="shared" si="10"/>
        <v>0</v>
      </c>
      <c r="G227" s="109">
        <v>0</v>
      </c>
      <c r="H227" s="109">
        <v>0</v>
      </c>
      <c r="I227" s="109">
        <v>0</v>
      </c>
      <c r="J227" s="109">
        <v>0</v>
      </c>
      <c r="K227" s="109">
        <v>0</v>
      </c>
      <c r="L227" s="109">
        <v>0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42">
        <f t="shared" si="10"/>
        <v>0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</v>
      </c>
      <c r="R228" s="109"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42">
        <f t="shared" si="10"/>
        <v>0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42">
        <f t="shared" si="10"/>
        <v>0</v>
      </c>
      <c r="G230" s="109">
        <v>0</v>
      </c>
      <c r="H230" s="109">
        <v>0</v>
      </c>
      <c r="I230" s="109">
        <v>0</v>
      </c>
      <c r="J230" s="109">
        <v>0</v>
      </c>
      <c r="K230" s="109">
        <v>0</v>
      </c>
      <c r="L230" s="109">
        <v>0</v>
      </c>
      <c r="M230" s="109">
        <v>0</v>
      </c>
      <c r="N230" s="109">
        <v>0</v>
      </c>
      <c r="O230" s="109">
        <v>0</v>
      </c>
      <c r="P230" s="109">
        <v>0</v>
      </c>
      <c r="Q230" s="109">
        <v>0</v>
      </c>
      <c r="R230" s="109"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42">
        <f t="shared" si="10"/>
        <v>0</v>
      </c>
      <c r="G231" s="109">
        <v>0</v>
      </c>
      <c r="H231" s="109">
        <v>0</v>
      </c>
      <c r="I231" s="109">
        <v>0</v>
      </c>
      <c r="J231" s="109">
        <v>0</v>
      </c>
      <c r="K231" s="109">
        <v>0</v>
      </c>
      <c r="L231" s="109">
        <v>0</v>
      </c>
      <c r="M231" s="109">
        <v>0</v>
      </c>
      <c r="N231" s="109">
        <v>0</v>
      </c>
      <c r="O231" s="109">
        <v>0</v>
      </c>
      <c r="P231" s="109">
        <v>0</v>
      </c>
      <c r="Q231" s="109">
        <v>0</v>
      </c>
      <c r="R231" s="109"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42">
        <f t="shared" si="10"/>
        <v>0</v>
      </c>
      <c r="G232" s="109">
        <v>0</v>
      </c>
      <c r="H232" s="109">
        <v>0</v>
      </c>
      <c r="I232" s="109">
        <v>0</v>
      </c>
      <c r="J232" s="109">
        <v>0</v>
      </c>
      <c r="K232" s="109">
        <v>0</v>
      </c>
      <c r="L232" s="109">
        <v>0</v>
      </c>
      <c r="M232" s="109">
        <v>0</v>
      </c>
      <c r="N232" s="109">
        <v>0</v>
      </c>
      <c r="O232" s="109">
        <v>0</v>
      </c>
      <c r="P232" s="109">
        <v>0</v>
      </c>
      <c r="Q232" s="109">
        <v>0</v>
      </c>
      <c r="R232" s="109"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42">
        <f t="shared" si="10"/>
        <v>0</v>
      </c>
      <c r="G233" s="109">
        <v>0</v>
      </c>
      <c r="H233" s="109">
        <v>0</v>
      </c>
      <c r="I233" s="109">
        <v>0</v>
      </c>
      <c r="J233" s="109">
        <v>0</v>
      </c>
      <c r="K233" s="109">
        <v>0</v>
      </c>
      <c r="L233" s="109">
        <v>0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42">
        <f t="shared" si="10"/>
        <v>0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09">
        <v>0</v>
      </c>
      <c r="O234" s="109">
        <v>0</v>
      </c>
      <c r="P234" s="109">
        <v>0</v>
      </c>
      <c r="Q234" s="109">
        <v>0</v>
      </c>
      <c r="R234" s="109"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42">
        <f t="shared" si="10"/>
        <v>0</v>
      </c>
      <c r="G235" s="109">
        <v>0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09">
        <v>0</v>
      </c>
      <c r="N235" s="109">
        <v>0</v>
      </c>
      <c r="O235" s="109">
        <v>0</v>
      </c>
      <c r="P235" s="109">
        <v>0</v>
      </c>
      <c r="Q235" s="109">
        <v>0</v>
      </c>
      <c r="R235" s="109"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42">
        <f t="shared" si="10"/>
        <v>0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</v>
      </c>
      <c r="Q236" s="109">
        <v>0</v>
      </c>
      <c r="R236" s="109"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42">
        <f t="shared" si="10"/>
        <v>0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09">
        <v>0</v>
      </c>
      <c r="N237" s="109">
        <v>0</v>
      </c>
      <c r="O237" s="109">
        <v>0</v>
      </c>
      <c r="P237" s="109">
        <v>0</v>
      </c>
      <c r="Q237" s="109">
        <v>0</v>
      </c>
      <c r="R237" s="109"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42">
        <f t="shared" si="10"/>
        <v>0</v>
      </c>
      <c r="G238" s="109">
        <v>0</v>
      </c>
      <c r="H238" s="109">
        <v>0</v>
      </c>
      <c r="I238" s="109">
        <v>0</v>
      </c>
      <c r="J238" s="109">
        <v>0</v>
      </c>
      <c r="K238" s="109">
        <v>0</v>
      </c>
      <c r="L238" s="109">
        <v>0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42">
        <f t="shared" si="10"/>
        <v>0</v>
      </c>
      <c r="G239" s="109">
        <v>0</v>
      </c>
      <c r="H239" s="109">
        <v>0</v>
      </c>
      <c r="I239" s="109">
        <v>0</v>
      </c>
      <c r="J239" s="109">
        <v>0</v>
      </c>
      <c r="K239" s="109">
        <v>0</v>
      </c>
      <c r="L239" s="109">
        <v>0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42">
        <f t="shared" si="10"/>
        <v>0</v>
      </c>
      <c r="G240" s="109">
        <v>0</v>
      </c>
      <c r="H240" s="109">
        <v>0</v>
      </c>
      <c r="I240" s="109">
        <v>0</v>
      </c>
      <c r="J240" s="109">
        <v>0</v>
      </c>
      <c r="K240" s="109">
        <v>0</v>
      </c>
      <c r="L240" s="109">
        <v>0</v>
      </c>
      <c r="M240" s="109">
        <v>0</v>
      </c>
      <c r="N240" s="109">
        <v>0</v>
      </c>
      <c r="O240" s="109">
        <v>0</v>
      </c>
      <c r="P240" s="109">
        <v>0</v>
      </c>
      <c r="Q240" s="109">
        <v>0</v>
      </c>
      <c r="R240" s="109">
        <v>0</v>
      </c>
    </row>
    <row r="241" spans="1:18" ht="12.75" hidden="1" customHeight="1">
      <c r="A241" s="45">
        <v>0</v>
      </c>
      <c r="B241" s="45">
        <v>0</v>
      </c>
      <c r="C241" s="45">
        <v>0</v>
      </c>
      <c r="D241" s="34">
        <v>569001</v>
      </c>
      <c r="E241" s="35" t="s">
        <v>261</v>
      </c>
      <c r="F241" s="42">
        <f t="shared" si="10"/>
        <v>0</v>
      </c>
      <c r="G241" s="109">
        <v>0</v>
      </c>
      <c r="H241" s="109">
        <v>0</v>
      </c>
      <c r="I241" s="109">
        <v>0</v>
      </c>
      <c r="J241" s="109">
        <v>0</v>
      </c>
      <c r="K241" s="109">
        <v>0</v>
      </c>
      <c r="L241" s="109">
        <v>0</v>
      </c>
      <c r="M241" s="109">
        <v>0</v>
      </c>
      <c r="N241" s="109">
        <v>0</v>
      </c>
      <c r="O241" s="109">
        <v>0</v>
      </c>
      <c r="P241" s="109">
        <v>0</v>
      </c>
      <c r="Q241" s="109">
        <v>0</v>
      </c>
      <c r="R241" s="109"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42">
        <f t="shared" si="10"/>
        <v>0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09">
        <v>0</v>
      </c>
      <c r="N242" s="109">
        <v>0</v>
      </c>
      <c r="O242" s="109">
        <v>0</v>
      </c>
      <c r="P242" s="109">
        <v>0</v>
      </c>
      <c r="Q242" s="109">
        <v>0</v>
      </c>
      <c r="R242" s="109"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42">
        <f t="shared" si="10"/>
        <v>0</v>
      </c>
      <c r="G243" s="109">
        <v>0</v>
      </c>
      <c r="H243" s="109">
        <v>0</v>
      </c>
      <c r="I243" s="109">
        <v>0</v>
      </c>
      <c r="J243" s="109">
        <v>0</v>
      </c>
      <c r="K243" s="109">
        <v>0</v>
      </c>
      <c r="L243" s="109">
        <v>0</v>
      </c>
      <c r="M243" s="109">
        <v>0</v>
      </c>
      <c r="N243" s="109">
        <v>0</v>
      </c>
      <c r="O243" s="109">
        <v>0</v>
      </c>
      <c r="P243" s="109">
        <v>0</v>
      </c>
      <c r="Q243" s="109">
        <v>0</v>
      </c>
      <c r="R243" s="109"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42">
        <f t="shared" si="10"/>
        <v>0</v>
      </c>
      <c r="G244" s="109">
        <v>0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09">
        <v>0</v>
      </c>
      <c r="O244" s="109">
        <v>0</v>
      </c>
      <c r="P244" s="109">
        <v>0</v>
      </c>
      <c r="Q244" s="109">
        <v>0</v>
      </c>
      <c r="R244" s="109"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42">
        <f t="shared" si="10"/>
        <v>0</v>
      </c>
      <c r="G245" s="109">
        <v>0</v>
      </c>
      <c r="H245" s="109">
        <v>0</v>
      </c>
      <c r="I245" s="109">
        <v>0</v>
      </c>
      <c r="J245" s="109">
        <v>0</v>
      </c>
      <c r="K245" s="109">
        <v>0</v>
      </c>
      <c r="L245" s="109">
        <v>0</v>
      </c>
      <c r="M245" s="109">
        <v>0</v>
      </c>
      <c r="N245" s="109">
        <v>0</v>
      </c>
      <c r="O245" s="109">
        <v>0</v>
      </c>
      <c r="P245" s="109">
        <v>0</v>
      </c>
      <c r="Q245" s="109">
        <v>0</v>
      </c>
      <c r="R245" s="109"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42">
        <f t="shared" si="10"/>
        <v>0</v>
      </c>
      <c r="G246" s="109">
        <v>0</v>
      </c>
      <c r="H246" s="109">
        <v>0</v>
      </c>
      <c r="I246" s="109">
        <v>0</v>
      </c>
      <c r="J246" s="109">
        <v>0</v>
      </c>
      <c r="K246" s="109">
        <v>0</v>
      </c>
      <c r="L246" s="109">
        <v>0</v>
      </c>
      <c r="M246" s="109">
        <v>0</v>
      </c>
      <c r="N246" s="109">
        <v>0</v>
      </c>
      <c r="O246" s="109">
        <v>0</v>
      </c>
      <c r="P246" s="109">
        <v>0</v>
      </c>
      <c r="Q246" s="109">
        <v>0</v>
      </c>
      <c r="R246" s="109"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42">
        <f t="shared" si="10"/>
        <v>0</v>
      </c>
      <c r="G247" s="109">
        <v>0</v>
      </c>
      <c r="H247" s="109">
        <v>0</v>
      </c>
      <c r="I247" s="109">
        <v>0</v>
      </c>
      <c r="J247" s="109">
        <v>0</v>
      </c>
      <c r="K247" s="109">
        <v>0</v>
      </c>
      <c r="L247" s="109">
        <v>0</v>
      </c>
      <c r="M247" s="109">
        <v>0</v>
      </c>
      <c r="N247" s="109">
        <v>0</v>
      </c>
      <c r="O247" s="109">
        <v>0</v>
      </c>
      <c r="P247" s="109">
        <v>0</v>
      </c>
      <c r="Q247" s="109">
        <v>0</v>
      </c>
      <c r="R247" s="109">
        <v>0</v>
      </c>
    </row>
    <row r="248" spans="1:18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A12+A31+A101+A212+A214</f>
        <v>300012</v>
      </c>
      <c r="B249" s="42">
        <f>B12+B31+B101+B212+B214</f>
        <v>0</v>
      </c>
      <c r="C249" s="42">
        <f>C12+C31+C101+C212+C214</f>
        <v>0</v>
      </c>
      <c r="D249" s="42"/>
      <c r="E249" s="42"/>
      <c r="F249" s="42">
        <f>F12+F31+F101+F212+F214</f>
        <v>300012</v>
      </c>
      <c r="G249" s="42">
        <f>G12+G31+G101+G212+G214</f>
        <v>0</v>
      </c>
      <c r="H249" s="42">
        <f t="shared" ref="H249:R249" si="11">H12+H31+H101+H212+H214</f>
        <v>132131</v>
      </c>
      <c r="I249" s="42">
        <f t="shared" si="11"/>
        <v>47009</v>
      </c>
      <c r="J249" s="42">
        <f t="shared" si="11"/>
        <v>21944</v>
      </c>
      <c r="K249" s="42">
        <f t="shared" si="11"/>
        <v>3765</v>
      </c>
      <c r="L249" s="42">
        <f t="shared" si="11"/>
        <v>0</v>
      </c>
      <c r="M249" s="42">
        <f t="shared" si="11"/>
        <v>0</v>
      </c>
      <c r="N249" s="42">
        <f t="shared" si="11"/>
        <v>68183</v>
      </c>
      <c r="O249" s="42">
        <f t="shared" si="11"/>
        <v>8950</v>
      </c>
      <c r="P249" s="42">
        <f t="shared" si="11"/>
        <v>14190</v>
      </c>
      <c r="Q249" s="42">
        <f t="shared" si="11"/>
        <v>3840</v>
      </c>
      <c r="R249" s="42">
        <f t="shared" si="11"/>
        <v>0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</sheetData>
  <mergeCells count="5">
    <mergeCell ref="O1:Q2"/>
    <mergeCell ref="A3:R3"/>
    <mergeCell ref="A5:R5"/>
    <mergeCell ref="A6:R6"/>
    <mergeCell ref="C9:L9"/>
  </mergeCells>
  <pageMargins left="0.74803149606299213" right="0.15748031496062992" top="0.74803149606299213" bottom="0.74803149606299213" header="0.31496062992125984" footer="0.31496062992125984"/>
  <pageSetup scale="57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R250"/>
  <sheetViews>
    <sheetView topLeftCell="A7" zoomScale="90" zoomScaleNormal="90" workbookViewId="0">
      <selection activeCell="E101" sqref="E101"/>
    </sheetView>
  </sheetViews>
  <sheetFormatPr baseColWidth="10" defaultRowHeight="12.75"/>
  <cols>
    <col min="2" max="2" width="14" customWidth="1"/>
    <col min="5" max="5" width="24.140625" customWidth="1"/>
    <col min="6" max="6" width="13.28515625" customWidth="1"/>
    <col min="7" max="18" width="11.7109375" customWidth="1"/>
  </cols>
  <sheetData>
    <row r="1" spans="1:18">
      <c r="L1" s="1"/>
      <c r="M1" s="1"/>
      <c r="N1" s="1"/>
      <c r="O1" s="169"/>
      <c r="P1" s="169"/>
      <c r="Q1" s="169"/>
    </row>
    <row r="2" spans="1:18" ht="28.5" customHeight="1">
      <c r="B2" s="155"/>
      <c r="F2" s="25"/>
      <c r="L2" s="1"/>
      <c r="M2" s="1"/>
      <c r="N2" s="1"/>
      <c r="O2" s="169"/>
      <c r="P2" s="169"/>
      <c r="Q2" s="169"/>
    </row>
    <row r="3" spans="1:18" ht="18">
      <c r="A3" s="170" t="s">
        <v>268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35" customHeight="1">
      <c r="A5" s="171" t="s">
        <v>622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</row>
    <row r="6" spans="1:18" ht="15.75">
      <c r="A6" s="172" t="s">
        <v>29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</row>
    <row r="8" spans="1:18" s="1" customFormat="1" ht="15.75" customHeight="1">
      <c r="A8" s="4" t="s">
        <v>509</v>
      </c>
      <c r="B8" s="107"/>
      <c r="C8" s="107" t="s">
        <v>511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5.75" customHeight="1">
      <c r="A9" s="4" t="s">
        <v>510</v>
      </c>
      <c r="B9" s="7"/>
      <c r="C9" s="173" t="s">
        <v>528</v>
      </c>
      <c r="D9" s="173"/>
      <c r="E9" s="173"/>
      <c r="F9" s="173"/>
      <c r="G9" s="173"/>
      <c r="H9" s="173"/>
      <c r="I9" s="173"/>
      <c r="J9" s="173"/>
      <c r="K9" s="173"/>
      <c r="L9" s="173"/>
    </row>
    <row r="11" spans="1:18" s="3" customFormat="1" ht="4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3" t="s">
        <v>1</v>
      </c>
      <c r="H11" s="23" t="s">
        <v>2</v>
      </c>
      <c r="I11" s="23" t="s">
        <v>3</v>
      </c>
      <c r="J11" s="23" t="s">
        <v>4</v>
      </c>
      <c r="K11" s="23" t="s">
        <v>5</v>
      </c>
      <c r="L11" s="23" t="s">
        <v>6</v>
      </c>
      <c r="M11" s="23" t="s">
        <v>7</v>
      </c>
      <c r="N11" s="23" t="s">
        <v>8</v>
      </c>
      <c r="O11" s="23" t="s">
        <v>9</v>
      </c>
      <c r="P11" s="23" t="s">
        <v>10</v>
      </c>
      <c r="Q11" s="23" t="s">
        <v>11</v>
      </c>
      <c r="R11" s="23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f>SUM(G13:G30)</f>
        <v>0</v>
      </c>
      <c r="H12" s="109">
        <f t="shared" ref="H12:R12" si="0">SUM(H13:H30)</f>
        <v>0</v>
      </c>
      <c r="I12" s="109">
        <f t="shared" si="0"/>
        <v>0</v>
      </c>
      <c r="J12" s="109">
        <f t="shared" si="0"/>
        <v>0</v>
      </c>
      <c r="K12" s="109">
        <f t="shared" si="0"/>
        <v>0</v>
      </c>
      <c r="L12" s="109">
        <f t="shared" si="0"/>
        <v>0</v>
      </c>
      <c r="M12" s="109">
        <f t="shared" si="0"/>
        <v>0</v>
      </c>
      <c r="N12" s="109">
        <f t="shared" si="0"/>
        <v>0</v>
      </c>
      <c r="O12" s="109">
        <f t="shared" si="0"/>
        <v>0</v>
      </c>
      <c r="P12" s="109">
        <f t="shared" si="0"/>
        <v>0</v>
      </c>
      <c r="Q12" s="109">
        <f t="shared" si="0"/>
        <v>0</v>
      </c>
      <c r="R12" s="109">
        <f t="shared" si="0"/>
        <v>0</v>
      </c>
    </row>
    <row r="13" spans="1:18" s="1" customFormat="1" ht="12.6" hidden="1" customHeight="1">
      <c r="A13" s="45">
        <v>0</v>
      </c>
      <c r="B13" s="45">
        <v>0</v>
      </c>
      <c r="C13" s="45">
        <v>0</v>
      </c>
      <c r="D13" s="34">
        <v>113001</v>
      </c>
      <c r="E13" s="35" t="s">
        <v>35</v>
      </c>
      <c r="F13" s="42">
        <f>A13+B13+C13</f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1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42">
        <f t="shared" si="1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42">
        <f t="shared" si="1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</row>
    <row r="17" spans="1:18" s="1" customFormat="1" ht="12.6" hidden="1" customHeight="1">
      <c r="A17" s="45">
        <v>0</v>
      </c>
      <c r="B17" s="45">
        <v>0</v>
      </c>
      <c r="C17" s="45">
        <v>0</v>
      </c>
      <c r="D17" s="34">
        <v>131003</v>
      </c>
      <c r="E17" s="35" t="s">
        <v>39</v>
      </c>
      <c r="F17" s="42">
        <f t="shared" si="1"/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</row>
    <row r="18" spans="1:18" s="1" customFormat="1" ht="12.6" hidden="1" customHeight="1">
      <c r="A18" s="45">
        <v>0</v>
      </c>
      <c r="B18" s="45">
        <v>0</v>
      </c>
      <c r="C18" s="45">
        <v>0</v>
      </c>
      <c r="D18" s="34">
        <v>132001</v>
      </c>
      <c r="E18" s="35" t="s">
        <v>40</v>
      </c>
      <c r="F18" s="42">
        <f t="shared" si="1"/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</row>
    <row r="19" spans="1:18" s="1" customFormat="1" ht="12.6" hidden="1" customHeight="1">
      <c r="A19" s="45">
        <v>0</v>
      </c>
      <c r="B19" s="45">
        <v>0</v>
      </c>
      <c r="C19" s="45">
        <v>0</v>
      </c>
      <c r="D19" s="34">
        <v>132002</v>
      </c>
      <c r="E19" s="35" t="s">
        <v>41</v>
      </c>
      <c r="F19" s="42">
        <f t="shared" si="1"/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42">
        <f t="shared" si="1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</row>
    <row r="21" spans="1:18" s="1" customFormat="1" ht="12.6" hidden="1" customHeight="1">
      <c r="A21" s="45">
        <v>0</v>
      </c>
      <c r="B21" s="45">
        <v>0</v>
      </c>
      <c r="C21" s="45">
        <v>0</v>
      </c>
      <c r="D21" s="34">
        <v>134001</v>
      </c>
      <c r="E21" s="35" t="s">
        <v>43</v>
      </c>
      <c r="F21" s="42">
        <f t="shared" si="1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</row>
    <row r="22" spans="1:18" s="1" customFormat="1" ht="12.6" hidden="1" customHeight="1">
      <c r="A22" s="45">
        <v>0</v>
      </c>
      <c r="B22" s="45">
        <v>0</v>
      </c>
      <c r="C22" s="45">
        <v>0</v>
      </c>
      <c r="D22" s="34">
        <v>141001</v>
      </c>
      <c r="E22" s="35" t="s">
        <v>44</v>
      </c>
      <c r="F22" s="42">
        <f t="shared" si="1"/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</row>
    <row r="23" spans="1:18" s="1" customFormat="1" ht="11.25" hidden="1" customHeight="1">
      <c r="A23" s="45">
        <v>0</v>
      </c>
      <c r="B23" s="45">
        <v>0</v>
      </c>
      <c r="C23" s="45">
        <v>0</v>
      </c>
      <c r="D23" s="34">
        <v>142001</v>
      </c>
      <c r="E23" s="35" t="s">
        <v>45</v>
      </c>
      <c r="F23" s="42">
        <f t="shared" si="1"/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</row>
    <row r="24" spans="1:18" ht="12.75" hidden="1" customHeight="1">
      <c r="A24" s="45">
        <v>0</v>
      </c>
      <c r="B24" s="45">
        <v>0</v>
      </c>
      <c r="C24" s="45">
        <v>0</v>
      </c>
      <c r="D24" s="34">
        <v>143001</v>
      </c>
      <c r="E24" s="35" t="s">
        <v>46</v>
      </c>
      <c r="F24" s="42">
        <f t="shared" si="1"/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42">
        <f t="shared" si="1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42">
        <f t="shared" si="1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</row>
    <row r="27" spans="1:18" ht="12.75" hidden="1" customHeight="1">
      <c r="A27" s="45">
        <v>0</v>
      </c>
      <c r="B27" s="45">
        <v>0</v>
      </c>
      <c r="C27" s="45">
        <v>0</v>
      </c>
      <c r="D27" s="36">
        <v>154004</v>
      </c>
      <c r="E27" s="35" t="s">
        <v>49</v>
      </c>
      <c r="F27" s="42">
        <f t="shared" si="1"/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</row>
    <row r="28" spans="1:18" ht="12.75" hidden="1" customHeight="1">
      <c r="A28" s="45">
        <v>0</v>
      </c>
      <c r="B28" s="45">
        <v>0</v>
      </c>
      <c r="C28" s="45">
        <v>0</v>
      </c>
      <c r="D28" s="34">
        <v>159002</v>
      </c>
      <c r="E28" s="35" t="s">
        <v>50</v>
      </c>
      <c r="F28" s="42">
        <f t="shared" si="1"/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</row>
    <row r="29" spans="1:18" ht="12.75" hidden="1" customHeight="1">
      <c r="A29" s="45">
        <v>0</v>
      </c>
      <c r="B29" s="45">
        <v>0</v>
      </c>
      <c r="C29" s="45">
        <v>0</v>
      </c>
      <c r="D29" s="34">
        <v>161001</v>
      </c>
      <c r="E29" s="37" t="s">
        <v>51</v>
      </c>
      <c r="F29" s="42">
        <f t="shared" si="1"/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</row>
    <row r="30" spans="1:18" ht="12.75" hidden="1" customHeight="1">
      <c r="A30" s="45">
        <v>0</v>
      </c>
      <c r="B30" s="45">
        <v>0</v>
      </c>
      <c r="C30" s="45">
        <v>0</v>
      </c>
      <c r="D30" s="34">
        <v>171001</v>
      </c>
      <c r="E30" s="37" t="s">
        <v>52</v>
      </c>
      <c r="F30" s="42">
        <f t="shared" si="1"/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</row>
    <row r="31" spans="1:18">
      <c r="A31" s="42">
        <f>SUM(A32:A101)</f>
        <v>0</v>
      </c>
      <c r="B31" s="42">
        <f>SUM(B32:B99)</f>
        <v>5000</v>
      </c>
      <c r="C31" s="42">
        <f>SUM(C32:C99)</f>
        <v>0</v>
      </c>
      <c r="D31" s="32">
        <v>2000</v>
      </c>
      <c r="E31" s="38" t="s">
        <v>53</v>
      </c>
      <c r="F31" s="42">
        <f>SUM(F32:F99)</f>
        <v>5000</v>
      </c>
      <c r="G31" s="109">
        <f>SUM(G32:G100)</f>
        <v>0</v>
      </c>
      <c r="H31" s="109">
        <f t="shared" ref="H31:R31" si="2">SUM(H32:H79)</f>
        <v>0</v>
      </c>
      <c r="I31" s="109">
        <f t="shared" si="2"/>
        <v>0</v>
      </c>
      <c r="J31" s="109">
        <f t="shared" si="2"/>
        <v>0</v>
      </c>
      <c r="K31" s="109">
        <f t="shared" si="2"/>
        <v>0</v>
      </c>
      <c r="L31" s="109">
        <f t="shared" si="2"/>
        <v>0</v>
      </c>
      <c r="M31" s="109">
        <f t="shared" si="2"/>
        <v>0</v>
      </c>
      <c r="N31" s="109">
        <f t="shared" si="2"/>
        <v>0</v>
      </c>
      <c r="O31" s="109">
        <f t="shared" si="2"/>
        <v>5000</v>
      </c>
      <c r="P31" s="109">
        <f t="shared" si="2"/>
        <v>0</v>
      </c>
      <c r="Q31" s="109">
        <f t="shared" si="2"/>
        <v>0</v>
      </c>
      <c r="R31" s="109">
        <f t="shared" si="2"/>
        <v>0</v>
      </c>
    </row>
    <row r="32" spans="1:18" ht="12.75" customHeight="1">
      <c r="A32" s="45">
        <v>0</v>
      </c>
      <c r="B32" s="45">
        <v>1188</v>
      </c>
      <c r="C32" s="45">
        <v>0</v>
      </c>
      <c r="D32" s="39">
        <v>211001</v>
      </c>
      <c r="E32" s="35" t="s">
        <v>54</v>
      </c>
      <c r="F32" s="42">
        <f>A32+B32+C32</f>
        <v>1188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46">
        <v>1188</v>
      </c>
      <c r="P32" s="146">
        <v>0</v>
      </c>
      <c r="Q32" s="146">
        <v>0</v>
      </c>
      <c r="R32" s="146">
        <v>0</v>
      </c>
    </row>
    <row r="33" spans="1:18" ht="12.75" hidden="1" customHeight="1">
      <c r="A33" s="45">
        <v>0</v>
      </c>
      <c r="B33" s="45">
        <v>0</v>
      </c>
      <c r="C33" s="45">
        <v>0</v>
      </c>
      <c r="D33" s="34">
        <v>211002</v>
      </c>
      <c r="E33" s="35" t="s">
        <v>55</v>
      </c>
      <c r="F33" s="42">
        <f t="shared" ref="F33:F79" si="3">A33+B33+C33</f>
        <v>0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0</v>
      </c>
      <c r="P33" s="109">
        <v>0</v>
      </c>
      <c r="Q33" s="109">
        <v>0</v>
      </c>
      <c r="R33" s="109">
        <v>0</v>
      </c>
    </row>
    <row r="34" spans="1:18" ht="12.75" hidden="1" customHeight="1">
      <c r="A34" s="45">
        <v>0</v>
      </c>
      <c r="B34" s="45">
        <v>0</v>
      </c>
      <c r="C34" s="45">
        <v>0</v>
      </c>
      <c r="D34" s="34">
        <v>211003</v>
      </c>
      <c r="E34" s="35" t="s">
        <v>520</v>
      </c>
      <c r="F34" s="42">
        <f t="shared" si="3"/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</row>
    <row r="35" spans="1:18" ht="12.75" hidden="1" customHeight="1">
      <c r="A35" s="45">
        <v>0</v>
      </c>
      <c r="B35" s="45">
        <v>0</v>
      </c>
      <c r="C35" s="45">
        <v>0</v>
      </c>
      <c r="D35" s="34">
        <v>212001</v>
      </c>
      <c r="E35" s="35" t="s">
        <v>56</v>
      </c>
      <c r="F35" s="42">
        <f t="shared" si="3"/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</row>
    <row r="36" spans="1:18" ht="12.75" hidden="1" customHeight="1">
      <c r="A36" s="45">
        <v>0</v>
      </c>
      <c r="B36" s="45">
        <v>0</v>
      </c>
      <c r="C36" s="45">
        <v>0</v>
      </c>
      <c r="D36" s="34">
        <v>212002</v>
      </c>
      <c r="E36" s="35" t="s">
        <v>57</v>
      </c>
      <c r="F36" s="42">
        <f t="shared" si="3"/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109">
        <v>0</v>
      </c>
    </row>
    <row r="37" spans="1:18" ht="12.75" hidden="1" customHeight="1">
      <c r="A37" s="45">
        <v>0</v>
      </c>
      <c r="B37" s="45">
        <v>0</v>
      </c>
      <c r="C37" s="45">
        <v>0</v>
      </c>
      <c r="D37" s="34">
        <v>213001</v>
      </c>
      <c r="E37" s="35" t="s">
        <v>58</v>
      </c>
      <c r="F37" s="42">
        <f t="shared" si="3"/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</row>
    <row r="38" spans="1:18" ht="12.75" customHeight="1">
      <c r="A38" s="45">
        <v>0</v>
      </c>
      <c r="B38" s="45">
        <v>3812</v>
      </c>
      <c r="C38" s="45">
        <v>0</v>
      </c>
      <c r="D38" s="39">
        <v>214001</v>
      </c>
      <c r="E38" s="35" t="s">
        <v>59</v>
      </c>
      <c r="F38" s="42">
        <f t="shared" si="3"/>
        <v>3812</v>
      </c>
      <c r="G38" s="146">
        <v>0</v>
      </c>
      <c r="H38" s="146">
        <v>0</v>
      </c>
      <c r="I38" s="146">
        <v>0</v>
      </c>
      <c r="J38" s="146">
        <v>0</v>
      </c>
      <c r="K38" s="146">
        <v>0</v>
      </c>
      <c r="L38" s="146">
        <v>0</v>
      </c>
      <c r="M38" s="146">
        <v>0</v>
      </c>
      <c r="N38" s="146">
        <v>0</v>
      </c>
      <c r="O38" s="146">
        <v>3812</v>
      </c>
      <c r="P38" s="146">
        <v>0</v>
      </c>
      <c r="Q38" s="146">
        <v>0</v>
      </c>
      <c r="R38" s="146">
        <v>0</v>
      </c>
    </row>
    <row r="39" spans="1:18" ht="12.75" hidden="1" customHeight="1">
      <c r="A39" s="45">
        <v>0</v>
      </c>
      <c r="B39" s="45">
        <v>0</v>
      </c>
      <c r="C39" s="45">
        <v>0</v>
      </c>
      <c r="D39" s="34">
        <v>214002</v>
      </c>
      <c r="E39" s="35" t="s">
        <v>60</v>
      </c>
      <c r="F39" s="42">
        <f t="shared" si="3"/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</row>
    <row r="40" spans="1:18" ht="12.75" hidden="1" customHeight="1">
      <c r="A40" s="45">
        <v>0</v>
      </c>
      <c r="B40" s="45">
        <v>0</v>
      </c>
      <c r="C40" s="45">
        <v>0</v>
      </c>
      <c r="D40" s="34">
        <v>215001</v>
      </c>
      <c r="E40" s="35" t="s">
        <v>61</v>
      </c>
      <c r="F40" s="42">
        <f t="shared" si="3"/>
        <v>0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09">
        <v>0</v>
      </c>
      <c r="N40" s="109">
        <v>0</v>
      </c>
      <c r="O40" s="109">
        <v>0</v>
      </c>
      <c r="P40" s="109">
        <v>0</v>
      </c>
      <c r="Q40" s="109">
        <v>0</v>
      </c>
      <c r="R40" s="109">
        <v>0</v>
      </c>
    </row>
    <row r="41" spans="1:18" ht="12.75" hidden="1" customHeight="1">
      <c r="A41" s="45">
        <v>0</v>
      </c>
      <c r="B41" s="45">
        <v>0</v>
      </c>
      <c r="C41" s="45">
        <v>0</v>
      </c>
      <c r="D41" s="40">
        <v>216001</v>
      </c>
      <c r="E41" s="41" t="s">
        <v>62</v>
      </c>
      <c r="F41" s="42">
        <f t="shared" si="3"/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</row>
    <row r="42" spans="1:18" ht="12.75" hidden="1" customHeight="1">
      <c r="A42" s="45">
        <v>0</v>
      </c>
      <c r="B42" s="45">
        <v>0</v>
      </c>
      <c r="C42" s="45">
        <v>0</v>
      </c>
      <c r="D42" s="34">
        <v>217001</v>
      </c>
      <c r="E42" s="35" t="s">
        <v>63</v>
      </c>
      <c r="F42" s="42">
        <f t="shared" si="3"/>
        <v>0</v>
      </c>
      <c r="G42" s="109">
        <v>0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9">
        <v>0</v>
      </c>
      <c r="P42" s="109">
        <v>0</v>
      </c>
      <c r="Q42" s="109">
        <v>0</v>
      </c>
      <c r="R42" s="109">
        <v>0</v>
      </c>
    </row>
    <row r="43" spans="1:18" ht="12.75" hidden="1" customHeight="1">
      <c r="A43" s="45">
        <v>0</v>
      </c>
      <c r="B43" s="45">
        <v>0</v>
      </c>
      <c r="C43" s="45">
        <v>0</v>
      </c>
      <c r="D43" s="34">
        <v>218001</v>
      </c>
      <c r="E43" s="35" t="s">
        <v>64</v>
      </c>
      <c r="F43" s="42">
        <f t="shared" si="3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</row>
    <row r="44" spans="1:18" ht="12.75" hidden="1" customHeight="1">
      <c r="A44" s="45">
        <v>0</v>
      </c>
      <c r="B44" s="45">
        <v>0</v>
      </c>
      <c r="C44" s="45">
        <v>0</v>
      </c>
      <c r="D44" s="34">
        <v>218002</v>
      </c>
      <c r="E44" s="35" t="s">
        <v>65</v>
      </c>
      <c r="F44" s="42">
        <f t="shared" si="3"/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</row>
    <row r="45" spans="1:18" hidden="1">
      <c r="A45" s="45">
        <v>0</v>
      </c>
      <c r="B45" s="45">
        <v>0</v>
      </c>
      <c r="C45" s="45">
        <v>0</v>
      </c>
      <c r="D45" s="34">
        <v>221001</v>
      </c>
      <c r="E45" s="35" t="s">
        <v>66</v>
      </c>
      <c r="F45" s="42">
        <f t="shared" si="3"/>
        <v>0</v>
      </c>
      <c r="G45" s="109">
        <v>0</v>
      </c>
      <c r="H45" s="109">
        <v>0</v>
      </c>
      <c r="I45" s="109">
        <v>0</v>
      </c>
      <c r="J45" s="109">
        <v>0</v>
      </c>
      <c r="K45" s="109">
        <v>0</v>
      </c>
      <c r="L45" s="109">
        <v>0</v>
      </c>
      <c r="M45" s="109">
        <v>0</v>
      </c>
      <c r="N45" s="109">
        <v>0</v>
      </c>
      <c r="O45" s="109">
        <v>0</v>
      </c>
      <c r="P45" s="109">
        <v>0</v>
      </c>
      <c r="Q45" s="109">
        <v>0</v>
      </c>
      <c r="R45" s="109">
        <v>0</v>
      </c>
    </row>
    <row r="46" spans="1:18" ht="12.75" hidden="1" customHeight="1">
      <c r="A46" s="45">
        <v>0</v>
      </c>
      <c r="B46" s="45">
        <v>0</v>
      </c>
      <c r="C46" s="45">
        <v>0</v>
      </c>
      <c r="D46" s="34">
        <v>221002</v>
      </c>
      <c r="E46" s="35" t="s">
        <v>67</v>
      </c>
      <c r="F46" s="42">
        <f t="shared" si="3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</row>
    <row r="47" spans="1:18" ht="12.75" hidden="1" customHeight="1">
      <c r="A47" s="45">
        <v>0</v>
      </c>
      <c r="B47" s="45">
        <v>0</v>
      </c>
      <c r="C47" s="45">
        <v>0</v>
      </c>
      <c r="D47" s="34">
        <v>221006</v>
      </c>
      <c r="E47" s="35" t="s">
        <v>68</v>
      </c>
      <c r="F47" s="42">
        <f t="shared" si="3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</row>
    <row r="48" spans="1:18" ht="12.75" hidden="1" customHeight="1">
      <c r="A48" s="45">
        <v>0</v>
      </c>
      <c r="B48" s="45">
        <v>0</v>
      </c>
      <c r="C48" s="45">
        <v>0</v>
      </c>
      <c r="D48" s="34">
        <v>221007</v>
      </c>
      <c r="E48" s="35" t="s">
        <v>523</v>
      </c>
      <c r="F48" s="42">
        <f t="shared" si="3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</row>
    <row r="49" spans="1:18" ht="12.75" hidden="1" customHeight="1">
      <c r="A49" s="45">
        <v>0</v>
      </c>
      <c r="B49" s="45">
        <v>0</v>
      </c>
      <c r="C49" s="45">
        <v>0</v>
      </c>
      <c r="D49" s="34">
        <v>222001</v>
      </c>
      <c r="E49" s="35" t="s">
        <v>69</v>
      </c>
      <c r="F49" s="42">
        <f t="shared" si="3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</row>
    <row r="50" spans="1:18" ht="12.75" hidden="1" customHeight="1">
      <c r="A50" s="45">
        <v>0</v>
      </c>
      <c r="B50" s="45">
        <v>0</v>
      </c>
      <c r="C50" s="45">
        <v>0</v>
      </c>
      <c r="D50" s="34">
        <v>223001</v>
      </c>
      <c r="E50" s="35" t="s">
        <v>70</v>
      </c>
      <c r="F50" s="42">
        <f t="shared" si="3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</row>
    <row r="51" spans="1:18" ht="12.75" hidden="1" customHeight="1">
      <c r="A51" s="45">
        <v>0</v>
      </c>
      <c r="B51" s="45">
        <v>0</v>
      </c>
      <c r="C51" s="45">
        <v>0</v>
      </c>
      <c r="D51" s="34">
        <v>231001</v>
      </c>
      <c r="E51" s="35" t="s">
        <v>71</v>
      </c>
      <c r="F51" s="42">
        <f t="shared" si="3"/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</row>
    <row r="52" spans="1:18" ht="12.75" hidden="1" customHeight="1">
      <c r="A52" s="45">
        <v>0</v>
      </c>
      <c r="B52" s="45">
        <v>0</v>
      </c>
      <c r="C52" s="45">
        <v>0</v>
      </c>
      <c r="D52" s="34">
        <v>231002</v>
      </c>
      <c r="E52" s="35" t="s">
        <v>72</v>
      </c>
      <c r="F52" s="42">
        <f t="shared" si="3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</row>
    <row r="53" spans="1:18" ht="12.75" hidden="1" customHeight="1">
      <c r="A53" s="45">
        <v>0</v>
      </c>
      <c r="B53" s="45">
        <v>0</v>
      </c>
      <c r="C53" s="45">
        <v>0</v>
      </c>
      <c r="D53" s="34">
        <v>231003</v>
      </c>
      <c r="E53" s="35" t="s">
        <v>73</v>
      </c>
      <c r="F53" s="42">
        <f t="shared" si="3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</row>
    <row r="54" spans="1:18" ht="12.75" hidden="1" customHeight="1">
      <c r="A54" s="45">
        <v>0</v>
      </c>
      <c r="B54" s="45">
        <v>0</v>
      </c>
      <c r="C54" s="45">
        <v>0</v>
      </c>
      <c r="D54" s="34">
        <v>231004</v>
      </c>
      <c r="E54" s="35" t="s">
        <v>74</v>
      </c>
      <c r="F54" s="42">
        <f t="shared" si="3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</row>
    <row r="55" spans="1:18" ht="12.75" hidden="1" customHeight="1">
      <c r="A55" s="45">
        <v>0</v>
      </c>
      <c r="B55" s="45">
        <v>0</v>
      </c>
      <c r="C55" s="45">
        <v>0</v>
      </c>
      <c r="D55" s="34">
        <v>232001</v>
      </c>
      <c r="E55" s="35" t="s">
        <v>75</v>
      </c>
      <c r="F55" s="42">
        <f t="shared" si="3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</row>
    <row r="56" spans="1:18" ht="12.75" hidden="1" customHeight="1">
      <c r="A56" s="45">
        <v>0</v>
      </c>
      <c r="B56" s="45">
        <v>0</v>
      </c>
      <c r="C56" s="45">
        <v>0</v>
      </c>
      <c r="D56" s="34">
        <v>233001</v>
      </c>
      <c r="E56" s="35" t="s">
        <v>76</v>
      </c>
      <c r="F56" s="42">
        <f t="shared" si="3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</row>
    <row r="57" spans="1:18" ht="12.75" hidden="1" customHeight="1">
      <c r="A57" s="45">
        <v>0</v>
      </c>
      <c r="B57" s="45">
        <v>0</v>
      </c>
      <c r="C57" s="45">
        <v>0</v>
      </c>
      <c r="D57" s="34">
        <v>234001</v>
      </c>
      <c r="E57" s="35" t="s">
        <v>77</v>
      </c>
      <c r="F57" s="42">
        <f t="shared" si="3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</row>
    <row r="58" spans="1:18" ht="12.75" hidden="1" customHeight="1">
      <c r="A58" s="45">
        <v>0</v>
      </c>
      <c r="B58" s="45">
        <v>0</v>
      </c>
      <c r="C58" s="45">
        <v>0</v>
      </c>
      <c r="D58" s="34">
        <v>235001</v>
      </c>
      <c r="E58" s="35" t="s">
        <v>78</v>
      </c>
      <c r="F58" s="42">
        <f t="shared" si="3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</row>
    <row r="59" spans="1:18" ht="12.75" hidden="1" customHeight="1">
      <c r="A59" s="45">
        <v>0</v>
      </c>
      <c r="B59" s="45">
        <v>0</v>
      </c>
      <c r="C59" s="45">
        <v>0</v>
      </c>
      <c r="D59" s="34">
        <v>236001</v>
      </c>
      <c r="E59" s="35" t="s">
        <v>79</v>
      </c>
      <c r="F59" s="42">
        <f t="shared" si="3"/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</row>
    <row r="60" spans="1:18" ht="12.75" hidden="1" customHeight="1">
      <c r="A60" s="45">
        <v>0</v>
      </c>
      <c r="B60" s="45">
        <v>0</v>
      </c>
      <c r="C60" s="45">
        <v>0</v>
      </c>
      <c r="D60" s="34">
        <v>237001</v>
      </c>
      <c r="E60" s="35" t="s">
        <v>80</v>
      </c>
      <c r="F60" s="42">
        <f t="shared" si="3"/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</row>
    <row r="61" spans="1:18" ht="12.75" hidden="1" customHeight="1">
      <c r="A61" s="45">
        <v>0</v>
      </c>
      <c r="B61" s="45">
        <v>0</v>
      </c>
      <c r="C61" s="45">
        <v>0</v>
      </c>
      <c r="D61" s="34">
        <v>238001</v>
      </c>
      <c r="E61" s="35" t="s">
        <v>81</v>
      </c>
      <c r="F61" s="42">
        <f t="shared" si="3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</row>
    <row r="62" spans="1:18" ht="12.75" hidden="1" customHeight="1">
      <c r="A62" s="45">
        <v>0</v>
      </c>
      <c r="B62" s="45">
        <v>0</v>
      </c>
      <c r="C62" s="45">
        <v>0</v>
      </c>
      <c r="D62" s="34">
        <v>239001</v>
      </c>
      <c r="E62" s="35" t="s">
        <v>82</v>
      </c>
      <c r="F62" s="42">
        <f t="shared" si="3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</row>
    <row r="63" spans="1:18" ht="12.75" hidden="1" customHeight="1">
      <c r="A63" s="45">
        <v>0</v>
      </c>
      <c r="B63" s="45">
        <v>0</v>
      </c>
      <c r="C63" s="45">
        <v>0</v>
      </c>
      <c r="D63" s="34">
        <v>241001</v>
      </c>
      <c r="E63" s="35" t="s">
        <v>83</v>
      </c>
      <c r="F63" s="42">
        <f t="shared" si="3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</row>
    <row r="64" spans="1:18" ht="12.75" hidden="1" customHeight="1">
      <c r="A64" s="45">
        <v>0</v>
      </c>
      <c r="B64" s="45">
        <v>0</v>
      </c>
      <c r="C64" s="45">
        <v>0</v>
      </c>
      <c r="D64" s="34">
        <v>242001</v>
      </c>
      <c r="E64" s="35" t="s">
        <v>84</v>
      </c>
      <c r="F64" s="42">
        <f t="shared" si="3"/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</row>
    <row r="65" spans="1:18" ht="12.75" hidden="1" customHeight="1">
      <c r="A65" s="45">
        <v>0</v>
      </c>
      <c r="B65" s="45">
        <v>0</v>
      </c>
      <c r="C65" s="45">
        <v>0</v>
      </c>
      <c r="D65" s="34">
        <v>243001</v>
      </c>
      <c r="E65" s="35" t="s">
        <v>85</v>
      </c>
      <c r="F65" s="42">
        <f t="shared" si="3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</row>
    <row r="66" spans="1:18" ht="12.75" hidden="1" customHeight="1">
      <c r="A66" s="45">
        <v>0</v>
      </c>
      <c r="B66" s="45">
        <v>0</v>
      </c>
      <c r="C66" s="45">
        <v>0</v>
      </c>
      <c r="D66" s="34">
        <v>244001</v>
      </c>
      <c r="E66" s="35" t="s">
        <v>86</v>
      </c>
      <c r="F66" s="42">
        <f t="shared" si="3"/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</row>
    <row r="67" spans="1:18" ht="12.75" hidden="1" customHeight="1">
      <c r="A67" s="45">
        <v>0</v>
      </c>
      <c r="B67" s="45">
        <v>0</v>
      </c>
      <c r="C67" s="45">
        <v>0</v>
      </c>
      <c r="D67" s="34">
        <v>245001</v>
      </c>
      <c r="E67" s="35" t="s">
        <v>87</v>
      </c>
      <c r="F67" s="42">
        <f t="shared" si="3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</row>
    <row r="68" spans="1:18" ht="12.75" hidden="1" customHeight="1">
      <c r="A68" s="45">
        <v>0</v>
      </c>
      <c r="B68" s="45">
        <v>0</v>
      </c>
      <c r="C68" s="45">
        <v>0</v>
      </c>
      <c r="D68" s="34">
        <v>246001</v>
      </c>
      <c r="E68" s="35" t="s">
        <v>88</v>
      </c>
      <c r="F68" s="42">
        <f t="shared" si="3"/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</row>
    <row r="69" spans="1:18" ht="12.75" hidden="1" customHeight="1">
      <c r="A69" s="45">
        <v>0</v>
      </c>
      <c r="B69" s="45">
        <v>0</v>
      </c>
      <c r="C69" s="45">
        <v>0</v>
      </c>
      <c r="D69" s="34">
        <v>246002</v>
      </c>
      <c r="E69" s="35" t="s">
        <v>89</v>
      </c>
      <c r="F69" s="42">
        <f t="shared" si="3"/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</row>
    <row r="70" spans="1:18" ht="12.75" hidden="1" customHeight="1">
      <c r="A70" s="45">
        <v>0</v>
      </c>
      <c r="B70" s="45">
        <v>0</v>
      </c>
      <c r="C70" s="45">
        <v>0</v>
      </c>
      <c r="D70" s="34">
        <v>247001</v>
      </c>
      <c r="E70" s="35" t="s">
        <v>90</v>
      </c>
      <c r="F70" s="42">
        <f t="shared" si="3"/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</row>
    <row r="71" spans="1:18" ht="12.75" hidden="1" customHeight="1">
      <c r="A71" s="45">
        <v>0</v>
      </c>
      <c r="B71" s="45">
        <v>0</v>
      </c>
      <c r="C71" s="45">
        <v>0</v>
      </c>
      <c r="D71" s="34">
        <v>248001</v>
      </c>
      <c r="E71" s="35" t="s">
        <v>91</v>
      </c>
      <c r="F71" s="42">
        <f t="shared" si="3"/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</row>
    <row r="72" spans="1:18" ht="12.75" hidden="1" customHeight="1">
      <c r="A72" s="45">
        <v>0</v>
      </c>
      <c r="B72" s="45">
        <v>0</v>
      </c>
      <c r="C72" s="45">
        <v>0</v>
      </c>
      <c r="D72" s="34">
        <v>249001</v>
      </c>
      <c r="E72" s="35" t="s">
        <v>92</v>
      </c>
      <c r="F72" s="42">
        <f t="shared" si="3"/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</row>
    <row r="73" spans="1:18" ht="12.75" hidden="1" customHeight="1">
      <c r="A73" s="45">
        <v>0</v>
      </c>
      <c r="B73" s="45">
        <v>0</v>
      </c>
      <c r="C73" s="45">
        <v>0</v>
      </c>
      <c r="D73" s="34">
        <v>251001</v>
      </c>
      <c r="E73" s="35" t="s">
        <v>93</v>
      </c>
      <c r="F73" s="42">
        <f t="shared" si="3"/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</row>
    <row r="74" spans="1:18" ht="12.75" hidden="1" customHeight="1">
      <c r="A74" s="45">
        <v>0</v>
      </c>
      <c r="B74" s="45">
        <v>0</v>
      </c>
      <c r="C74" s="45">
        <v>0</v>
      </c>
      <c r="D74" s="34">
        <v>252001</v>
      </c>
      <c r="E74" s="35" t="s">
        <v>94</v>
      </c>
      <c r="F74" s="42">
        <f t="shared" si="3"/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</row>
    <row r="75" spans="1:18" ht="12.75" hidden="1" customHeight="1">
      <c r="A75" s="45">
        <v>0</v>
      </c>
      <c r="B75" s="45">
        <v>0</v>
      </c>
      <c r="C75" s="45">
        <v>0</v>
      </c>
      <c r="D75" s="34">
        <v>253001</v>
      </c>
      <c r="E75" s="35" t="s">
        <v>95</v>
      </c>
      <c r="F75" s="42">
        <f t="shared" si="3"/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</row>
    <row r="76" spans="1:18" ht="12.75" hidden="1" customHeight="1">
      <c r="A76" s="45">
        <v>0</v>
      </c>
      <c r="B76" s="45">
        <v>0</v>
      </c>
      <c r="C76" s="45">
        <v>0</v>
      </c>
      <c r="D76" s="34">
        <v>254001</v>
      </c>
      <c r="E76" s="35" t="s">
        <v>96</v>
      </c>
      <c r="F76" s="42">
        <f t="shared" si="3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</row>
    <row r="77" spans="1:18" ht="12.75" hidden="1" customHeight="1">
      <c r="A77" s="45">
        <v>0</v>
      </c>
      <c r="B77" s="45">
        <v>0</v>
      </c>
      <c r="C77" s="45">
        <v>0</v>
      </c>
      <c r="D77" s="34">
        <v>255001</v>
      </c>
      <c r="E77" s="35" t="s">
        <v>97</v>
      </c>
      <c r="F77" s="42">
        <f t="shared" si="3"/>
        <v>0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</row>
    <row r="78" spans="1:18" ht="12.75" hidden="1" customHeight="1">
      <c r="A78" s="45">
        <v>0</v>
      </c>
      <c r="B78" s="45">
        <v>0</v>
      </c>
      <c r="C78" s="45">
        <v>0</v>
      </c>
      <c r="D78" s="34">
        <v>256001</v>
      </c>
      <c r="E78" s="35" t="s">
        <v>98</v>
      </c>
      <c r="F78" s="42">
        <f t="shared" si="3"/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</row>
    <row r="79" spans="1:18" ht="12.75" hidden="1" customHeight="1">
      <c r="A79" s="45">
        <v>0</v>
      </c>
      <c r="B79" s="45">
        <v>0</v>
      </c>
      <c r="C79" s="45">
        <v>0</v>
      </c>
      <c r="D79" s="39">
        <v>259001</v>
      </c>
      <c r="E79" s="35" t="s">
        <v>99</v>
      </c>
      <c r="F79" s="42">
        <f t="shared" si="3"/>
        <v>0</v>
      </c>
      <c r="G79" s="146">
        <v>0</v>
      </c>
      <c r="H79" s="146">
        <v>0</v>
      </c>
      <c r="I79" s="146">
        <v>0</v>
      </c>
      <c r="J79" s="146">
        <v>0</v>
      </c>
      <c r="K79" s="146">
        <v>0</v>
      </c>
      <c r="L79" s="146">
        <v>0</v>
      </c>
      <c r="M79" s="146">
        <v>0</v>
      </c>
      <c r="N79" s="146">
        <v>0</v>
      </c>
      <c r="O79" s="146">
        <v>0</v>
      </c>
      <c r="P79" s="146">
        <v>0</v>
      </c>
      <c r="Q79" s="146">
        <v>0</v>
      </c>
      <c r="R79" s="146">
        <v>0</v>
      </c>
    </row>
    <row r="80" spans="1:18" hidden="1">
      <c r="A80" s="45">
        <v>0</v>
      </c>
      <c r="B80" s="45">
        <v>0</v>
      </c>
      <c r="C80" s="45">
        <v>0</v>
      </c>
      <c r="D80" s="34">
        <v>261001</v>
      </c>
      <c r="E80" s="35" t="s">
        <v>100</v>
      </c>
      <c r="F80" s="42">
        <v>0</v>
      </c>
      <c r="G80" s="109">
        <v>0</v>
      </c>
      <c r="H80" s="109">
        <v>0</v>
      </c>
      <c r="I80" s="109">
        <v>0</v>
      </c>
      <c r="J80" s="109">
        <v>0</v>
      </c>
      <c r="K80" s="109">
        <v>0</v>
      </c>
      <c r="L80" s="109">
        <v>0</v>
      </c>
      <c r="M80" s="109">
        <v>0</v>
      </c>
      <c r="N80" s="109">
        <v>0</v>
      </c>
      <c r="O80" s="109">
        <v>0</v>
      </c>
      <c r="P80" s="109">
        <v>0</v>
      </c>
      <c r="Q80" s="109">
        <v>0</v>
      </c>
      <c r="R80" s="109">
        <v>0</v>
      </c>
    </row>
    <row r="81" spans="1:18" ht="12.75" hidden="1" customHeight="1">
      <c r="A81" s="45">
        <v>0</v>
      </c>
      <c r="B81" s="45">
        <v>0</v>
      </c>
      <c r="C81" s="45">
        <v>0</v>
      </c>
      <c r="D81" s="34">
        <v>261002</v>
      </c>
      <c r="E81" s="35" t="s">
        <v>101</v>
      </c>
      <c r="F81" s="42">
        <f t="shared" ref="F81:F97" si="4">A81+B81+C81</f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</row>
    <row r="82" spans="1:18" ht="12.75" hidden="1" customHeight="1">
      <c r="A82" s="45">
        <v>0</v>
      </c>
      <c r="B82" s="45">
        <v>0</v>
      </c>
      <c r="C82" s="45">
        <v>0</v>
      </c>
      <c r="D82" s="34">
        <v>261003</v>
      </c>
      <c r="E82" s="35" t="s">
        <v>102</v>
      </c>
      <c r="F82" s="42">
        <f t="shared" si="4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</row>
    <row r="83" spans="1:18" ht="12.75" hidden="1" customHeight="1">
      <c r="A83" s="45">
        <v>0</v>
      </c>
      <c r="B83" s="45">
        <v>0</v>
      </c>
      <c r="C83" s="45">
        <v>0</v>
      </c>
      <c r="D83" s="34">
        <v>262001</v>
      </c>
      <c r="E83" s="35" t="s">
        <v>103</v>
      </c>
      <c r="F83" s="42">
        <f t="shared" si="4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</row>
    <row r="84" spans="1:18" ht="12.75" hidden="1" customHeight="1">
      <c r="A84" s="45">
        <v>0</v>
      </c>
      <c r="B84" s="45">
        <v>0</v>
      </c>
      <c r="C84" s="45">
        <v>0</v>
      </c>
      <c r="D84" s="34">
        <v>271001</v>
      </c>
      <c r="E84" s="35" t="s">
        <v>104</v>
      </c>
      <c r="F84" s="42">
        <f t="shared" si="4"/>
        <v>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9">
        <v>0</v>
      </c>
      <c r="P84" s="109">
        <v>0</v>
      </c>
      <c r="Q84" s="109">
        <v>0</v>
      </c>
      <c r="R84" s="109">
        <v>0</v>
      </c>
    </row>
    <row r="85" spans="1:18" ht="12.75" hidden="1" customHeight="1">
      <c r="A85" s="45">
        <v>0</v>
      </c>
      <c r="B85" s="45">
        <v>0</v>
      </c>
      <c r="C85" s="45">
        <v>0</v>
      </c>
      <c r="D85" s="34">
        <v>272001</v>
      </c>
      <c r="E85" s="35" t="s">
        <v>105</v>
      </c>
      <c r="F85" s="42">
        <f t="shared" si="4"/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0</v>
      </c>
    </row>
    <row r="86" spans="1:18" ht="12.75" hidden="1" customHeight="1">
      <c r="A86" s="45">
        <v>0</v>
      </c>
      <c r="B86" s="45">
        <v>0</v>
      </c>
      <c r="C86" s="45">
        <v>0</v>
      </c>
      <c r="D86" s="34">
        <v>273001</v>
      </c>
      <c r="E86" s="35" t="s">
        <v>106</v>
      </c>
      <c r="F86" s="42">
        <f t="shared" si="4"/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0</v>
      </c>
      <c r="P86" s="109">
        <v>0</v>
      </c>
      <c r="Q86" s="109">
        <v>0</v>
      </c>
      <c r="R86" s="109">
        <v>0</v>
      </c>
    </row>
    <row r="87" spans="1:18" ht="12.75" hidden="1" customHeight="1">
      <c r="A87" s="45">
        <v>0</v>
      </c>
      <c r="B87" s="45">
        <v>0</v>
      </c>
      <c r="C87" s="45">
        <v>0</v>
      </c>
      <c r="D87" s="34">
        <v>274001</v>
      </c>
      <c r="E87" s="35" t="s">
        <v>107</v>
      </c>
      <c r="F87" s="42">
        <f t="shared" si="4"/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</row>
    <row r="88" spans="1:18" ht="12.75" hidden="1" customHeight="1">
      <c r="A88" s="45">
        <v>0</v>
      </c>
      <c r="B88" s="45">
        <v>0</v>
      </c>
      <c r="C88" s="45">
        <v>0</v>
      </c>
      <c r="D88" s="34">
        <v>275001</v>
      </c>
      <c r="E88" s="35" t="s">
        <v>108</v>
      </c>
      <c r="F88" s="42">
        <f t="shared" si="4"/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9">
        <v>0</v>
      </c>
      <c r="P88" s="109">
        <v>0</v>
      </c>
      <c r="Q88" s="109">
        <v>0</v>
      </c>
      <c r="R88" s="109">
        <v>0</v>
      </c>
    </row>
    <row r="89" spans="1:18" ht="12.75" hidden="1" customHeight="1">
      <c r="A89" s="45">
        <v>0</v>
      </c>
      <c r="B89" s="45">
        <v>0</v>
      </c>
      <c r="C89" s="45">
        <v>0</v>
      </c>
      <c r="D89" s="34">
        <v>281001</v>
      </c>
      <c r="E89" s="35" t="s">
        <v>109</v>
      </c>
      <c r="F89" s="42">
        <f t="shared" si="4"/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</row>
    <row r="90" spans="1:18" ht="12.75" hidden="1" customHeight="1">
      <c r="A90" s="45">
        <v>0</v>
      </c>
      <c r="B90" s="45">
        <v>0</v>
      </c>
      <c r="C90" s="45">
        <v>0</v>
      </c>
      <c r="D90" s="34">
        <v>282001</v>
      </c>
      <c r="E90" s="35" t="s">
        <v>110</v>
      </c>
      <c r="F90" s="42">
        <f t="shared" si="4"/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</row>
    <row r="91" spans="1:18" ht="12.75" hidden="1" customHeight="1">
      <c r="A91" s="45">
        <v>0</v>
      </c>
      <c r="B91" s="45">
        <v>0</v>
      </c>
      <c r="C91" s="45">
        <v>0</v>
      </c>
      <c r="D91" s="34">
        <v>283001</v>
      </c>
      <c r="E91" s="35" t="s">
        <v>111</v>
      </c>
      <c r="F91" s="42">
        <f t="shared" si="4"/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</row>
    <row r="92" spans="1:18" ht="12.75" hidden="1" customHeight="1">
      <c r="A92" s="45">
        <v>0</v>
      </c>
      <c r="B92" s="45">
        <v>0</v>
      </c>
      <c r="C92" s="45">
        <v>0</v>
      </c>
      <c r="D92" s="34">
        <v>291001</v>
      </c>
      <c r="E92" s="35" t="s">
        <v>112</v>
      </c>
      <c r="F92" s="42">
        <f t="shared" si="4"/>
        <v>0</v>
      </c>
      <c r="G92" s="109">
        <v>0</v>
      </c>
      <c r="H92" s="109">
        <v>0</v>
      </c>
      <c r="I92" s="109">
        <v>0</v>
      </c>
      <c r="J92" s="109">
        <v>0</v>
      </c>
      <c r="K92" s="109">
        <v>0</v>
      </c>
      <c r="L92" s="109">
        <v>0</v>
      </c>
      <c r="M92" s="109">
        <v>0</v>
      </c>
      <c r="N92" s="109">
        <v>0</v>
      </c>
      <c r="O92" s="109">
        <v>0</v>
      </c>
      <c r="P92" s="109">
        <v>0</v>
      </c>
      <c r="Q92" s="109">
        <v>0</v>
      </c>
      <c r="R92" s="109">
        <v>0</v>
      </c>
    </row>
    <row r="93" spans="1:18" ht="12.75" hidden="1" customHeight="1">
      <c r="A93" s="45">
        <v>0</v>
      </c>
      <c r="B93" s="45">
        <v>0</v>
      </c>
      <c r="C93" s="45">
        <v>0</v>
      </c>
      <c r="D93" s="34">
        <v>292001</v>
      </c>
      <c r="E93" s="35" t="s">
        <v>113</v>
      </c>
      <c r="F93" s="42">
        <f t="shared" si="4"/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</row>
    <row r="94" spans="1:18" ht="12.75" hidden="1" customHeight="1">
      <c r="A94" s="45">
        <v>0</v>
      </c>
      <c r="B94" s="45">
        <v>0</v>
      </c>
      <c r="C94" s="45">
        <v>0</v>
      </c>
      <c r="D94" s="34">
        <v>293001</v>
      </c>
      <c r="E94" s="35" t="s">
        <v>114</v>
      </c>
      <c r="F94" s="42">
        <f t="shared" si="4"/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0</v>
      </c>
      <c r="R94" s="109">
        <v>0</v>
      </c>
    </row>
    <row r="95" spans="1:18" ht="12.75" hidden="1" customHeight="1">
      <c r="A95" s="45">
        <v>0</v>
      </c>
      <c r="B95" s="45">
        <v>0</v>
      </c>
      <c r="C95" s="45">
        <v>0</v>
      </c>
      <c r="D95" s="34">
        <v>294001</v>
      </c>
      <c r="E95" s="35" t="s">
        <v>115</v>
      </c>
      <c r="F95" s="42">
        <f t="shared" si="4"/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</row>
    <row r="96" spans="1:18" ht="12.75" hidden="1" customHeight="1">
      <c r="A96" s="45">
        <v>0</v>
      </c>
      <c r="B96" s="45">
        <v>0</v>
      </c>
      <c r="C96" s="45">
        <v>0</v>
      </c>
      <c r="D96" s="34">
        <v>295001</v>
      </c>
      <c r="E96" s="35" t="s">
        <v>116</v>
      </c>
      <c r="F96" s="42">
        <f t="shared" si="4"/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09">
        <v>0</v>
      </c>
      <c r="O96" s="109">
        <v>0</v>
      </c>
      <c r="P96" s="109">
        <v>0</v>
      </c>
      <c r="Q96" s="109">
        <v>0</v>
      </c>
      <c r="R96" s="109">
        <v>0</v>
      </c>
    </row>
    <row r="97" spans="1:18" ht="12.75" hidden="1" customHeight="1">
      <c r="A97" s="45">
        <v>0</v>
      </c>
      <c r="B97" s="45">
        <v>0</v>
      </c>
      <c r="C97" s="45">
        <v>0</v>
      </c>
      <c r="D97" s="34">
        <v>296001</v>
      </c>
      <c r="E97" s="35" t="s">
        <v>117</v>
      </c>
      <c r="F97" s="42">
        <f t="shared" si="4"/>
        <v>0</v>
      </c>
      <c r="G97" s="109">
        <v>0</v>
      </c>
      <c r="H97" s="109">
        <v>0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09">
        <v>0</v>
      </c>
      <c r="O97" s="109">
        <v>0</v>
      </c>
      <c r="P97" s="109">
        <v>0</v>
      </c>
      <c r="Q97" s="109">
        <v>0</v>
      </c>
      <c r="R97" s="109">
        <v>0</v>
      </c>
    </row>
    <row r="98" spans="1:18" ht="12.75" hidden="1" customHeight="1">
      <c r="A98" s="45">
        <v>0</v>
      </c>
      <c r="B98" s="45">
        <v>0</v>
      </c>
      <c r="C98" s="45">
        <v>0</v>
      </c>
      <c r="D98" s="34">
        <v>297001</v>
      </c>
      <c r="E98" s="35" t="s">
        <v>118</v>
      </c>
      <c r="F98" s="42">
        <f>A98+B98+C98</f>
        <v>0</v>
      </c>
      <c r="G98" s="109">
        <v>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9">
        <v>0</v>
      </c>
      <c r="P98" s="109">
        <v>0</v>
      </c>
      <c r="Q98" s="109">
        <v>0</v>
      </c>
      <c r="R98" s="109">
        <v>0</v>
      </c>
    </row>
    <row r="99" spans="1:18" ht="12.75" hidden="1" customHeight="1">
      <c r="A99" s="45">
        <v>0</v>
      </c>
      <c r="B99" s="45">
        <v>0</v>
      </c>
      <c r="C99" s="45">
        <v>0</v>
      </c>
      <c r="D99" s="34">
        <v>298001</v>
      </c>
      <c r="E99" s="35" t="s">
        <v>119</v>
      </c>
      <c r="F99" s="42">
        <f>A99+B99+C99</f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9">
        <v>0</v>
      </c>
      <c r="P99" s="109">
        <v>0</v>
      </c>
      <c r="Q99" s="109">
        <v>0</v>
      </c>
      <c r="R99" s="109">
        <v>0</v>
      </c>
    </row>
    <row r="100" spans="1:18" ht="12.75" hidden="1" customHeight="1">
      <c r="A100" s="45">
        <v>0</v>
      </c>
      <c r="B100" s="45">
        <v>0</v>
      </c>
      <c r="C100" s="45">
        <v>0</v>
      </c>
      <c r="D100" s="34">
        <v>299001</v>
      </c>
      <c r="E100" s="35" t="s">
        <v>120</v>
      </c>
      <c r="F100" s="42">
        <f>A100+B100+C100</f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09">
        <v>0</v>
      </c>
      <c r="O100" s="109">
        <v>0</v>
      </c>
      <c r="P100" s="109">
        <v>0</v>
      </c>
      <c r="Q100" s="109">
        <v>0</v>
      </c>
      <c r="R100" s="109">
        <v>0</v>
      </c>
    </row>
    <row r="101" spans="1:18" ht="12.75" customHeight="1">
      <c r="A101" s="42">
        <v>0</v>
      </c>
      <c r="B101" s="42">
        <f>SUM(B102:B211)</f>
        <v>0</v>
      </c>
      <c r="C101" s="42">
        <f>SUM(C102:C211)</f>
        <v>0</v>
      </c>
      <c r="D101" s="32">
        <v>3000</v>
      </c>
      <c r="E101" s="38" t="s">
        <v>121</v>
      </c>
      <c r="F101" s="42">
        <f>SUM(F102:F211)</f>
        <v>0</v>
      </c>
      <c r="G101" s="147">
        <f>SUM(G102:G211)</f>
        <v>0</v>
      </c>
      <c r="H101" s="147">
        <f t="shared" ref="H101:R101" si="5">SUM(H102:H211)</f>
        <v>0</v>
      </c>
      <c r="I101" s="147">
        <f t="shared" si="5"/>
        <v>0</v>
      </c>
      <c r="J101" s="147">
        <f t="shared" si="5"/>
        <v>0</v>
      </c>
      <c r="K101" s="147">
        <f t="shared" si="5"/>
        <v>0</v>
      </c>
      <c r="L101" s="147">
        <f t="shared" si="5"/>
        <v>0</v>
      </c>
      <c r="M101" s="147">
        <f t="shared" si="5"/>
        <v>0</v>
      </c>
      <c r="N101" s="147">
        <f t="shared" si="5"/>
        <v>0</v>
      </c>
      <c r="O101" s="147">
        <f t="shared" si="5"/>
        <v>0</v>
      </c>
      <c r="P101" s="147">
        <f t="shared" si="5"/>
        <v>0</v>
      </c>
      <c r="Q101" s="147">
        <f t="shared" si="5"/>
        <v>0</v>
      </c>
      <c r="R101" s="147">
        <f t="shared" si="5"/>
        <v>0</v>
      </c>
    </row>
    <row r="102" spans="1:18" hidden="1">
      <c r="A102" s="45">
        <v>0</v>
      </c>
      <c r="B102" s="45">
        <v>0</v>
      </c>
      <c r="C102" s="45">
        <v>0</v>
      </c>
      <c r="D102" s="34">
        <v>311001</v>
      </c>
      <c r="E102" s="35" t="s">
        <v>122</v>
      </c>
      <c r="F102" s="42">
        <f>A102+B102+C102</f>
        <v>0</v>
      </c>
      <c r="G102" s="109">
        <v>0</v>
      </c>
      <c r="H102" s="109">
        <v>0</v>
      </c>
      <c r="I102" s="109">
        <v>0</v>
      </c>
      <c r="J102" s="109">
        <v>0</v>
      </c>
      <c r="K102" s="109">
        <v>0</v>
      </c>
      <c r="L102" s="109">
        <v>0</v>
      </c>
      <c r="M102" s="109">
        <v>0</v>
      </c>
      <c r="N102" s="109">
        <v>0</v>
      </c>
      <c r="O102" s="109">
        <v>0</v>
      </c>
      <c r="P102" s="109">
        <v>0</v>
      </c>
      <c r="Q102" s="109">
        <v>0</v>
      </c>
      <c r="R102" s="109">
        <v>0</v>
      </c>
    </row>
    <row r="103" spans="1:18" ht="12.75" hidden="1" customHeight="1">
      <c r="A103" s="45">
        <v>0</v>
      </c>
      <c r="B103" s="45">
        <v>0</v>
      </c>
      <c r="C103" s="45">
        <v>0</v>
      </c>
      <c r="D103" s="34">
        <v>312001</v>
      </c>
      <c r="E103" s="35" t="s">
        <v>123</v>
      </c>
      <c r="F103" s="42">
        <f>A103+B103+C103</f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0</v>
      </c>
      <c r="Q103" s="109">
        <v>0</v>
      </c>
      <c r="R103" s="109">
        <v>0</v>
      </c>
    </row>
    <row r="104" spans="1:18" ht="12.75" hidden="1" customHeight="1">
      <c r="A104" s="45">
        <v>0</v>
      </c>
      <c r="B104" s="45">
        <v>0</v>
      </c>
      <c r="C104" s="45">
        <v>0</v>
      </c>
      <c r="D104" s="34">
        <v>313001</v>
      </c>
      <c r="E104" s="35" t="s">
        <v>124</v>
      </c>
      <c r="F104" s="42">
        <f t="shared" ref="F104:F167" si="6">A104+B104+C104</f>
        <v>0</v>
      </c>
      <c r="G104" s="109">
        <v>0</v>
      </c>
      <c r="H104" s="109">
        <v>0</v>
      </c>
      <c r="I104" s="109">
        <v>0</v>
      </c>
      <c r="J104" s="109">
        <v>0</v>
      </c>
      <c r="K104" s="109">
        <v>0</v>
      </c>
      <c r="L104" s="109">
        <v>0</v>
      </c>
      <c r="M104" s="109">
        <v>0</v>
      </c>
      <c r="N104" s="109">
        <v>0</v>
      </c>
      <c r="O104" s="109">
        <v>0</v>
      </c>
      <c r="P104" s="109">
        <v>0</v>
      </c>
      <c r="Q104" s="109">
        <v>0</v>
      </c>
      <c r="R104" s="109">
        <v>0</v>
      </c>
    </row>
    <row r="105" spans="1:18" ht="12.75" hidden="1" customHeight="1">
      <c r="A105" s="45">
        <v>0</v>
      </c>
      <c r="B105" s="45">
        <v>0</v>
      </c>
      <c r="C105" s="45">
        <v>0</v>
      </c>
      <c r="D105" s="34">
        <v>314001</v>
      </c>
      <c r="E105" s="35" t="s">
        <v>125</v>
      </c>
      <c r="F105" s="42">
        <f t="shared" si="6"/>
        <v>0</v>
      </c>
      <c r="G105" s="109">
        <v>0</v>
      </c>
      <c r="H105" s="109">
        <v>0</v>
      </c>
      <c r="I105" s="109">
        <v>0</v>
      </c>
      <c r="J105" s="109">
        <v>0</v>
      </c>
      <c r="K105" s="109">
        <v>0</v>
      </c>
      <c r="L105" s="109">
        <v>0</v>
      </c>
      <c r="M105" s="109">
        <v>0</v>
      </c>
      <c r="N105" s="109">
        <v>0</v>
      </c>
      <c r="O105" s="109">
        <v>0</v>
      </c>
      <c r="P105" s="109">
        <v>0</v>
      </c>
      <c r="Q105" s="109">
        <v>0</v>
      </c>
      <c r="R105" s="109">
        <v>0</v>
      </c>
    </row>
    <row r="106" spans="1:18" ht="12.75" hidden="1" customHeight="1">
      <c r="A106" s="45">
        <v>0</v>
      </c>
      <c r="B106" s="45">
        <v>0</v>
      </c>
      <c r="C106" s="45">
        <v>0</v>
      </c>
      <c r="D106" s="34">
        <v>315001</v>
      </c>
      <c r="E106" s="35" t="s">
        <v>126</v>
      </c>
      <c r="F106" s="42">
        <f t="shared" si="6"/>
        <v>0</v>
      </c>
      <c r="G106" s="109">
        <v>0</v>
      </c>
      <c r="H106" s="109">
        <v>0</v>
      </c>
      <c r="I106" s="109">
        <v>0</v>
      </c>
      <c r="J106" s="109">
        <v>0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0</v>
      </c>
    </row>
    <row r="107" spans="1:18" ht="12.75" hidden="1" customHeight="1">
      <c r="A107" s="45">
        <v>0</v>
      </c>
      <c r="B107" s="45">
        <v>0</v>
      </c>
      <c r="C107" s="45">
        <v>0</v>
      </c>
      <c r="D107" s="34">
        <v>316001</v>
      </c>
      <c r="E107" s="35" t="s">
        <v>127</v>
      </c>
      <c r="F107" s="42">
        <f t="shared" si="6"/>
        <v>0</v>
      </c>
      <c r="G107" s="109">
        <v>0</v>
      </c>
      <c r="H107" s="109">
        <v>0</v>
      </c>
      <c r="I107" s="109">
        <v>0</v>
      </c>
      <c r="J107" s="109">
        <v>0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</row>
    <row r="108" spans="1:18" ht="12.75" hidden="1" customHeight="1">
      <c r="A108" s="45">
        <v>0</v>
      </c>
      <c r="B108" s="45">
        <v>0</v>
      </c>
      <c r="C108" s="45">
        <v>0</v>
      </c>
      <c r="D108" s="34">
        <v>316002</v>
      </c>
      <c r="E108" s="35" t="s">
        <v>128</v>
      </c>
      <c r="F108" s="42">
        <f t="shared" si="6"/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0</v>
      </c>
      <c r="P108" s="109">
        <v>0</v>
      </c>
      <c r="Q108" s="109">
        <v>0</v>
      </c>
      <c r="R108" s="109">
        <v>0</v>
      </c>
    </row>
    <row r="109" spans="1:18" ht="12.75" hidden="1" customHeight="1">
      <c r="A109" s="45">
        <v>0</v>
      </c>
      <c r="B109" s="45">
        <v>0</v>
      </c>
      <c r="C109" s="45">
        <v>0</v>
      </c>
      <c r="D109" s="34">
        <v>316003</v>
      </c>
      <c r="E109" s="35" t="s">
        <v>129</v>
      </c>
      <c r="F109" s="42">
        <f t="shared" si="6"/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</row>
    <row r="110" spans="1:18" ht="12.75" hidden="1" customHeight="1">
      <c r="A110" s="45">
        <v>0</v>
      </c>
      <c r="B110" s="45">
        <v>0</v>
      </c>
      <c r="C110" s="45">
        <v>0</v>
      </c>
      <c r="D110" s="34">
        <v>317001</v>
      </c>
      <c r="E110" s="35" t="s">
        <v>130</v>
      </c>
      <c r="F110" s="42">
        <f t="shared" si="6"/>
        <v>0</v>
      </c>
      <c r="G110" s="109">
        <v>0</v>
      </c>
      <c r="H110" s="109">
        <v>0</v>
      </c>
      <c r="I110" s="109">
        <v>0</v>
      </c>
      <c r="J110" s="109">
        <v>0</v>
      </c>
      <c r="K110" s="109">
        <v>0</v>
      </c>
      <c r="L110" s="109">
        <v>0</v>
      </c>
      <c r="M110" s="109">
        <v>0</v>
      </c>
      <c r="N110" s="109">
        <v>0</v>
      </c>
      <c r="O110" s="109">
        <v>0</v>
      </c>
      <c r="P110" s="109">
        <v>0</v>
      </c>
      <c r="Q110" s="109">
        <v>0</v>
      </c>
      <c r="R110" s="109">
        <v>0</v>
      </c>
    </row>
    <row r="111" spans="1:18" ht="12.75" hidden="1" customHeight="1">
      <c r="A111" s="45">
        <v>0</v>
      </c>
      <c r="B111" s="45">
        <v>0</v>
      </c>
      <c r="C111" s="45">
        <v>0</v>
      </c>
      <c r="D111" s="34">
        <v>318001</v>
      </c>
      <c r="E111" s="35" t="s">
        <v>131</v>
      </c>
      <c r="F111" s="42">
        <f t="shared" si="6"/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0</v>
      </c>
      <c r="P111" s="109">
        <v>0</v>
      </c>
      <c r="Q111" s="109">
        <v>0</v>
      </c>
      <c r="R111" s="109">
        <v>0</v>
      </c>
    </row>
    <row r="112" spans="1:18" ht="12.75" hidden="1" customHeight="1">
      <c r="A112" s="45">
        <v>0</v>
      </c>
      <c r="B112" s="45">
        <v>0</v>
      </c>
      <c r="C112" s="45">
        <v>0</v>
      </c>
      <c r="D112" s="34">
        <v>318002</v>
      </c>
      <c r="E112" s="35" t="s">
        <v>132</v>
      </c>
      <c r="F112" s="42">
        <f t="shared" si="6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</row>
    <row r="113" spans="1:18" ht="12.75" hidden="1" customHeight="1">
      <c r="A113" s="45">
        <v>0</v>
      </c>
      <c r="B113" s="45">
        <v>0</v>
      </c>
      <c r="C113" s="45">
        <v>0</v>
      </c>
      <c r="D113" s="34">
        <v>319001</v>
      </c>
      <c r="E113" s="35" t="s">
        <v>133</v>
      </c>
      <c r="F113" s="42">
        <f t="shared" si="6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</row>
    <row r="114" spans="1:18" ht="12.75" hidden="1" customHeight="1">
      <c r="A114" s="45">
        <v>0</v>
      </c>
      <c r="B114" s="45">
        <v>0</v>
      </c>
      <c r="C114" s="45">
        <v>0</v>
      </c>
      <c r="D114" s="34">
        <v>319004</v>
      </c>
      <c r="E114" s="35" t="s">
        <v>134</v>
      </c>
      <c r="F114" s="42">
        <f t="shared" si="6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</row>
    <row r="115" spans="1:18" ht="12.75" hidden="1" customHeight="1">
      <c r="A115" s="45">
        <v>0</v>
      </c>
      <c r="B115" s="45">
        <v>0</v>
      </c>
      <c r="C115" s="45">
        <v>0</v>
      </c>
      <c r="D115" s="34">
        <v>321001</v>
      </c>
      <c r="E115" s="35" t="s">
        <v>135</v>
      </c>
      <c r="F115" s="42">
        <f t="shared" si="6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</row>
    <row r="116" spans="1:18" ht="12.75" hidden="1" customHeight="1">
      <c r="A116" s="45">
        <v>0</v>
      </c>
      <c r="B116" s="45">
        <v>0</v>
      </c>
      <c r="C116" s="45">
        <v>0</v>
      </c>
      <c r="D116" s="34">
        <v>322001</v>
      </c>
      <c r="E116" s="35" t="s">
        <v>136</v>
      </c>
      <c r="F116" s="42">
        <f t="shared" si="6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</row>
    <row r="117" spans="1:18" ht="12.75" hidden="1" customHeight="1">
      <c r="A117" s="45">
        <v>0</v>
      </c>
      <c r="B117" s="45">
        <v>0</v>
      </c>
      <c r="C117" s="45">
        <v>0</v>
      </c>
      <c r="D117" s="34">
        <v>323001</v>
      </c>
      <c r="E117" s="35" t="s">
        <v>137</v>
      </c>
      <c r="F117" s="42">
        <f t="shared" si="6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</row>
    <row r="118" spans="1:18" ht="12.75" hidden="1" customHeight="1">
      <c r="A118" s="45">
        <v>0</v>
      </c>
      <c r="B118" s="45">
        <v>0</v>
      </c>
      <c r="C118" s="45">
        <v>0</v>
      </c>
      <c r="D118" s="34">
        <v>323002</v>
      </c>
      <c r="E118" s="35" t="s">
        <v>138</v>
      </c>
      <c r="F118" s="42">
        <f t="shared" si="6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</row>
    <row r="119" spans="1:18" ht="12.75" hidden="1" customHeight="1">
      <c r="A119" s="45">
        <v>0</v>
      </c>
      <c r="B119" s="45">
        <v>0</v>
      </c>
      <c r="C119" s="45">
        <v>0</v>
      </c>
      <c r="D119" s="34">
        <v>323004</v>
      </c>
      <c r="E119" s="35" t="s">
        <v>139</v>
      </c>
      <c r="F119" s="42">
        <f t="shared" si="6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</row>
    <row r="120" spans="1:18" ht="12.75" hidden="1" customHeight="1">
      <c r="A120" s="45">
        <v>0</v>
      </c>
      <c r="B120" s="45">
        <v>0</v>
      </c>
      <c r="C120" s="45">
        <v>0</v>
      </c>
      <c r="D120" s="34">
        <v>324001</v>
      </c>
      <c r="E120" s="35" t="s">
        <v>140</v>
      </c>
      <c r="F120" s="42">
        <f t="shared" si="6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</row>
    <row r="121" spans="1:18" ht="12.75" hidden="1" customHeight="1">
      <c r="A121" s="45">
        <v>0</v>
      </c>
      <c r="B121" s="45">
        <v>0</v>
      </c>
      <c r="C121" s="45">
        <v>0</v>
      </c>
      <c r="D121" s="34">
        <v>325001</v>
      </c>
      <c r="E121" s="35" t="s">
        <v>141</v>
      </c>
      <c r="F121" s="42">
        <f t="shared" si="6"/>
        <v>0</v>
      </c>
      <c r="G121" s="109"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0</v>
      </c>
      <c r="Q121" s="109">
        <v>0</v>
      </c>
      <c r="R121" s="109">
        <v>0</v>
      </c>
    </row>
    <row r="122" spans="1:18" ht="12.75" hidden="1" customHeight="1">
      <c r="A122" s="45">
        <v>0</v>
      </c>
      <c r="B122" s="45">
        <v>0</v>
      </c>
      <c r="C122" s="45">
        <v>0</v>
      </c>
      <c r="D122" s="34">
        <v>326001</v>
      </c>
      <c r="E122" s="35" t="s">
        <v>142</v>
      </c>
      <c r="F122" s="42">
        <f t="shared" si="6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</row>
    <row r="123" spans="1:18" ht="12.75" hidden="1" customHeight="1">
      <c r="A123" s="45">
        <v>0</v>
      </c>
      <c r="B123" s="45">
        <v>0</v>
      </c>
      <c r="C123" s="45">
        <v>0</v>
      </c>
      <c r="D123" s="34">
        <v>327001</v>
      </c>
      <c r="E123" s="35" t="s">
        <v>143</v>
      </c>
      <c r="F123" s="42">
        <f t="shared" si="6"/>
        <v>0</v>
      </c>
      <c r="G123" s="109">
        <v>0</v>
      </c>
      <c r="H123" s="109">
        <v>0</v>
      </c>
      <c r="I123" s="109">
        <v>0</v>
      </c>
      <c r="J123" s="109">
        <v>0</v>
      </c>
      <c r="K123" s="109">
        <v>0</v>
      </c>
      <c r="L123" s="109">
        <v>0</v>
      </c>
      <c r="M123" s="109">
        <v>0</v>
      </c>
      <c r="N123" s="109">
        <v>0</v>
      </c>
      <c r="O123" s="109">
        <v>0</v>
      </c>
      <c r="P123" s="109">
        <v>0</v>
      </c>
      <c r="Q123" s="109">
        <v>0</v>
      </c>
      <c r="R123" s="109">
        <v>0</v>
      </c>
    </row>
    <row r="124" spans="1:18" ht="12.75" hidden="1" customHeight="1">
      <c r="A124" s="45">
        <v>0</v>
      </c>
      <c r="B124" s="45">
        <v>0</v>
      </c>
      <c r="C124" s="45">
        <v>0</v>
      </c>
      <c r="D124" s="34">
        <v>328001</v>
      </c>
      <c r="E124" s="35" t="s">
        <v>144</v>
      </c>
      <c r="F124" s="42">
        <f t="shared" si="6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8" ht="12.75" hidden="1" customHeight="1">
      <c r="A125" s="45">
        <v>0</v>
      </c>
      <c r="B125" s="45">
        <v>0</v>
      </c>
      <c r="C125" s="45">
        <v>0</v>
      </c>
      <c r="D125" s="34">
        <v>329001</v>
      </c>
      <c r="E125" s="35" t="s">
        <v>145</v>
      </c>
      <c r="F125" s="42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</row>
    <row r="126" spans="1:18" ht="12.75" hidden="1" customHeight="1">
      <c r="A126" s="45">
        <v>0</v>
      </c>
      <c r="B126" s="45">
        <v>0</v>
      </c>
      <c r="C126" s="45">
        <v>0</v>
      </c>
      <c r="D126" s="34">
        <v>331001</v>
      </c>
      <c r="E126" s="35" t="s">
        <v>146</v>
      </c>
      <c r="F126" s="42">
        <f t="shared" si="6"/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</row>
    <row r="127" spans="1:18" ht="12.75" hidden="1" customHeight="1">
      <c r="A127" s="45">
        <v>0</v>
      </c>
      <c r="B127" s="45">
        <v>0</v>
      </c>
      <c r="C127" s="45">
        <v>0</v>
      </c>
      <c r="D127" s="34">
        <v>331002</v>
      </c>
      <c r="E127" s="35" t="s">
        <v>147</v>
      </c>
      <c r="F127" s="42">
        <f t="shared" si="6"/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</row>
    <row r="128" spans="1:18" ht="12.75" hidden="1" customHeight="1">
      <c r="A128" s="45">
        <v>0</v>
      </c>
      <c r="B128" s="45">
        <v>0</v>
      </c>
      <c r="C128" s="45">
        <v>0</v>
      </c>
      <c r="D128" s="34">
        <v>331003</v>
      </c>
      <c r="E128" s="35" t="s">
        <v>148</v>
      </c>
      <c r="F128" s="42">
        <f t="shared" si="6"/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</row>
    <row r="129" spans="1:18" ht="12.75" hidden="1" customHeight="1">
      <c r="A129" s="45">
        <v>0</v>
      </c>
      <c r="B129" s="45">
        <v>0</v>
      </c>
      <c r="C129" s="45">
        <v>0</v>
      </c>
      <c r="D129" s="34">
        <v>332001</v>
      </c>
      <c r="E129" s="35" t="s">
        <v>149</v>
      </c>
      <c r="F129" s="42">
        <f t="shared" si="6"/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</row>
    <row r="130" spans="1:18" ht="12.75" hidden="1" customHeight="1">
      <c r="A130" s="45">
        <v>0</v>
      </c>
      <c r="B130" s="45">
        <v>0</v>
      </c>
      <c r="C130" s="45">
        <v>0</v>
      </c>
      <c r="D130" s="34">
        <v>333001</v>
      </c>
      <c r="E130" s="35" t="s">
        <v>150</v>
      </c>
      <c r="F130" s="42">
        <f t="shared" si="6"/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</row>
    <row r="131" spans="1:18" ht="12.75" hidden="1" customHeight="1">
      <c r="A131" s="45">
        <v>0</v>
      </c>
      <c r="B131" s="45">
        <v>0</v>
      </c>
      <c r="C131" s="45">
        <v>0</v>
      </c>
      <c r="D131" s="34">
        <v>334001</v>
      </c>
      <c r="E131" s="35" t="s">
        <v>151</v>
      </c>
      <c r="F131" s="42">
        <f t="shared" si="6"/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</row>
    <row r="132" spans="1:18" hidden="1">
      <c r="A132" s="45">
        <v>0</v>
      </c>
      <c r="B132" s="45">
        <v>0</v>
      </c>
      <c r="C132" s="45">
        <v>0</v>
      </c>
      <c r="D132" s="34">
        <v>334002</v>
      </c>
      <c r="E132" s="35" t="s">
        <v>152</v>
      </c>
      <c r="F132" s="42">
        <f t="shared" si="6"/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</row>
    <row r="133" spans="1:18" ht="12.75" hidden="1" customHeight="1">
      <c r="A133" s="45">
        <v>0</v>
      </c>
      <c r="B133" s="45">
        <v>0</v>
      </c>
      <c r="C133" s="45">
        <v>0</v>
      </c>
      <c r="D133" s="34">
        <v>334003</v>
      </c>
      <c r="E133" s="35" t="s">
        <v>153</v>
      </c>
      <c r="F133" s="42">
        <f t="shared" si="6"/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</row>
    <row r="134" spans="1:18" ht="12.75" hidden="1" customHeight="1">
      <c r="A134" s="45">
        <v>0</v>
      </c>
      <c r="B134" s="45">
        <v>0</v>
      </c>
      <c r="C134" s="45">
        <v>0</v>
      </c>
      <c r="D134" s="34">
        <v>335001</v>
      </c>
      <c r="E134" s="35" t="s">
        <v>154</v>
      </c>
      <c r="F134" s="42">
        <f t="shared" si="6"/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</row>
    <row r="135" spans="1:18" ht="12.75" hidden="1" customHeight="1">
      <c r="A135" s="45">
        <v>0</v>
      </c>
      <c r="B135" s="45">
        <v>0</v>
      </c>
      <c r="C135" s="45">
        <v>0</v>
      </c>
      <c r="D135" s="34">
        <v>336001</v>
      </c>
      <c r="E135" s="35" t="s">
        <v>155</v>
      </c>
      <c r="F135" s="42">
        <f t="shared" si="6"/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</row>
    <row r="136" spans="1:18" ht="12.75" hidden="1" customHeight="1">
      <c r="A136" s="45">
        <v>0</v>
      </c>
      <c r="B136" s="45">
        <v>0</v>
      </c>
      <c r="C136" s="45">
        <v>0</v>
      </c>
      <c r="D136" s="34">
        <v>336002</v>
      </c>
      <c r="E136" s="35" t="s">
        <v>156</v>
      </c>
      <c r="F136" s="42">
        <f t="shared" si="6"/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</row>
    <row r="137" spans="1:18" ht="12.75" hidden="1" customHeight="1">
      <c r="A137" s="45">
        <v>0</v>
      </c>
      <c r="B137" s="45">
        <v>0</v>
      </c>
      <c r="C137" s="45">
        <v>0</v>
      </c>
      <c r="D137" s="34">
        <v>336003</v>
      </c>
      <c r="E137" s="35" t="s">
        <v>157</v>
      </c>
      <c r="F137" s="42">
        <f t="shared" si="6"/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</row>
    <row r="138" spans="1:18" ht="12.75" hidden="1" customHeight="1">
      <c r="A138" s="45">
        <v>0</v>
      </c>
      <c r="B138" s="45">
        <v>0</v>
      </c>
      <c r="C138" s="45">
        <v>0</v>
      </c>
      <c r="D138" s="34">
        <v>336006</v>
      </c>
      <c r="E138" s="35" t="s">
        <v>158</v>
      </c>
      <c r="F138" s="42">
        <f t="shared" si="6"/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</row>
    <row r="139" spans="1:18" ht="12.75" hidden="1" customHeight="1">
      <c r="A139" s="45">
        <v>0</v>
      </c>
      <c r="B139" s="45">
        <v>0</v>
      </c>
      <c r="C139" s="45">
        <v>0</v>
      </c>
      <c r="D139" s="34">
        <v>337001</v>
      </c>
      <c r="E139" s="35" t="s">
        <v>159</v>
      </c>
      <c r="F139" s="42">
        <f t="shared" si="6"/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</row>
    <row r="140" spans="1:18" ht="12.75" hidden="1" customHeight="1">
      <c r="A140" s="45">
        <v>0</v>
      </c>
      <c r="B140" s="45">
        <v>0</v>
      </c>
      <c r="C140" s="45">
        <v>0</v>
      </c>
      <c r="D140" s="34">
        <v>338001</v>
      </c>
      <c r="E140" s="35" t="s">
        <v>160</v>
      </c>
      <c r="F140" s="42">
        <f t="shared" si="6"/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</row>
    <row r="141" spans="1:18" ht="12.75" hidden="1" customHeight="1">
      <c r="A141" s="45">
        <v>0</v>
      </c>
      <c r="B141" s="45">
        <v>0</v>
      </c>
      <c r="C141" s="45">
        <v>0</v>
      </c>
      <c r="D141" s="34">
        <v>339001</v>
      </c>
      <c r="E141" s="35" t="s">
        <v>161</v>
      </c>
      <c r="F141" s="42">
        <f t="shared" si="6"/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</row>
    <row r="142" spans="1:18" ht="12.75" hidden="1" customHeight="1">
      <c r="A142" s="45">
        <v>0</v>
      </c>
      <c r="B142" s="45">
        <v>0</v>
      </c>
      <c r="C142" s="45">
        <v>0</v>
      </c>
      <c r="D142" s="34">
        <v>339002</v>
      </c>
      <c r="E142" s="35" t="s">
        <v>162</v>
      </c>
      <c r="F142" s="42">
        <f t="shared" si="6"/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</row>
    <row r="143" spans="1:18" ht="12.75" hidden="1" customHeight="1">
      <c r="A143" s="45">
        <v>0</v>
      </c>
      <c r="B143" s="45">
        <v>0</v>
      </c>
      <c r="C143" s="45">
        <v>0</v>
      </c>
      <c r="D143" s="34">
        <v>339003</v>
      </c>
      <c r="E143" s="35" t="s">
        <v>163</v>
      </c>
      <c r="F143" s="42">
        <f t="shared" si="6"/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</row>
    <row r="144" spans="1:18" ht="12.75" hidden="1" customHeight="1">
      <c r="A144" s="45">
        <v>0</v>
      </c>
      <c r="B144" s="45">
        <v>0</v>
      </c>
      <c r="C144" s="45">
        <v>0</v>
      </c>
      <c r="D144" s="34">
        <v>341001</v>
      </c>
      <c r="E144" s="35" t="s">
        <v>164</v>
      </c>
      <c r="F144" s="42">
        <f t="shared" si="6"/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</row>
    <row r="145" spans="1:18" ht="12.75" hidden="1" customHeight="1">
      <c r="A145" s="45">
        <v>0</v>
      </c>
      <c r="B145" s="45">
        <v>0</v>
      </c>
      <c r="C145" s="45">
        <v>0</v>
      </c>
      <c r="D145" s="34">
        <v>342001</v>
      </c>
      <c r="E145" s="35" t="s">
        <v>165</v>
      </c>
      <c r="F145" s="42">
        <f t="shared" si="6"/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</row>
    <row r="146" spans="1:18" ht="12.75" hidden="1" customHeight="1">
      <c r="A146" s="45">
        <v>0</v>
      </c>
      <c r="B146" s="45">
        <v>0</v>
      </c>
      <c r="C146" s="45">
        <v>0</v>
      </c>
      <c r="D146" s="34">
        <v>343001</v>
      </c>
      <c r="E146" s="35" t="s">
        <v>166</v>
      </c>
      <c r="F146" s="42">
        <f t="shared" si="6"/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</row>
    <row r="147" spans="1:18" ht="12.75" hidden="1" customHeight="1">
      <c r="A147" s="45">
        <v>0</v>
      </c>
      <c r="B147" s="45">
        <v>0</v>
      </c>
      <c r="C147" s="45">
        <v>0</v>
      </c>
      <c r="D147" s="34">
        <v>344001</v>
      </c>
      <c r="E147" s="35" t="s">
        <v>167</v>
      </c>
      <c r="F147" s="42">
        <f t="shared" si="6"/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</row>
    <row r="148" spans="1:18" ht="12.75" hidden="1" customHeight="1">
      <c r="A148" s="45">
        <v>0</v>
      </c>
      <c r="B148" s="45">
        <v>0</v>
      </c>
      <c r="C148" s="45">
        <v>0</v>
      </c>
      <c r="D148" s="34">
        <v>345001</v>
      </c>
      <c r="E148" s="35" t="s">
        <v>168</v>
      </c>
      <c r="F148" s="42">
        <f t="shared" si="6"/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</row>
    <row r="149" spans="1:18" ht="12.75" hidden="1" customHeight="1">
      <c r="A149" s="45">
        <v>0</v>
      </c>
      <c r="B149" s="45">
        <v>0</v>
      </c>
      <c r="C149" s="45">
        <v>0</v>
      </c>
      <c r="D149" s="34">
        <v>345002</v>
      </c>
      <c r="E149" s="35" t="s">
        <v>169</v>
      </c>
      <c r="F149" s="42">
        <f t="shared" si="6"/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</row>
    <row r="150" spans="1:18" ht="12.75" hidden="1" customHeight="1">
      <c r="A150" s="45">
        <v>0</v>
      </c>
      <c r="B150" s="45">
        <v>0</v>
      </c>
      <c r="C150" s="45">
        <v>0</v>
      </c>
      <c r="D150" s="34">
        <v>345003</v>
      </c>
      <c r="E150" s="35" t="s">
        <v>170</v>
      </c>
      <c r="F150" s="42">
        <f t="shared" si="6"/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</row>
    <row r="151" spans="1:18" ht="12.75" hidden="1" customHeight="1">
      <c r="A151" s="45">
        <v>0</v>
      </c>
      <c r="B151" s="45">
        <v>0</v>
      </c>
      <c r="C151" s="45">
        <v>0</v>
      </c>
      <c r="D151" s="34">
        <v>345004</v>
      </c>
      <c r="E151" s="35" t="s">
        <v>171</v>
      </c>
      <c r="F151" s="42">
        <f t="shared" si="6"/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</row>
    <row r="152" spans="1:18" ht="12.75" hidden="1" customHeight="1">
      <c r="A152" s="45">
        <v>0</v>
      </c>
      <c r="B152" s="45">
        <v>0</v>
      </c>
      <c r="C152" s="45">
        <v>0</v>
      </c>
      <c r="D152" s="34">
        <v>346001</v>
      </c>
      <c r="E152" s="35" t="s">
        <v>172</v>
      </c>
      <c r="F152" s="42">
        <f t="shared" si="6"/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</row>
    <row r="153" spans="1:18" ht="12.75" hidden="1" customHeight="1">
      <c r="A153" s="45">
        <v>0</v>
      </c>
      <c r="B153" s="45">
        <v>0</v>
      </c>
      <c r="C153" s="45">
        <v>0</v>
      </c>
      <c r="D153" s="34">
        <v>347001</v>
      </c>
      <c r="E153" s="35" t="s">
        <v>173</v>
      </c>
      <c r="F153" s="42">
        <f t="shared" si="6"/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</row>
    <row r="154" spans="1:18" ht="12.75" hidden="1" customHeight="1">
      <c r="A154" s="45">
        <v>0</v>
      </c>
      <c r="B154" s="45">
        <v>0</v>
      </c>
      <c r="C154" s="45">
        <v>0</v>
      </c>
      <c r="D154" s="34">
        <v>348001</v>
      </c>
      <c r="E154" s="35" t="s">
        <v>174</v>
      </c>
      <c r="F154" s="42">
        <f t="shared" si="6"/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</row>
    <row r="155" spans="1:18" ht="12.75" hidden="1" customHeight="1">
      <c r="A155" s="45">
        <v>0</v>
      </c>
      <c r="B155" s="45">
        <v>0</v>
      </c>
      <c r="C155" s="45">
        <v>0</v>
      </c>
      <c r="D155" s="34">
        <v>349001</v>
      </c>
      <c r="E155" s="35" t="s">
        <v>175</v>
      </c>
      <c r="F155" s="42">
        <f t="shared" si="6"/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</row>
    <row r="156" spans="1:18" ht="12.75" hidden="1" customHeight="1">
      <c r="A156" s="45">
        <v>0</v>
      </c>
      <c r="B156" s="45">
        <v>0</v>
      </c>
      <c r="C156" s="45">
        <v>0</v>
      </c>
      <c r="D156" s="34">
        <v>351001</v>
      </c>
      <c r="E156" s="35" t="s">
        <v>176</v>
      </c>
      <c r="F156" s="42">
        <f t="shared" si="6"/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</row>
    <row r="157" spans="1:18" ht="12.75" hidden="1" customHeight="1">
      <c r="A157" s="45">
        <v>0</v>
      </c>
      <c r="B157" s="45">
        <v>0</v>
      </c>
      <c r="C157" s="45">
        <v>0</v>
      </c>
      <c r="D157" s="34">
        <v>352001</v>
      </c>
      <c r="E157" s="35" t="s">
        <v>177</v>
      </c>
      <c r="F157" s="42">
        <f t="shared" si="6"/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</row>
    <row r="158" spans="1:18" ht="12.75" hidden="1" customHeight="1">
      <c r="A158" s="45">
        <v>0</v>
      </c>
      <c r="B158" s="45">
        <v>0</v>
      </c>
      <c r="C158" s="45">
        <v>0</v>
      </c>
      <c r="D158" s="34">
        <v>352002</v>
      </c>
      <c r="E158" s="35" t="s">
        <v>178</v>
      </c>
      <c r="F158" s="42">
        <f t="shared" si="6"/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</row>
    <row r="159" spans="1:18" ht="12.75" hidden="1" customHeight="1">
      <c r="A159" s="45">
        <v>0</v>
      </c>
      <c r="B159" s="45">
        <v>0</v>
      </c>
      <c r="C159" s="45">
        <v>0</v>
      </c>
      <c r="D159" s="34">
        <v>353001</v>
      </c>
      <c r="E159" s="35" t="s">
        <v>179</v>
      </c>
      <c r="F159" s="42">
        <f t="shared" si="6"/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</row>
    <row r="160" spans="1:18" ht="12.75" hidden="1" customHeight="1">
      <c r="A160" s="45">
        <v>0</v>
      </c>
      <c r="B160" s="45">
        <v>0</v>
      </c>
      <c r="C160" s="45">
        <v>0</v>
      </c>
      <c r="D160" s="34">
        <v>354001</v>
      </c>
      <c r="E160" s="35" t="s">
        <v>180</v>
      </c>
      <c r="F160" s="42">
        <f t="shared" si="6"/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</row>
    <row r="161" spans="1:18" ht="12.75" hidden="1" customHeight="1">
      <c r="A161" s="45">
        <v>0</v>
      </c>
      <c r="B161" s="45">
        <v>0</v>
      </c>
      <c r="C161" s="45">
        <v>0</v>
      </c>
      <c r="D161" s="34">
        <v>355001</v>
      </c>
      <c r="E161" s="35" t="s">
        <v>181</v>
      </c>
      <c r="F161" s="42">
        <f t="shared" si="6"/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</row>
    <row r="162" spans="1:18" ht="12.75" hidden="1" customHeight="1">
      <c r="A162" s="45">
        <v>0</v>
      </c>
      <c r="B162" s="45">
        <v>0</v>
      </c>
      <c r="C162" s="45">
        <v>0</v>
      </c>
      <c r="D162" s="34">
        <v>355002</v>
      </c>
      <c r="E162" s="35" t="s">
        <v>182</v>
      </c>
      <c r="F162" s="42">
        <f t="shared" si="6"/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</row>
    <row r="163" spans="1:18" ht="12.75" hidden="1" customHeight="1">
      <c r="A163" s="45">
        <v>0</v>
      </c>
      <c r="B163" s="45">
        <v>0</v>
      </c>
      <c r="C163" s="45">
        <v>0</v>
      </c>
      <c r="D163" s="34">
        <v>355003</v>
      </c>
      <c r="E163" s="35" t="s">
        <v>183</v>
      </c>
      <c r="F163" s="42">
        <f t="shared" si="6"/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</row>
    <row r="164" spans="1:18" ht="12.75" hidden="1" customHeight="1">
      <c r="A164" s="45">
        <v>0</v>
      </c>
      <c r="B164" s="45">
        <v>0</v>
      </c>
      <c r="C164" s="45">
        <v>0</v>
      </c>
      <c r="D164" s="34">
        <v>356001</v>
      </c>
      <c r="E164" s="35" t="s">
        <v>184</v>
      </c>
      <c r="F164" s="42">
        <f t="shared" si="6"/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</row>
    <row r="165" spans="1:18" ht="12.75" hidden="1" customHeight="1">
      <c r="A165" s="45">
        <v>0</v>
      </c>
      <c r="B165" s="45">
        <v>0</v>
      </c>
      <c r="C165" s="45">
        <v>0</v>
      </c>
      <c r="D165" s="34">
        <v>357001</v>
      </c>
      <c r="E165" s="35" t="s">
        <v>185</v>
      </c>
      <c r="F165" s="42">
        <f t="shared" si="6"/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</row>
    <row r="166" spans="1:18" ht="12.75" hidden="1" customHeight="1">
      <c r="A166" s="45">
        <v>0</v>
      </c>
      <c r="B166" s="45">
        <v>0</v>
      </c>
      <c r="C166" s="45">
        <v>0</v>
      </c>
      <c r="D166" s="34">
        <v>357002</v>
      </c>
      <c r="E166" s="35" t="s">
        <v>186</v>
      </c>
      <c r="F166" s="42">
        <f t="shared" si="6"/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</row>
    <row r="167" spans="1:18" ht="12.75" hidden="1" customHeight="1">
      <c r="A167" s="45">
        <v>0</v>
      </c>
      <c r="B167" s="45">
        <v>0</v>
      </c>
      <c r="C167" s="45">
        <v>0</v>
      </c>
      <c r="D167" s="34">
        <v>357003</v>
      </c>
      <c r="E167" s="35" t="s">
        <v>187</v>
      </c>
      <c r="F167" s="42">
        <f t="shared" si="6"/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</row>
    <row r="168" spans="1:18" ht="12.75" hidden="1" customHeight="1">
      <c r="A168" s="45">
        <v>0</v>
      </c>
      <c r="B168" s="45">
        <v>0</v>
      </c>
      <c r="C168" s="45">
        <v>0</v>
      </c>
      <c r="D168" s="34">
        <v>358001</v>
      </c>
      <c r="E168" s="35" t="s">
        <v>188</v>
      </c>
      <c r="F168" s="42">
        <f t="shared" ref="F168:F211" si="7">A168+B168+C168</f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</row>
    <row r="169" spans="1:18" ht="12.75" hidden="1" customHeight="1">
      <c r="A169" s="45">
        <v>0</v>
      </c>
      <c r="B169" s="45">
        <v>0</v>
      </c>
      <c r="C169" s="45">
        <v>0</v>
      </c>
      <c r="D169" s="34">
        <v>359001</v>
      </c>
      <c r="E169" s="35" t="s">
        <v>189</v>
      </c>
      <c r="F169" s="42">
        <f t="shared" si="7"/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</row>
    <row r="170" spans="1:18" ht="12.75" hidden="1" customHeight="1">
      <c r="A170" s="45">
        <v>0</v>
      </c>
      <c r="B170" s="45">
        <v>0</v>
      </c>
      <c r="C170" s="45">
        <v>0</v>
      </c>
      <c r="D170" s="34">
        <v>361001</v>
      </c>
      <c r="E170" s="35" t="s">
        <v>190</v>
      </c>
      <c r="F170" s="42">
        <f t="shared" si="7"/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</row>
    <row r="171" spans="1:18" ht="12.75" hidden="1" customHeight="1">
      <c r="A171" s="45">
        <v>0</v>
      </c>
      <c r="B171" s="45">
        <v>0</v>
      </c>
      <c r="C171" s="45">
        <v>0</v>
      </c>
      <c r="D171" s="34">
        <v>361002</v>
      </c>
      <c r="E171" s="35" t="s">
        <v>191</v>
      </c>
      <c r="F171" s="42">
        <f>A171+B171+C171</f>
        <v>0</v>
      </c>
      <c r="G171" s="148">
        <v>0</v>
      </c>
      <c r="H171" s="148">
        <v>0</v>
      </c>
      <c r="I171" s="148">
        <v>0</v>
      </c>
      <c r="J171" s="148">
        <v>0</v>
      </c>
      <c r="K171" s="148">
        <v>0</v>
      </c>
      <c r="L171" s="148">
        <v>0</v>
      </c>
      <c r="M171" s="146">
        <v>0</v>
      </c>
      <c r="N171" s="146">
        <v>0</v>
      </c>
      <c r="O171" s="146">
        <v>0</v>
      </c>
      <c r="P171" s="146">
        <v>0</v>
      </c>
      <c r="Q171" s="146">
        <v>0</v>
      </c>
      <c r="R171" s="146">
        <v>0</v>
      </c>
    </row>
    <row r="172" spans="1:18" ht="12.75" hidden="1" customHeight="1">
      <c r="A172" s="45">
        <v>0</v>
      </c>
      <c r="B172" s="45">
        <v>0</v>
      </c>
      <c r="C172" s="45">
        <v>0</v>
      </c>
      <c r="D172" s="34">
        <v>362001</v>
      </c>
      <c r="E172" s="35" t="s">
        <v>192</v>
      </c>
      <c r="F172" s="42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</row>
    <row r="173" spans="1:18" ht="12.75" hidden="1" customHeight="1">
      <c r="A173" s="45">
        <v>0</v>
      </c>
      <c r="B173" s="45">
        <v>0</v>
      </c>
      <c r="C173" s="45">
        <v>0</v>
      </c>
      <c r="D173" s="34">
        <v>363001</v>
      </c>
      <c r="E173" s="35" t="s">
        <v>193</v>
      </c>
      <c r="F173" s="42">
        <f t="shared" si="7"/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</row>
    <row r="174" spans="1:18" ht="12.75" hidden="1" customHeight="1">
      <c r="A174" s="45">
        <v>0</v>
      </c>
      <c r="B174" s="45">
        <v>0</v>
      </c>
      <c r="C174" s="45">
        <v>0</v>
      </c>
      <c r="D174" s="34">
        <v>364001</v>
      </c>
      <c r="E174" s="35" t="s">
        <v>194</v>
      </c>
      <c r="F174" s="42">
        <f t="shared" si="7"/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</row>
    <row r="175" spans="1:18" ht="12.75" hidden="1" customHeight="1">
      <c r="A175" s="45">
        <v>0</v>
      </c>
      <c r="B175" s="45">
        <v>0</v>
      </c>
      <c r="C175" s="45">
        <v>0</v>
      </c>
      <c r="D175" s="34">
        <v>366001</v>
      </c>
      <c r="E175" s="35" t="s">
        <v>195</v>
      </c>
      <c r="F175" s="42">
        <f t="shared" si="7"/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</row>
    <row r="176" spans="1:18" ht="12.75" hidden="1" customHeight="1">
      <c r="A176" s="45">
        <v>0</v>
      </c>
      <c r="B176" s="45">
        <v>0</v>
      </c>
      <c r="C176" s="45">
        <v>0</v>
      </c>
      <c r="D176" s="34">
        <v>369001</v>
      </c>
      <c r="E176" s="35" t="s">
        <v>196</v>
      </c>
      <c r="F176" s="42">
        <f t="shared" si="7"/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</row>
    <row r="177" spans="1:18" ht="12.75" hidden="1" customHeight="1">
      <c r="A177" s="45">
        <v>0</v>
      </c>
      <c r="B177" s="45">
        <v>0</v>
      </c>
      <c r="C177" s="45">
        <v>0</v>
      </c>
      <c r="D177" s="34">
        <v>371001</v>
      </c>
      <c r="E177" s="35" t="s">
        <v>197</v>
      </c>
      <c r="F177" s="42">
        <f t="shared" si="7"/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</row>
    <row r="178" spans="1:18" ht="12.75" hidden="1" customHeight="1">
      <c r="A178" s="45">
        <v>0</v>
      </c>
      <c r="B178" s="45">
        <v>0</v>
      </c>
      <c r="C178" s="45">
        <v>0</v>
      </c>
      <c r="D178" s="34">
        <v>372001</v>
      </c>
      <c r="E178" s="35" t="s">
        <v>198</v>
      </c>
      <c r="F178" s="42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v>0</v>
      </c>
    </row>
    <row r="179" spans="1:18" ht="12.75" hidden="1" customHeight="1">
      <c r="A179" s="45">
        <v>0</v>
      </c>
      <c r="B179" s="45">
        <v>0</v>
      </c>
      <c r="C179" s="45">
        <v>0</v>
      </c>
      <c r="D179" s="34">
        <v>372007</v>
      </c>
      <c r="E179" s="35" t="s">
        <v>199</v>
      </c>
      <c r="F179" s="42">
        <f t="shared" si="7"/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</row>
    <row r="180" spans="1:18" ht="12.75" hidden="1" customHeight="1">
      <c r="A180" s="45">
        <v>0</v>
      </c>
      <c r="B180" s="45">
        <v>0</v>
      </c>
      <c r="C180" s="45">
        <v>0</v>
      </c>
      <c r="D180" s="34">
        <v>373001</v>
      </c>
      <c r="E180" s="35" t="s">
        <v>200</v>
      </c>
      <c r="F180" s="42">
        <f t="shared" si="7"/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</row>
    <row r="181" spans="1:18" ht="12.75" hidden="1" customHeight="1">
      <c r="A181" s="45">
        <v>0</v>
      </c>
      <c r="B181" s="45">
        <v>0</v>
      </c>
      <c r="C181" s="45">
        <v>0</v>
      </c>
      <c r="D181" s="34">
        <v>374001</v>
      </c>
      <c r="E181" s="35" t="s">
        <v>201</v>
      </c>
      <c r="F181" s="42">
        <f t="shared" si="7"/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</row>
    <row r="182" spans="1:18" ht="12.75" hidden="1" customHeight="1">
      <c r="A182" s="45">
        <v>0</v>
      </c>
      <c r="B182" s="45">
        <v>0</v>
      </c>
      <c r="C182" s="45">
        <v>0</v>
      </c>
      <c r="D182" s="39">
        <v>375001</v>
      </c>
      <c r="E182" s="35" t="s">
        <v>202</v>
      </c>
      <c r="F182" s="42">
        <f>A182+B182+C182</f>
        <v>0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0</v>
      </c>
      <c r="N182" s="129">
        <v>0</v>
      </c>
      <c r="O182" s="129">
        <v>0</v>
      </c>
      <c r="P182" s="129">
        <v>0</v>
      </c>
      <c r="Q182" s="129">
        <v>0</v>
      </c>
      <c r="R182" s="129">
        <v>0</v>
      </c>
    </row>
    <row r="183" spans="1:18" hidden="1">
      <c r="A183" s="45">
        <v>0</v>
      </c>
      <c r="B183" s="45">
        <v>0</v>
      </c>
      <c r="C183" s="45">
        <v>0</v>
      </c>
      <c r="D183" s="34">
        <v>376001</v>
      </c>
      <c r="E183" s="35" t="s">
        <v>203</v>
      </c>
      <c r="F183" s="42">
        <f t="shared" si="7"/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</row>
    <row r="184" spans="1:18" ht="12.75" hidden="1" customHeight="1">
      <c r="A184" s="45">
        <v>0</v>
      </c>
      <c r="B184" s="45">
        <v>0</v>
      </c>
      <c r="C184" s="45">
        <v>0</v>
      </c>
      <c r="D184" s="34">
        <v>377001</v>
      </c>
      <c r="E184" s="35" t="s">
        <v>204</v>
      </c>
      <c r="F184" s="42">
        <f t="shared" si="7"/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</row>
    <row r="185" spans="1:18" ht="12.75" hidden="1" customHeight="1">
      <c r="A185" s="45">
        <v>0</v>
      </c>
      <c r="B185" s="45">
        <v>0</v>
      </c>
      <c r="C185" s="45">
        <v>0</v>
      </c>
      <c r="D185" s="43">
        <v>378001</v>
      </c>
      <c r="E185" s="35" t="s">
        <v>205</v>
      </c>
      <c r="F185" s="42">
        <f t="shared" si="7"/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</row>
    <row r="186" spans="1:18" ht="12.75" hidden="1" customHeight="1">
      <c r="A186" s="45">
        <v>0</v>
      </c>
      <c r="B186" s="45">
        <v>0</v>
      </c>
      <c r="C186" s="45">
        <v>0</v>
      </c>
      <c r="D186" s="44">
        <v>379001</v>
      </c>
      <c r="E186" s="35" t="s">
        <v>206</v>
      </c>
      <c r="F186" s="42">
        <f t="shared" si="7"/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v>0</v>
      </c>
    </row>
    <row r="187" spans="1:18" ht="12.75" hidden="1" customHeight="1">
      <c r="A187" s="45">
        <v>0</v>
      </c>
      <c r="B187" s="45">
        <v>0</v>
      </c>
      <c r="C187" s="45">
        <v>0</v>
      </c>
      <c r="D187" s="44">
        <v>381001</v>
      </c>
      <c r="E187" s="35" t="s">
        <v>207</v>
      </c>
      <c r="F187" s="42">
        <f t="shared" si="7"/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</row>
    <row r="188" spans="1:18" ht="12.75" hidden="1" customHeight="1">
      <c r="A188" s="45">
        <v>0</v>
      </c>
      <c r="B188" s="45">
        <v>0</v>
      </c>
      <c r="C188" s="45">
        <v>0</v>
      </c>
      <c r="D188" s="44">
        <v>382001</v>
      </c>
      <c r="E188" s="35" t="s">
        <v>208</v>
      </c>
      <c r="F188" s="42">
        <f t="shared" si="7"/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</row>
    <row r="189" spans="1:18" ht="12.75" hidden="1" customHeight="1">
      <c r="A189" s="45">
        <v>0</v>
      </c>
      <c r="B189" s="45">
        <v>0</v>
      </c>
      <c r="C189" s="45">
        <v>0</v>
      </c>
      <c r="D189" s="34">
        <v>382002</v>
      </c>
      <c r="E189" s="35" t="s">
        <v>209</v>
      </c>
      <c r="F189" s="42">
        <f t="shared" si="7"/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</row>
    <row r="190" spans="1:18" ht="12.75" hidden="1" customHeight="1">
      <c r="A190" s="45">
        <v>0</v>
      </c>
      <c r="B190" s="45">
        <v>0</v>
      </c>
      <c r="C190" s="45">
        <v>0</v>
      </c>
      <c r="D190" s="34">
        <v>383001</v>
      </c>
      <c r="E190" s="35" t="s">
        <v>210</v>
      </c>
      <c r="F190" s="42">
        <f t="shared" si="7"/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29">
        <v>0</v>
      </c>
    </row>
    <row r="191" spans="1:18" ht="12.75" hidden="1" customHeight="1">
      <c r="A191" s="45">
        <v>0</v>
      </c>
      <c r="B191" s="45">
        <v>0</v>
      </c>
      <c r="C191" s="45">
        <v>0</v>
      </c>
      <c r="D191" s="34">
        <v>384001</v>
      </c>
      <c r="E191" s="35" t="s">
        <v>211</v>
      </c>
      <c r="F191" s="42">
        <f t="shared" si="7"/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v>0</v>
      </c>
    </row>
    <row r="192" spans="1:18" ht="12.75" hidden="1" customHeight="1">
      <c r="A192" s="45">
        <v>0</v>
      </c>
      <c r="B192" s="45">
        <v>0</v>
      </c>
      <c r="C192" s="45">
        <v>0</v>
      </c>
      <c r="D192" s="34">
        <v>385001</v>
      </c>
      <c r="E192" s="35" t="s">
        <v>212</v>
      </c>
      <c r="F192" s="42">
        <f t="shared" si="7"/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v>0</v>
      </c>
    </row>
    <row r="193" spans="1:18" ht="12.75" hidden="1" customHeight="1">
      <c r="A193" s="45">
        <v>0</v>
      </c>
      <c r="B193" s="45">
        <v>0</v>
      </c>
      <c r="C193" s="45">
        <v>0</v>
      </c>
      <c r="D193" s="34">
        <v>391001</v>
      </c>
      <c r="E193" s="35" t="s">
        <v>213</v>
      </c>
      <c r="F193" s="42">
        <f t="shared" si="7"/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v>0</v>
      </c>
    </row>
    <row r="194" spans="1:18" ht="12.75" hidden="1" customHeight="1">
      <c r="A194" s="45">
        <v>0</v>
      </c>
      <c r="B194" s="45">
        <v>0</v>
      </c>
      <c r="C194" s="45">
        <v>0</v>
      </c>
      <c r="D194" s="34">
        <v>392001</v>
      </c>
      <c r="E194" s="35" t="s">
        <v>214</v>
      </c>
      <c r="F194" s="42">
        <f t="shared" si="7"/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v>0</v>
      </c>
    </row>
    <row r="195" spans="1:18" ht="12.75" hidden="1" customHeight="1">
      <c r="A195" s="45">
        <v>0</v>
      </c>
      <c r="B195" s="45">
        <v>0</v>
      </c>
      <c r="C195" s="45">
        <v>0</v>
      </c>
      <c r="D195" s="34">
        <v>392002</v>
      </c>
      <c r="E195" s="35" t="s">
        <v>215</v>
      </c>
      <c r="F195" s="42">
        <f t="shared" si="7"/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v>0</v>
      </c>
    </row>
    <row r="196" spans="1:18" ht="12.75" hidden="1" customHeight="1">
      <c r="A196" s="45">
        <v>0</v>
      </c>
      <c r="B196" s="45">
        <v>0</v>
      </c>
      <c r="C196" s="45">
        <v>0</v>
      </c>
      <c r="D196" s="34">
        <v>392003</v>
      </c>
      <c r="E196" s="35" t="s">
        <v>216</v>
      </c>
      <c r="F196" s="42">
        <f t="shared" si="7"/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v>0</v>
      </c>
    </row>
    <row r="197" spans="1:18" ht="12.75" hidden="1" customHeight="1">
      <c r="A197" s="45">
        <v>0</v>
      </c>
      <c r="B197" s="45">
        <v>0</v>
      </c>
      <c r="C197" s="45">
        <v>0</v>
      </c>
      <c r="D197" s="34">
        <v>392004</v>
      </c>
      <c r="E197" s="35" t="s">
        <v>217</v>
      </c>
      <c r="F197" s="42">
        <f t="shared" si="7"/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</row>
    <row r="198" spans="1:18" ht="12.75" hidden="1" customHeight="1">
      <c r="A198" s="45">
        <v>0</v>
      </c>
      <c r="B198" s="45">
        <v>0</v>
      </c>
      <c r="C198" s="45">
        <v>0</v>
      </c>
      <c r="D198" s="34">
        <v>392005</v>
      </c>
      <c r="E198" s="35" t="s">
        <v>218</v>
      </c>
      <c r="F198" s="42">
        <f t="shared" si="7"/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</row>
    <row r="199" spans="1:18" ht="12.75" hidden="1" customHeight="1">
      <c r="A199" s="45">
        <v>0</v>
      </c>
      <c r="B199" s="45">
        <v>0</v>
      </c>
      <c r="C199" s="45">
        <v>0</v>
      </c>
      <c r="D199" s="34">
        <v>392006</v>
      </c>
      <c r="E199" s="35" t="s">
        <v>219</v>
      </c>
      <c r="F199" s="42">
        <f t="shared" si="7"/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</row>
    <row r="200" spans="1:18" ht="12.75" hidden="1" customHeight="1">
      <c r="A200" s="45">
        <v>0</v>
      </c>
      <c r="B200" s="45">
        <v>0</v>
      </c>
      <c r="C200" s="45">
        <v>0</v>
      </c>
      <c r="D200" s="34">
        <v>393001</v>
      </c>
      <c r="E200" s="35" t="s">
        <v>220</v>
      </c>
      <c r="F200" s="42">
        <f t="shared" si="7"/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</row>
    <row r="201" spans="1:18" ht="12.75" hidden="1" customHeight="1">
      <c r="A201" s="45">
        <v>0</v>
      </c>
      <c r="B201" s="45">
        <v>0</v>
      </c>
      <c r="C201" s="45">
        <v>0</v>
      </c>
      <c r="D201" s="34">
        <v>394001</v>
      </c>
      <c r="E201" s="35" t="s">
        <v>221</v>
      </c>
      <c r="F201" s="42">
        <f t="shared" si="7"/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</row>
    <row r="202" spans="1:18" ht="12.75" hidden="1" customHeight="1">
      <c r="A202" s="45">
        <v>0</v>
      </c>
      <c r="B202" s="45">
        <v>0</v>
      </c>
      <c r="C202" s="45">
        <v>0</v>
      </c>
      <c r="D202" s="34">
        <v>395001</v>
      </c>
      <c r="E202" s="35" t="s">
        <v>222</v>
      </c>
      <c r="F202" s="42">
        <f t="shared" si="7"/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</row>
    <row r="203" spans="1:18" ht="12.75" hidden="1" customHeight="1">
      <c r="A203" s="45">
        <v>0</v>
      </c>
      <c r="B203" s="45">
        <v>0</v>
      </c>
      <c r="C203" s="45">
        <v>0</v>
      </c>
      <c r="D203" s="34">
        <v>396001</v>
      </c>
      <c r="E203" s="35" t="s">
        <v>223</v>
      </c>
      <c r="F203" s="42">
        <f t="shared" si="7"/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</row>
    <row r="204" spans="1:18" ht="12.75" hidden="1" customHeight="1">
      <c r="A204" s="45">
        <v>0</v>
      </c>
      <c r="B204" s="45">
        <v>0</v>
      </c>
      <c r="C204" s="45">
        <v>0</v>
      </c>
      <c r="D204" s="34">
        <v>397001</v>
      </c>
      <c r="E204" s="35" t="s">
        <v>224</v>
      </c>
      <c r="F204" s="42">
        <f t="shared" si="7"/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</row>
    <row r="205" spans="1:18" ht="12.75" hidden="1" customHeight="1">
      <c r="A205" s="45">
        <v>0</v>
      </c>
      <c r="B205" s="45">
        <v>0</v>
      </c>
      <c r="C205" s="45">
        <v>0</v>
      </c>
      <c r="D205" s="34">
        <v>398001</v>
      </c>
      <c r="E205" s="35" t="s">
        <v>225</v>
      </c>
      <c r="F205" s="42">
        <f t="shared" si="7"/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v>0</v>
      </c>
    </row>
    <row r="206" spans="1:18" ht="12.75" hidden="1" customHeight="1">
      <c r="A206" s="45">
        <v>0</v>
      </c>
      <c r="B206" s="45">
        <v>0</v>
      </c>
      <c r="C206" s="45">
        <v>0</v>
      </c>
      <c r="D206" s="34">
        <v>399001</v>
      </c>
      <c r="E206" s="35" t="s">
        <v>226</v>
      </c>
      <c r="F206" s="42">
        <f t="shared" si="7"/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</row>
    <row r="207" spans="1:18" ht="12.75" hidden="1" customHeight="1">
      <c r="A207" s="45">
        <v>0</v>
      </c>
      <c r="B207" s="45">
        <v>0</v>
      </c>
      <c r="C207" s="45">
        <v>0</v>
      </c>
      <c r="D207" s="34">
        <v>399002</v>
      </c>
      <c r="E207" s="35" t="s">
        <v>227</v>
      </c>
      <c r="F207" s="42">
        <f t="shared" si="7"/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</row>
    <row r="208" spans="1:18" ht="12.75" hidden="1" customHeight="1">
      <c r="A208" s="45">
        <v>0</v>
      </c>
      <c r="B208" s="45">
        <v>0</v>
      </c>
      <c r="C208" s="45">
        <v>0</v>
      </c>
      <c r="D208" s="34">
        <v>399003</v>
      </c>
      <c r="E208" s="35" t="s">
        <v>228</v>
      </c>
      <c r="F208" s="42">
        <f t="shared" si="7"/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</row>
    <row r="209" spans="1:18" ht="12.75" hidden="1" customHeight="1">
      <c r="A209" s="45">
        <v>0</v>
      </c>
      <c r="B209" s="45">
        <v>0</v>
      </c>
      <c r="C209" s="45">
        <v>0</v>
      </c>
      <c r="D209" s="34">
        <v>399004</v>
      </c>
      <c r="E209" s="35" t="s">
        <v>229</v>
      </c>
      <c r="F209" s="42">
        <f t="shared" si="7"/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</row>
    <row r="210" spans="1:18" ht="12.75" hidden="1" customHeight="1">
      <c r="A210" s="45">
        <v>0</v>
      </c>
      <c r="B210" s="45">
        <v>0</v>
      </c>
      <c r="C210" s="45">
        <v>0</v>
      </c>
      <c r="D210" s="34">
        <v>399005</v>
      </c>
      <c r="E210" s="35" t="s">
        <v>230</v>
      </c>
      <c r="F210" s="42">
        <f t="shared" si="7"/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</row>
    <row r="211" spans="1:18" ht="12.75" hidden="1" customHeight="1">
      <c r="A211" s="45">
        <v>0</v>
      </c>
      <c r="B211" s="45">
        <v>0</v>
      </c>
      <c r="C211" s="45">
        <v>0</v>
      </c>
      <c r="D211" s="34">
        <v>399006</v>
      </c>
      <c r="E211" s="35" t="s">
        <v>231</v>
      </c>
      <c r="F211" s="42">
        <f t="shared" si="7"/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</row>
    <row r="212" spans="1:18" ht="12.75" customHeight="1">
      <c r="A212" s="42">
        <f>A213</f>
        <v>0</v>
      </c>
      <c r="B212" s="42">
        <v>0</v>
      </c>
      <c r="C212" s="42">
        <v>0</v>
      </c>
      <c r="D212" s="32">
        <v>4000</v>
      </c>
      <c r="E212" s="38" t="s">
        <v>232</v>
      </c>
      <c r="F212" s="42">
        <f>SUM(F213)</f>
        <v>0</v>
      </c>
      <c r="G212" s="109">
        <f>SUM(G213)</f>
        <v>0</v>
      </c>
      <c r="H212" s="109">
        <f t="shared" ref="H212:R212" si="8">SUM(H213)</f>
        <v>0</v>
      </c>
      <c r="I212" s="109">
        <f t="shared" si="8"/>
        <v>0</v>
      </c>
      <c r="J212" s="109">
        <f t="shared" si="8"/>
        <v>0</v>
      </c>
      <c r="K212" s="109">
        <f t="shared" si="8"/>
        <v>0</v>
      </c>
      <c r="L212" s="109">
        <f t="shared" si="8"/>
        <v>0</v>
      </c>
      <c r="M212" s="109">
        <f t="shared" si="8"/>
        <v>0</v>
      </c>
      <c r="N212" s="109">
        <f t="shared" si="8"/>
        <v>0</v>
      </c>
      <c r="O212" s="109">
        <f t="shared" si="8"/>
        <v>0</v>
      </c>
      <c r="P212" s="109">
        <f t="shared" si="8"/>
        <v>0</v>
      </c>
      <c r="Q212" s="109">
        <f t="shared" si="8"/>
        <v>0</v>
      </c>
      <c r="R212" s="109">
        <f t="shared" si="8"/>
        <v>0</v>
      </c>
    </row>
    <row r="213" spans="1:18" ht="12.75" hidden="1" customHeight="1">
      <c r="A213" s="45">
        <f>SUM(A214)</f>
        <v>0</v>
      </c>
      <c r="B213" s="45">
        <v>0</v>
      </c>
      <c r="C213" s="45">
        <v>0</v>
      </c>
      <c r="D213" s="34">
        <v>442001</v>
      </c>
      <c r="E213" s="35" t="s">
        <v>233</v>
      </c>
      <c r="F213" s="42">
        <f>A213+B213+C213</f>
        <v>0</v>
      </c>
      <c r="G213" s="109">
        <v>0</v>
      </c>
      <c r="H213" s="109">
        <v>0</v>
      </c>
      <c r="I213" s="109">
        <v>0</v>
      </c>
      <c r="J213" s="109">
        <v>0</v>
      </c>
      <c r="K213" s="109">
        <v>0</v>
      </c>
      <c r="L213" s="109">
        <v>0</v>
      </c>
      <c r="M213" s="109">
        <v>0</v>
      </c>
      <c r="N213" s="109">
        <v>0</v>
      </c>
      <c r="O213" s="109">
        <v>0</v>
      </c>
      <c r="P213" s="109">
        <v>0</v>
      </c>
      <c r="Q213" s="109">
        <v>0</v>
      </c>
      <c r="R213" s="109">
        <v>0</v>
      </c>
    </row>
    <row r="214" spans="1:18" ht="12.75" customHeight="1">
      <c r="A214" s="42">
        <f>SUM(A215:A247)</f>
        <v>0</v>
      </c>
      <c r="B214" s="42">
        <v>0</v>
      </c>
      <c r="C214" s="42">
        <v>0</v>
      </c>
      <c r="D214" s="32">
        <v>5000</v>
      </c>
      <c r="E214" s="38" t="s">
        <v>234</v>
      </c>
      <c r="F214" s="42">
        <f>SUM(F215:F247)</f>
        <v>0</v>
      </c>
      <c r="G214" s="109">
        <f>SUM(G215:G247)</f>
        <v>0</v>
      </c>
      <c r="H214" s="109">
        <f t="shared" ref="H214:R214" si="9">SUM(H215:H247)</f>
        <v>0</v>
      </c>
      <c r="I214" s="109">
        <f t="shared" si="9"/>
        <v>0</v>
      </c>
      <c r="J214" s="109">
        <f t="shared" si="9"/>
        <v>0</v>
      </c>
      <c r="K214" s="109">
        <f t="shared" si="9"/>
        <v>0</v>
      </c>
      <c r="L214" s="109">
        <f t="shared" si="9"/>
        <v>0</v>
      </c>
      <c r="M214" s="109">
        <f t="shared" si="9"/>
        <v>0</v>
      </c>
      <c r="N214" s="109">
        <f t="shared" si="9"/>
        <v>0</v>
      </c>
      <c r="O214" s="109">
        <f t="shared" si="9"/>
        <v>0</v>
      </c>
      <c r="P214" s="109">
        <f t="shared" si="9"/>
        <v>0</v>
      </c>
      <c r="Q214" s="109">
        <f t="shared" si="9"/>
        <v>0</v>
      </c>
      <c r="R214" s="109">
        <f t="shared" si="9"/>
        <v>0</v>
      </c>
    </row>
    <row r="215" spans="1:18" ht="12.75" hidden="1" customHeight="1">
      <c r="A215" s="45">
        <f>SUM(A216:A247)</f>
        <v>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42">
        <f>A215+B215+C215</f>
        <v>0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09">
        <v>0</v>
      </c>
      <c r="N215" s="109">
        <v>0</v>
      </c>
      <c r="O215" s="109">
        <v>0</v>
      </c>
      <c r="P215" s="109">
        <v>0</v>
      </c>
      <c r="Q215" s="109">
        <v>0</v>
      </c>
      <c r="R215" s="109"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42">
        <f>A216+B216+C216</f>
        <v>0</v>
      </c>
      <c r="G216" s="109">
        <v>0</v>
      </c>
      <c r="H216" s="109">
        <v>0</v>
      </c>
      <c r="I216" s="109">
        <v>0</v>
      </c>
      <c r="J216" s="109">
        <v>0</v>
      </c>
      <c r="K216" s="109">
        <v>0</v>
      </c>
      <c r="L216" s="109">
        <v>0</v>
      </c>
      <c r="M216" s="109">
        <v>0</v>
      </c>
      <c r="N216" s="109">
        <v>0</v>
      </c>
      <c r="O216" s="109">
        <v>0</v>
      </c>
      <c r="P216" s="109">
        <v>0</v>
      </c>
      <c r="Q216" s="109">
        <v>0</v>
      </c>
      <c r="R216" s="109"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42">
        <f t="shared" ref="F217:F247" si="10">A217+B217+C217</f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09">
        <v>0</v>
      </c>
      <c r="O217" s="109">
        <v>0</v>
      </c>
      <c r="P217" s="109">
        <v>0</v>
      </c>
      <c r="Q217" s="109">
        <v>0</v>
      </c>
      <c r="R217" s="109"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42">
        <f t="shared" si="10"/>
        <v>0</v>
      </c>
      <c r="G218" s="109">
        <v>0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>
        <v>0</v>
      </c>
      <c r="N218" s="109">
        <v>0</v>
      </c>
      <c r="O218" s="109">
        <v>0</v>
      </c>
      <c r="P218" s="109">
        <v>0</v>
      </c>
      <c r="Q218" s="109">
        <v>0</v>
      </c>
      <c r="R218" s="109">
        <v>0</v>
      </c>
    </row>
    <row r="219" spans="1:18" ht="12.75" hidden="1" customHeight="1">
      <c r="A219" s="45">
        <v>0</v>
      </c>
      <c r="B219" s="45">
        <v>0</v>
      </c>
      <c r="C219" s="45">
        <v>0</v>
      </c>
      <c r="D219" s="34">
        <v>515001</v>
      </c>
      <c r="E219" s="35" t="s">
        <v>239</v>
      </c>
      <c r="F219" s="42">
        <f t="shared" si="10"/>
        <v>0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</v>
      </c>
      <c r="O219" s="109">
        <v>0</v>
      </c>
      <c r="P219" s="109">
        <v>0</v>
      </c>
      <c r="Q219" s="109">
        <v>0</v>
      </c>
      <c r="R219" s="109">
        <v>0</v>
      </c>
    </row>
    <row r="220" spans="1:18" ht="12.75" hidden="1" customHeight="1">
      <c r="A220" s="45">
        <v>0</v>
      </c>
      <c r="B220" s="45">
        <v>0</v>
      </c>
      <c r="C220" s="45">
        <v>0</v>
      </c>
      <c r="D220" s="34">
        <v>519001</v>
      </c>
      <c r="E220" s="35" t="s">
        <v>240</v>
      </c>
      <c r="F220" s="42">
        <f t="shared" si="10"/>
        <v>0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09">
        <v>0</v>
      </c>
      <c r="N220" s="109">
        <v>0</v>
      </c>
      <c r="O220" s="109">
        <v>0</v>
      </c>
      <c r="P220" s="109">
        <v>0</v>
      </c>
      <c r="Q220" s="109">
        <v>0</v>
      </c>
      <c r="R220" s="109"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42">
        <f t="shared" si="10"/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42">
        <f t="shared" si="10"/>
        <v>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09">
        <v>0</v>
      </c>
      <c r="O222" s="109">
        <v>0</v>
      </c>
      <c r="P222" s="109">
        <v>0</v>
      </c>
      <c r="Q222" s="109">
        <v>0</v>
      </c>
      <c r="R222" s="109"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42">
        <f t="shared" si="10"/>
        <v>0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0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42">
        <f t="shared" si="10"/>
        <v>0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42">
        <f t="shared" si="10"/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42">
        <f t="shared" si="10"/>
        <v>0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42">
        <f t="shared" si="10"/>
        <v>0</v>
      </c>
      <c r="G227" s="109">
        <v>0</v>
      </c>
      <c r="H227" s="109">
        <v>0</v>
      </c>
      <c r="I227" s="109">
        <v>0</v>
      </c>
      <c r="J227" s="109">
        <v>0</v>
      </c>
      <c r="K227" s="109">
        <v>0</v>
      </c>
      <c r="L227" s="109">
        <v>0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42">
        <f t="shared" si="10"/>
        <v>0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</v>
      </c>
      <c r="R228" s="109"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42">
        <f t="shared" si="10"/>
        <v>0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42">
        <f t="shared" si="10"/>
        <v>0</v>
      </c>
      <c r="G230" s="109">
        <v>0</v>
      </c>
      <c r="H230" s="109">
        <v>0</v>
      </c>
      <c r="I230" s="109">
        <v>0</v>
      </c>
      <c r="J230" s="109">
        <v>0</v>
      </c>
      <c r="K230" s="109">
        <v>0</v>
      </c>
      <c r="L230" s="109">
        <v>0</v>
      </c>
      <c r="M230" s="109">
        <v>0</v>
      </c>
      <c r="N230" s="109">
        <v>0</v>
      </c>
      <c r="O230" s="109">
        <v>0</v>
      </c>
      <c r="P230" s="109">
        <v>0</v>
      </c>
      <c r="Q230" s="109">
        <v>0</v>
      </c>
      <c r="R230" s="109"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42">
        <f t="shared" si="10"/>
        <v>0</v>
      </c>
      <c r="G231" s="109">
        <v>0</v>
      </c>
      <c r="H231" s="109">
        <v>0</v>
      </c>
      <c r="I231" s="109">
        <v>0</v>
      </c>
      <c r="J231" s="109">
        <v>0</v>
      </c>
      <c r="K231" s="109">
        <v>0</v>
      </c>
      <c r="L231" s="109">
        <v>0</v>
      </c>
      <c r="M231" s="109">
        <v>0</v>
      </c>
      <c r="N231" s="109">
        <v>0</v>
      </c>
      <c r="O231" s="109">
        <v>0</v>
      </c>
      <c r="P231" s="109">
        <v>0</v>
      </c>
      <c r="Q231" s="109">
        <v>0</v>
      </c>
      <c r="R231" s="109"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42">
        <f t="shared" si="10"/>
        <v>0</v>
      </c>
      <c r="G232" s="109">
        <v>0</v>
      </c>
      <c r="H232" s="109">
        <v>0</v>
      </c>
      <c r="I232" s="109">
        <v>0</v>
      </c>
      <c r="J232" s="109">
        <v>0</v>
      </c>
      <c r="K232" s="109">
        <v>0</v>
      </c>
      <c r="L232" s="109">
        <v>0</v>
      </c>
      <c r="M232" s="109">
        <v>0</v>
      </c>
      <c r="N232" s="109">
        <v>0</v>
      </c>
      <c r="O232" s="109">
        <v>0</v>
      </c>
      <c r="P232" s="109">
        <v>0</v>
      </c>
      <c r="Q232" s="109">
        <v>0</v>
      </c>
      <c r="R232" s="109"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42">
        <f t="shared" si="10"/>
        <v>0</v>
      </c>
      <c r="G233" s="109">
        <v>0</v>
      </c>
      <c r="H233" s="109">
        <v>0</v>
      </c>
      <c r="I233" s="109">
        <v>0</v>
      </c>
      <c r="J233" s="109">
        <v>0</v>
      </c>
      <c r="K233" s="109">
        <v>0</v>
      </c>
      <c r="L233" s="109">
        <v>0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42">
        <f t="shared" si="10"/>
        <v>0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09">
        <v>0</v>
      </c>
      <c r="O234" s="109">
        <v>0</v>
      </c>
      <c r="P234" s="109">
        <v>0</v>
      </c>
      <c r="Q234" s="109">
        <v>0</v>
      </c>
      <c r="R234" s="109"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42">
        <f t="shared" si="10"/>
        <v>0</v>
      </c>
      <c r="G235" s="109">
        <v>0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09">
        <v>0</v>
      </c>
      <c r="N235" s="109">
        <v>0</v>
      </c>
      <c r="O235" s="109">
        <v>0</v>
      </c>
      <c r="P235" s="109">
        <v>0</v>
      </c>
      <c r="Q235" s="109">
        <v>0</v>
      </c>
      <c r="R235" s="109"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42">
        <f t="shared" si="10"/>
        <v>0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</v>
      </c>
      <c r="Q236" s="109">
        <v>0</v>
      </c>
      <c r="R236" s="109"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42">
        <f t="shared" si="10"/>
        <v>0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09">
        <v>0</v>
      </c>
      <c r="N237" s="109">
        <v>0</v>
      </c>
      <c r="O237" s="109">
        <v>0</v>
      </c>
      <c r="P237" s="109">
        <v>0</v>
      </c>
      <c r="Q237" s="109">
        <v>0</v>
      </c>
      <c r="R237" s="109"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42">
        <f t="shared" si="10"/>
        <v>0</v>
      </c>
      <c r="G238" s="109">
        <v>0</v>
      </c>
      <c r="H238" s="109">
        <v>0</v>
      </c>
      <c r="I238" s="109">
        <v>0</v>
      </c>
      <c r="J238" s="109">
        <v>0</v>
      </c>
      <c r="K238" s="109">
        <v>0</v>
      </c>
      <c r="L238" s="109">
        <v>0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42">
        <f t="shared" si="10"/>
        <v>0</v>
      </c>
      <c r="G239" s="109">
        <v>0</v>
      </c>
      <c r="H239" s="109">
        <v>0</v>
      </c>
      <c r="I239" s="109">
        <v>0</v>
      </c>
      <c r="J239" s="109">
        <v>0</v>
      </c>
      <c r="K239" s="109">
        <v>0</v>
      </c>
      <c r="L239" s="109">
        <v>0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42">
        <f t="shared" si="10"/>
        <v>0</v>
      </c>
      <c r="G240" s="109">
        <v>0</v>
      </c>
      <c r="H240" s="109">
        <v>0</v>
      </c>
      <c r="I240" s="109">
        <v>0</v>
      </c>
      <c r="J240" s="109">
        <v>0</v>
      </c>
      <c r="K240" s="109">
        <v>0</v>
      </c>
      <c r="L240" s="109">
        <v>0</v>
      </c>
      <c r="M240" s="109">
        <v>0</v>
      </c>
      <c r="N240" s="109">
        <v>0</v>
      </c>
      <c r="O240" s="109">
        <v>0</v>
      </c>
      <c r="P240" s="109">
        <v>0</v>
      </c>
      <c r="Q240" s="109">
        <v>0</v>
      </c>
      <c r="R240" s="109">
        <v>0</v>
      </c>
    </row>
    <row r="241" spans="1:18" ht="12.75" hidden="1" customHeight="1">
      <c r="A241" s="45">
        <v>0</v>
      </c>
      <c r="B241" s="45">
        <v>0</v>
      </c>
      <c r="C241" s="45">
        <v>0</v>
      </c>
      <c r="D241" s="34">
        <v>569001</v>
      </c>
      <c r="E241" s="35" t="s">
        <v>261</v>
      </c>
      <c r="F241" s="42">
        <f t="shared" si="10"/>
        <v>0</v>
      </c>
      <c r="G241" s="109">
        <v>0</v>
      </c>
      <c r="H241" s="109">
        <v>0</v>
      </c>
      <c r="I241" s="109">
        <v>0</v>
      </c>
      <c r="J241" s="109">
        <v>0</v>
      </c>
      <c r="K241" s="109">
        <v>0</v>
      </c>
      <c r="L241" s="109">
        <v>0</v>
      </c>
      <c r="M241" s="109">
        <v>0</v>
      </c>
      <c r="N241" s="109">
        <v>0</v>
      </c>
      <c r="O241" s="109">
        <v>0</v>
      </c>
      <c r="P241" s="109">
        <v>0</v>
      </c>
      <c r="Q241" s="109">
        <v>0</v>
      </c>
      <c r="R241" s="109"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42">
        <f t="shared" si="10"/>
        <v>0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09">
        <v>0</v>
      </c>
      <c r="N242" s="109">
        <v>0</v>
      </c>
      <c r="O242" s="109">
        <v>0</v>
      </c>
      <c r="P242" s="109">
        <v>0</v>
      </c>
      <c r="Q242" s="109">
        <v>0</v>
      </c>
      <c r="R242" s="109"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42">
        <f t="shared" si="10"/>
        <v>0</v>
      </c>
      <c r="G243" s="109">
        <v>0</v>
      </c>
      <c r="H243" s="109">
        <v>0</v>
      </c>
      <c r="I243" s="109">
        <v>0</v>
      </c>
      <c r="J243" s="109">
        <v>0</v>
      </c>
      <c r="K243" s="109">
        <v>0</v>
      </c>
      <c r="L243" s="109">
        <v>0</v>
      </c>
      <c r="M243" s="109">
        <v>0</v>
      </c>
      <c r="N243" s="109">
        <v>0</v>
      </c>
      <c r="O243" s="109">
        <v>0</v>
      </c>
      <c r="P243" s="109">
        <v>0</v>
      </c>
      <c r="Q243" s="109">
        <v>0</v>
      </c>
      <c r="R243" s="109"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42">
        <f t="shared" si="10"/>
        <v>0</v>
      </c>
      <c r="G244" s="109">
        <v>0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09">
        <v>0</v>
      </c>
      <c r="O244" s="109">
        <v>0</v>
      </c>
      <c r="P244" s="109">
        <v>0</v>
      </c>
      <c r="Q244" s="109">
        <v>0</v>
      </c>
      <c r="R244" s="109"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42">
        <f t="shared" si="10"/>
        <v>0</v>
      </c>
      <c r="G245" s="109">
        <v>0</v>
      </c>
      <c r="H245" s="109">
        <v>0</v>
      </c>
      <c r="I245" s="109">
        <v>0</v>
      </c>
      <c r="J245" s="109">
        <v>0</v>
      </c>
      <c r="K245" s="109">
        <v>0</v>
      </c>
      <c r="L245" s="109">
        <v>0</v>
      </c>
      <c r="M245" s="109">
        <v>0</v>
      </c>
      <c r="N245" s="109">
        <v>0</v>
      </c>
      <c r="O245" s="109">
        <v>0</v>
      </c>
      <c r="P245" s="109">
        <v>0</v>
      </c>
      <c r="Q245" s="109">
        <v>0</v>
      </c>
      <c r="R245" s="109"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42">
        <f t="shared" si="10"/>
        <v>0</v>
      </c>
      <c r="G246" s="109">
        <v>0</v>
      </c>
      <c r="H246" s="109">
        <v>0</v>
      </c>
      <c r="I246" s="109">
        <v>0</v>
      </c>
      <c r="J246" s="109">
        <v>0</v>
      </c>
      <c r="K246" s="109">
        <v>0</v>
      </c>
      <c r="L246" s="109">
        <v>0</v>
      </c>
      <c r="M246" s="109">
        <v>0</v>
      </c>
      <c r="N246" s="109">
        <v>0</v>
      </c>
      <c r="O246" s="109">
        <v>0</v>
      </c>
      <c r="P246" s="109">
        <v>0</v>
      </c>
      <c r="Q246" s="109">
        <v>0</v>
      </c>
      <c r="R246" s="109"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42">
        <f t="shared" si="10"/>
        <v>0</v>
      </c>
      <c r="G247" s="109">
        <v>0</v>
      </c>
      <c r="H247" s="109">
        <v>0</v>
      </c>
      <c r="I247" s="109">
        <v>0</v>
      </c>
      <c r="J247" s="109">
        <v>0</v>
      </c>
      <c r="K247" s="109">
        <v>0</v>
      </c>
      <c r="L247" s="109">
        <v>0</v>
      </c>
      <c r="M247" s="109">
        <v>0</v>
      </c>
      <c r="N247" s="109">
        <v>0</v>
      </c>
      <c r="O247" s="109">
        <v>0</v>
      </c>
      <c r="P247" s="109">
        <v>0</v>
      </c>
      <c r="Q247" s="109">
        <v>0</v>
      </c>
      <c r="R247" s="109">
        <v>0</v>
      </c>
    </row>
    <row r="248" spans="1:18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A12+A31+A101+A212+A214</f>
        <v>0</v>
      </c>
      <c r="B249" s="42">
        <f>B12+B31+B101+B212+B214</f>
        <v>5000</v>
      </c>
      <c r="C249" s="42">
        <f>C12+C31+C101+C212+C214</f>
        <v>0</v>
      </c>
      <c r="D249" s="42"/>
      <c r="E249" s="42"/>
      <c r="F249" s="42">
        <f>F12+F31+F101+F212+F214</f>
        <v>5000</v>
      </c>
      <c r="G249" s="42">
        <f t="shared" ref="G249:R249" si="11">G12+G31+G101+G212+G214</f>
        <v>0</v>
      </c>
      <c r="H249" s="42">
        <f t="shared" si="11"/>
        <v>0</v>
      </c>
      <c r="I249" s="42">
        <f t="shared" si="11"/>
        <v>0</v>
      </c>
      <c r="J249" s="42">
        <f t="shared" si="11"/>
        <v>0</v>
      </c>
      <c r="K249" s="42">
        <f t="shared" si="11"/>
        <v>0</v>
      </c>
      <c r="L249" s="42">
        <f t="shared" si="11"/>
        <v>0</v>
      </c>
      <c r="M249" s="42">
        <f t="shared" si="11"/>
        <v>0</v>
      </c>
      <c r="N249" s="42">
        <f t="shared" si="11"/>
        <v>0</v>
      </c>
      <c r="O249" s="42">
        <f t="shared" si="11"/>
        <v>5000</v>
      </c>
      <c r="P249" s="42">
        <f t="shared" si="11"/>
        <v>0</v>
      </c>
      <c r="Q249" s="42">
        <f t="shared" si="11"/>
        <v>0</v>
      </c>
      <c r="R249" s="42">
        <f t="shared" si="11"/>
        <v>0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</sheetData>
  <mergeCells count="5">
    <mergeCell ref="O1:Q2"/>
    <mergeCell ref="A3:R3"/>
    <mergeCell ref="A5:R5"/>
    <mergeCell ref="A6:R6"/>
    <mergeCell ref="C9:L9"/>
  </mergeCells>
  <pageMargins left="0.74803149606299213" right="0.15748031496062992" top="0.74803149606299213" bottom="0.74803149606299213" header="0.31496062992125984" footer="0.31496062992125984"/>
  <pageSetup scale="57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R250"/>
  <sheetViews>
    <sheetView zoomScale="120" zoomScaleNormal="120" workbookViewId="0">
      <selection activeCell="E101" sqref="E101"/>
    </sheetView>
  </sheetViews>
  <sheetFormatPr baseColWidth="10" defaultRowHeight="12.75"/>
  <cols>
    <col min="2" max="2" width="14" customWidth="1"/>
    <col min="5" max="5" width="24.140625" customWidth="1"/>
    <col min="6" max="6" width="13.28515625" customWidth="1"/>
    <col min="7" max="18" width="11.7109375" customWidth="1"/>
  </cols>
  <sheetData>
    <row r="1" spans="1:18">
      <c r="L1" s="1"/>
      <c r="M1" s="1"/>
      <c r="N1" s="1"/>
      <c r="O1" s="169"/>
      <c r="P1" s="169"/>
      <c r="Q1" s="169"/>
    </row>
    <row r="2" spans="1:18" ht="28.5" customHeight="1">
      <c r="B2" s="155"/>
      <c r="F2" s="25"/>
      <c r="L2" s="1"/>
      <c r="M2" s="1"/>
      <c r="N2" s="1"/>
      <c r="O2" s="169"/>
      <c r="P2" s="169"/>
      <c r="Q2" s="169"/>
    </row>
    <row r="3" spans="1:18" ht="18">
      <c r="A3" s="170" t="s">
        <v>268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35" customHeight="1">
      <c r="A5" s="171" t="s">
        <v>622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</row>
    <row r="6" spans="1:18" ht="15.75">
      <c r="A6" s="172" t="s">
        <v>29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</row>
    <row r="8" spans="1:18" s="1" customFormat="1" ht="15.75" customHeight="1">
      <c r="A8" s="4" t="s">
        <v>509</v>
      </c>
      <c r="B8" s="107"/>
      <c r="C8" s="107" t="s">
        <v>511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5.75" customHeight="1">
      <c r="A9" s="4" t="s">
        <v>510</v>
      </c>
      <c r="B9" s="7"/>
      <c r="C9" s="173" t="s">
        <v>529</v>
      </c>
      <c r="D9" s="173"/>
      <c r="E9" s="173"/>
      <c r="F9" s="173"/>
      <c r="G9" s="173"/>
      <c r="H9" s="173"/>
      <c r="I9" s="173"/>
      <c r="J9" s="173"/>
      <c r="K9" s="173"/>
      <c r="L9" s="173"/>
    </row>
    <row r="11" spans="1:18" s="3" customFormat="1" ht="4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3" t="s">
        <v>1</v>
      </c>
      <c r="H11" s="23" t="s">
        <v>2</v>
      </c>
      <c r="I11" s="23" t="s">
        <v>3</v>
      </c>
      <c r="J11" s="23" t="s">
        <v>4</v>
      </c>
      <c r="K11" s="23" t="s">
        <v>5</v>
      </c>
      <c r="L11" s="23" t="s">
        <v>6</v>
      </c>
      <c r="M11" s="23" t="s">
        <v>7</v>
      </c>
      <c r="N11" s="23" t="s">
        <v>8</v>
      </c>
      <c r="O11" s="23" t="s">
        <v>9</v>
      </c>
      <c r="P11" s="23" t="s">
        <v>10</v>
      </c>
      <c r="Q11" s="23" t="s">
        <v>11</v>
      </c>
      <c r="R11" s="23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f>SUM(G13:G30)</f>
        <v>0</v>
      </c>
      <c r="H12" s="109">
        <f t="shared" ref="H12:R12" si="0">SUM(H13:H30)</f>
        <v>0</v>
      </c>
      <c r="I12" s="109">
        <f t="shared" si="0"/>
        <v>0</v>
      </c>
      <c r="J12" s="109">
        <f t="shared" si="0"/>
        <v>0</v>
      </c>
      <c r="K12" s="109">
        <f t="shared" si="0"/>
        <v>0</v>
      </c>
      <c r="L12" s="109">
        <f t="shared" si="0"/>
        <v>0</v>
      </c>
      <c r="M12" s="109">
        <f t="shared" si="0"/>
        <v>0</v>
      </c>
      <c r="N12" s="109">
        <f t="shared" si="0"/>
        <v>0</v>
      </c>
      <c r="O12" s="109">
        <f t="shared" si="0"/>
        <v>0</v>
      </c>
      <c r="P12" s="109">
        <f t="shared" si="0"/>
        <v>0</v>
      </c>
      <c r="Q12" s="109">
        <f t="shared" si="0"/>
        <v>0</v>
      </c>
      <c r="R12" s="109">
        <f t="shared" si="0"/>
        <v>0</v>
      </c>
    </row>
    <row r="13" spans="1:18" s="1" customFormat="1" ht="12.6" hidden="1" customHeight="1">
      <c r="A13" s="45">
        <v>0</v>
      </c>
      <c r="B13" s="45">
        <v>0</v>
      </c>
      <c r="C13" s="45">
        <v>0</v>
      </c>
      <c r="D13" s="34">
        <v>113001</v>
      </c>
      <c r="E13" s="35" t="s">
        <v>35</v>
      </c>
      <c r="F13" s="42">
        <f>A13+B13+C13</f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1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42">
        <f t="shared" si="1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42">
        <f t="shared" si="1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</row>
    <row r="17" spans="1:18" s="1" customFormat="1" ht="12.6" hidden="1" customHeight="1">
      <c r="A17" s="45">
        <v>0</v>
      </c>
      <c r="B17" s="45">
        <v>0</v>
      </c>
      <c r="C17" s="45">
        <v>0</v>
      </c>
      <c r="D17" s="34">
        <v>131003</v>
      </c>
      <c r="E17" s="35" t="s">
        <v>39</v>
      </c>
      <c r="F17" s="42">
        <f t="shared" si="1"/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</row>
    <row r="18" spans="1:18" s="1" customFormat="1" ht="12.6" hidden="1" customHeight="1">
      <c r="A18" s="45">
        <v>0</v>
      </c>
      <c r="B18" s="45">
        <v>0</v>
      </c>
      <c r="C18" s="45">
        <v>0</v>
      </c>
      <c r="D18" s="34">
        <v>132001</v>
      </c>
      <c r="E18" s="35" t="s">
        <v>40</v>
      </c>
      <c r="F18" s="42">
        <f t="shared" si="1"/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</row>
    <row r="19" spans="1:18" s="1" customFormat="1" ht="12.6" hidden="1" customHeight="1">
      <c r="A19" s="45">
        <v>0</v>
      </c>
      <c r="B19" s="45">
        <v>0</v>
      </c>
      <c r="C19" s="45">
        <v>0</v>
      </c>
      <c r="D19" s="34">
        <v>132002</v>
      </c>
      <c r="E19" s="35" t="s">
        <v>41</v>
      </c>
      <c r="F19" s="42">
        <f t="shared" si="1"/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42">
        <f t="shared" si="1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</row>
    <row r="21" spans="1:18" s="1" customFormat="1" ht="12.6" hidden="1" customHeight="1">
      <c r="A21" s="45">
        <v>0</v>
      </c>
      <c r="B21" s="45">
        <v>0</v>
      </c>
      <c r="C21" s="45">
        <v>0</v>
      </c>
      <c r="D21" s="34">
        <v>134001</v>
      </c>
      <c r="E21" s="35" t="s">
        <v>43</v>
      </c>
      <c r="F21" s="42">
        <f t="shared" si="1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</row>
    <row r="22" spans="1:18" s="1" customFormat="1" ht="12.6" hidden="1" customHeight="1">
      <c r="A22" s="45">
        <v>0</v>
      </c>
      <c r="B22" s="45">
        <v>0</v>
      </c>
      <c r="C22" s="45">
        <v>0</v>
      </c>
      <c r="D22" s="34">
        <v>141001</v>
      </c>
      <c r="E22" s="35" t="s">
        <v>44</v>
      </c>
      <c r="F22" s="42">
        <f t="shared" si="1"/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</row>
    <row r="23" spans="1:18" s="1" customFormat="1" ht="11.25" hidden="1" customHeight="1">
      <c r="A23" s="45">
        <v>0</v>
      </c>
      <c r="B23" s="45">
        <v>0</v>
      </c>
      <c r="C23" s="45">
        <v>0</v>
      </c>
      <c r="D23" s="34">
        <v>142001</v>
      </c>
      <c r="E23" s="35" t="s">
        <v>45</v>
      </c>
      <c r="F23" s="42">
        <f t="shared" si="1"/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</row>
    <row r="24" spans="1:18" ht="12.75" hidden="1" customHeight="1">
      <c r="A24" s="45">
        <v>0</v>
      </c>
      <c r="B24" s="45">
        <v>0</v>
      </c>
      <c r="C24" s="45">
        <v>0</v>
      </c>
      <c r="D24" s="34">
        <v>143001</v>
      </c>
      <c r="E24" s="35" t="s">
        <v>46</v>
      </c>
      <c r="F24" s="42">
        <f t="shared" si="1"/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42">
        <f t="shared" si="1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42">
        <f t="shared" si="1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</row>
    <row r="27" spans="1:18" ht="12.75" hidden="1" customHeight="1">
      <c r="A27" s="45">
        <v>0</v>
      </c>
      <c r="B27" s="45">
        <v>0</v>
      </c>
      <c r="C27" s="45">
        <v>0</v>
      </c>
      <c r="D27" s="36">
        <v>154004</v>
      </c>
      <c r="E27" s="35" t="s">
        <v>49</v>
      </c>
      <c r="F27" s="42">
        <f t="shared" si="1"/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</row>
    <row r="28" spans="1:18" ht="12.75" hidden="1" customHeight="1">
      <c r="A28" s="45">
        <v>0</v>
      </c>
      <c r="B28" s="45">
        <v>0</v>
      </c>
      <c r="C28" s="45">
        <v>0</v>
      </c>
      <c r="D28" s="34">
        <v>159002</v>
      </c>
      <c r="E28" s="35" t="s">
        <v>50</v>
      </c>
      <c r="F28" s="42">
        <f t="shared" si="1"/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</row>
    <row r="29" spans="1:18" ht="12.75" hidden="1" customHeight="1">
      <c r="A29" s="45">
        <v>0</v>
      </c>
      <c r="B29" s="45">
        <v>0</v>
      </c>
      <c r="C29" s="45">
        <v>0</v>
      </c>
      <c r="D29" s="34">
        <v>161001</v>
      </c>
      <c r="E29" s="37" t="s">
        <v>51</v>
      </c>
      <c r="F29" s="42">
        <f t="shared" si="1"/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</row>
    <row r="30" spans="1:18" ht="12.75" hidden="1" customHeight="1">
      <c r="A30" s="45">
        <v>0</v>
      </c>
      <c r="B30" s="45">
        <v>0</v>
      </c>
      <c r="C30" s="45">
        <v>0</v>
      </c>
      <c r="D30" s="34">
        <v>171001</v>
      </c>
      <c r="E30" s="37" t="s">
        <v>52</v>
      </c>
      <c r="F30" s="42">
        <f t="shared" si="1"/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</row>
    <row r="31" spans="1:18">
      <c r="A31" s="42">
        <f>SUM(A32:A101)</f>
        <v>0</v>
      </c>
      <c r="B31" s="42">
        <f>SUM(B32:B99)</f>
        <v>0</v>
      </c>
      <c r="C31" s="42">
        <f>SUM(C32:C99)</f>
        <v>0</v>
      </c>
      <c r="D31" s="32">
        <v>2000</v>
      </c>
      <c r="E31" s="38" t="s">
        <v>53</v>
      </c>
      <c r="F31" s="42">
        <f>SUM(F32:F99)</f>
        <v>0</v>
      </c>
      <c r="G31" s="109">
        <f>SUM(G32:G100)</f>
        <v>0</v>
      </c>
      <c r="H31" s="109">
        <f t="shared" ref="H31:R31" si="2">SUM(H32:H79)</f>
        <v>0</v>
      </c>
      <c r="I31" s="109">
        <f t="shared" si="2"/>
        <v>0</v>
      </c>
      <c r="J31" s="109">
        <f t="shared" si="2"/>
        <v>0</v>
      </c>
      <c r="K31" s="109">
        <f t="shared" si="2"/>
        <v>0</v>
      </c>
      <c r="L31" s="109">
        <f t="shared" si="2"/>
        <v>0</v>
      </c>
      <c r="M31" s="109">
        <f t="shared" si="2"/>
        <v>0</v>
      </c>
      <c r="N31" s="109">
        <f t="shared" si="2"/>
        <v>0</v>
      </c>
      <c r="O31" s="109">
        <f t="shared" si="2"/>
        <v>0</v>
      </c>
      <c r="P31" s="109">
        <f t="shared" si="2"/>
        <v>0</v>
      </c>
      <c r="Q31" s="109">
        <f t="shared" si="2"/>
        <v>0</v>
      </c>
      <c r="R31" s="109">
        <f t="shared" si="2"/>
        <v>0</v>
      </c>
    </row>
    <row r="32" spans="1:18" ht="12.75" hidden="1" customHeight="1">
      <c r="A32" s="45">
        <v>0</v>
      </c>
      <c r="B32" s="45">
        <v>0</v>
      </c>
      <c r="C32" s="45">
        <v>0</v>
      </c>
      <c r="D32" s="39">
        <v>211001</v>
      </c>
      <c r="E32" s="35" t="s">
        <v>54</v>
      </c>
      <c r="F32" s="42">
        <f>A32+B32+C32</f>
        <v>0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46">
        <v>0</v>
      </c>
      <c r="P32" s="146">
        <v>0</v>
      </c>
      <c r="Q32" s="146">
        <v>0</v>
      </c>
      <c r="R32" s="146">
        <v>0</v>
      </c>
    </row>
    <row r="33" spans="1:18" ht="12.75" hidden="1" customHeight="1">
      <c r="A33" s="45">
        <v>0</v>
      </c>
      <c r="B33" s="45">
        <v>0</v>
      </c>
      <c r="C33" s="45">
        <v>0</v>
      </c>
      <c r="D33" s="34">
        <v>211002</v>
      </c>
      <c r="E33" s="35" t="s">
        <v>55</v>
      </c>
      <c r="F33" s="42">
        <f t="shared" ref="F33:F79" si="3">A33+B33+C33</f>
        <v>0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0</v>
      </c>
      <c r="P33" s="109">
        <v>0</v>
      </c>
      <c r="Q33" s="109">
        <v>0</v>
      </c>
      <c r="R33" s="109">
        <v>0</v>
      </c>
    </row>
    <row r="34" spans="1:18" ht="12.75" hidden="1" customHeight="1">
      <c r="A34" s="45">
        <v>0</v>
      </c>
      <c r="B34" s="45">
        <v>0</v>
      </c>
      <c r="C34" s="45">
        <v>0</v>
      </c>
      <c r="D34" s="34">
        <v>211003</v>
      </c>
      <c r="E34" s="35" t="s">
        <v>520</v>
      </c>
      <c r="F34" s="42">
        <f t="shared" si="3"/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</row>
    <row r="35" spans="1:18" ht="12.75" hidden="1" customHeight="1">
      <c r="A35" s="45">
        <v>0</v>
      </c>
      <c r="B35" s="45">
        <v>0</v>
      </c>
      <c r="C35" s="45">
        <v>0</v>
      </c>
      <c r="D35" s="34">
        <v>212001</v>
      </c>
      <c r="E35" s="35" t="s">
        <v>56</v>
      </c>
      <c r="F35" s="42">
        <f t="shared" si="3"/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</row>
    <row r="36" spans="1:18" ht="12.75" hidden="1" customHeight="1">
      <c r="A36" s="45">
        <v>0</v>
      </c>
      <c r="B36" s="45">
        <v>0</v>
      </c>
      <c r="C36" s="45">
        <v>0</v>
      </c>
      <c r="D36" s="34">
        <v>212002</v>
      </c>
      <c r="E36" s="35" t="s">
        <v>57</v>
      </c>
      <c r="F36" s="42">
        <f t="shared" si="3"/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109">
        <v>0</v>
      </c>
    </row>
    <row r="37" spans="1:18" ht="12.75" hidden="1" customHeight="1">
      <c r="A37" s="45">
        <v>0</v>
      </c>
      <c r="B37" s="45">
        <v>0</v>
      </c>
      <c r="C37" s="45">
        <v>0</v>
      </c>
      <c r="D37" s="34">
        <v>213001</v>
      </c>
      <c r="E37" s="35" t="s">
        <v>58</v>
      </c>
      <c r="F37" s="42">
        <f t="shared" si="3"/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</row>
    <row r="38" spans="1:18" ht="12.75" hidden="1" customHeight="1">
      <c r="A38" s="45">
        <v>0</v>
      </c>
      <c r="B38" s="45">
        <v>0</v>
      </c>
      <c r="C38" s="45">
        <v>0</v>
      </c>
      <c r="D38" s="39">
        <v>214001</v>
      </c>
      <c r="E38" s="35" t="s">
        <v>59</v>
      </c>
      <c r="F38" s="42">
        <f t="shared" si="3"/>
        <v>0</v>
      </c>
      <c r="G38" s="146">
        <v>0</v>
      </c>
      <c r="H38" s="146">
        <v>0</v>
      </c>
      <c r="I38" s="146">
        <v>0</v>
      </c>
      <c r="J38" s="146">
        <v>0</v>
      </c>
      <c r="K38" s="146">
        <v>0</v>
      </c>
      <c r="L38" s="146">
        <v>0</v>
      </c>
      <c r="M38" s="146">
        <v>0</v>
      </c>
      <c r="N38" s="146">
        <v>0</v>
      </c>
      <c r="O38" s="146">
        <v>0</v>
      </c>
      <c r="P38" s="146">
        <v>0</v>
      </c>
      <c r="Q38" s="146">
        <v>0</v>
      </c>
      <c r="R38" s="146">
        <v>0</v>
      </c>
    </row>
    <row r="39" spans="1:18" ht="12.75" hidden="1" customHeight="1">
      <c r="A39" s="45">
        <v>0</v>
      </c>
      <c r="B39" s="45">
        <v>0</v>
      </c>
      <c r="C39" s="45">
        <v>0</v>
      </c>
      <c r="D39" s="34">
        <v>214002</v>
      </c>
      <c r="E39" s="35" t="s">
        <v>60</v>
      </c>
      <c r="F39" s="42">
        <f t="shared" si="3"/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</row>
    <row r="40" spans="1:18" ht="12.75" hidden="1" customHeight="1">
      <c r="A40" s="45">
        <v>0</v>
      </c>
      <c r="B40" s="45">
        <v>0</v>
      </c>
      <c r="C40" s="45">
        <v>0</v>
      </c>
      <c r="D40" s="34">
        <v>215001</v>
      </c>
      <c r="E40" s="35" t="s">
        <v>61</v>
      </c>
      <c r="F40" s="42">
        <f t="shared" si="3"/>
        <v>0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09">
        <v>0</v>
      </c>
      <c r="N40" s="109">
        <v>0</v>
      </c>
      <c r="O40" s="109">
        <v>0</v>
      </c>
      <c r="P40" s="109">
        <v>0</v>
      </c>
      <c r="Q40" s="109">
        <v>0</v>
      </c>
      <c r="R40" s="109">
        <v>0</v>
      </c>
    </row>
    <row r="41" spans="1:18" ht="12.75" hidden="1" customHeight="1">
      <c r="A41" s="45">
        <v>0</v>
      </c>
      <c r="B41" s="45">
        <v>0</v>
      </c>
      <c r="C41" s="45">
        <v>0</v>
      </c>
      <c r="D41" s="40">
        <v>216001</v>
      </c>
      <c r="E41" s="41" t="s">
        <v>62</v>
      </c>
      <c r="F41" s="42">
        <f t="shared" si="3"/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</row>
    <row r="42" spans="1:18" ht="12.75" hidden="1" customHeight="1">
      <c r="A42" s="45">
        <v>0</v>
      </c>
      <c r="B42" s="45">
        <v>0</v>
      </c>
      <c r="C42" s="45">
        <v>0</v>
      </c>
      <c r="D42" s="34">
        <v>217001</v>
      </c>
      <c r="E42" s="35" t="s">
        <v>63</v>
      </c>
      <c r="F42" s="42">
        <f t="shared" si="3"/>
        <v>0</v>
      </c>
      <c r="G42" s="109">
        <v>0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9">
        <v>0</v>
      </c>
      <c r="P42" s="109">
        <v>0</v>
      </c>
      <c r="Q42" s="109">
        <v>0</v>
      </c>
      <c r="R42" s="109">
        <v>0</v>
      </c>
    </row>
    <row r="43" spans="1:18" ht="12.75" hidden="1" customHeight="1">
      <c r="A43" s="45">
        <v>0</v>
      </c>
      <c r="B43" s="45">
        <v>0</v>
      </c>
      <c r="C43" s="45">
        <v>0</v>
      </c>
      <c r="D43" s="34">
        <v>218001</v>
      </c>
      <c r="E43" s="35" t="s">
        <v>64</v>
      </c>
      <c r="F43" s="42">
        <f t="shared" si="3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</row>
    <row r="44" spans="1:18" ht="12.75" hidden="1" customHeight="1">
      <c r="A44" s="45">
        <v>0</v>
      </c>
      <c r="B44" s="45">
        <v>0</v>
      </c>
      <c r="C44" s="45">
        <v>0</v>
      </c>
      <c r="D44" s="34">
        <v>218002</v>
      </c>
      <c r="E44" s="35" t="s">
        <v>65</v>
      </c>
      <c r="F44" s="42">
        <f t="shared" si="3"/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</row>
    <row r="45" spans="1:18" hidden="1">
      <c r="A45" s="45">
        <v>0</v>
      </c>
      <c r="B45" s="45">
        <v>0</v>
      </c>
      <c r="C45" s="45">
        <v>0</v>
      </c>
      <c r="D45" s="34">
        <v>221001</v>
      </c>
      <c r="E45" s="35" t="s">
        <v>66</v>
      </c>
      <c r="F45" s="42">
        <f t="shared" si="3"/>
        <v>0</v>
      </c>
      <c r="G45" s="109">
        <v>0</v>
      </c>
      <c r="H45" s="109">
        <v>0</v>
      </c>
      <c r="I45" s="109">
        <v>0</v>
      </c>
      <c r="J45" s="109">
        <v>0</v>
      </c>
      <c r="K45" s="109">
        <v>0</v>
      </c>
      <c r="L45" s="109">
        <v>0</v>
      </c>
      <c r="M45" s="109">
        <v>0</v>
      </c>
      <c r="N45" s="109">
        <v>0</v>
      </c>
      <c r="O45" s="109">
        <v>0</v>
      </c>
      <c r="P45" s="109">
        <v>0</v>
      </c>
      <c r="Q45" s="109">
        <v>0</v>
      </c>
      <c r="R45" s="109">
        <v>0</v>
      </c>
    </row>
    <row r="46" spans="1:18" ht="12.75" hidden="1" customHeight="1">
      <c r="A46" s="45">
        <v>0</v>
      </c>
      <c r="B46" s="45">
        <v>0</v>
      </c>
      <c r="C46" s="45">
        <v>0</v>
      </c>
      <c r="D46" s="34">
        <v>221002</v>
      </c>
      <c r="E46" s="35" t="s">
        <v>67</v>
      </c>
      <c r="F46" s="42">
        <f t="shared" si="3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</row>
    <row r="47" spans="1:18" ht="12.75" hidden="1" customHeight="1">
      <c r="A47" s="45">
        <v>0</v>
      </c>
      <c r="B47" s="45">
        <v>0</v>
      </c>
      <c r="C47" s="45">
        <v>0</v>
      </c>
      <c r="D47" s="34">
        <v>221006</v>
      </c>
      <c r="E47" s="35" t="s">
        <v>68</v>
      </c>
      <c r="F47" s="42">
        <f t="shared" si="3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</row>
    <row r="48" spans="1:18" ht="12.75" hidden="1" customHeight="1">
      <c r="A48" s="45">
        <v>0</v>
      </c>
      <c r="B48" s="45">
        <v>0</v>
      </c>
      <c r="C48" s="45">
        <v>0</v>
      </c>
      <c r="D48" s="34">
        <v>221007</v>
      </c>
      <c r="E48" s="35" t="s">
        <v>523</v>
      </c>
      <c r="F48" s="42">
        <f t="shared" si="3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</row>
    <row r="49" spans="1:18" ht="12.75" hidden="1" customHeight="1">
      <c r="A49" s="45">
        <v>0</v>
      </c>
      <c r="B49" s="45">
        <v>0</v>
      </c>
      <c r="C49" s="45">
        <v>0</v>
      </c>
      <c r="D49" s="34">
        <v>222001</v>
      </c>
      <c r="E49" s="35" t="s">
        <v>69</v>
      </c>
      <c r="F49" s="42">
        <f t="shared" si="3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</row>
    <row r="50" spans="1:18" ht="12.75" hidden="1" customHeight="1">
      <c r="A50" s="45">
        <v>0</v>
      </c>
      <c r="B50" s="45">
        <v>0</v>
      </c>
      <c r="C50" s="45">
        <v>0</v>
      </c>
      <c r="D50" s="34">
        <v>223001</v>
      </c>
      <c r="E50" s="35" t="s">
        <v>70</v>
      </c>
      <c r="F50" s="42">
        <f t="shared" si="3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</row>
    <row r="51" spans="1:18" ht="12.75" hidden="1" customHeight="1">
      <c r="A51" s="45">
        <v>0</v>
      </c>
      <c r="B51" s="45">
        <v>0</v>
      </c>
      <c r="C51" s="45">
        <v>0</v>
      </c>
      <c r="D51" s="34">
        <v>231001</v>
      </c>
      <c r="E51" s="35" t="s">
        <v>71</v>
      </c>
      <c r="F51" s="42">
        <f t="shared" si="3"/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</row>
    <row r="52" spans="1:18" ht="12.75" hidden="1" customHeight="1">
      <c r="A52" s="45">
        <v>0</v>
      </c>
      <c r="B52" s="45">
        <v>0</v>
      </c>
      <c r="C52" s="45">
        <v>0</v>
      </c>
      <c r="D52" s="34">
        <v>231002</v>
      </c>
      <c r="E52" s="35" t="s">
        <v>72</v>
      </c>
      <c r="F52" s="42">
        <f t="shared" si="3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</row>
    <row r="53" spans="1:18" ht="12.75" hidden="1" customHeight="1">
      <c r="A53" s="45">
        <v>0</v>
      </c>
      <c r="B53" s="45">
        <v>0</v>
      </c>
      <c r="C53" s="45">
        <v>0</v>
      </c>
      <c r="D53" s="34">
        <v>231003</v>
      </c>
      <c r="E53" s="35" t="s">
        <v>73</v>
      </c>
      <c r="F53" s="42">
        <f t="shared" si="3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</row>
    <row r="54" spans="1:18" ht="12.75" hidden="1" customHeight="1">
      <c r="A54" s="45">
        <v>0</v>
      </c>
      <c r="B54" s="45">
        <v>0</v>
      </c>
      <c r="C54" s="45">
        <v>0</v>
      </c>
      <c r="D54" s="34">
        <v>231004</v>
      </c>
      <c r="E54" s="35" t="s">
        <v>74</v>
      </c>
      <c r="F54" s="42">
        <f t="shared" si="3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</row>
    <row r="55" spans="1:18" ht="12.75" hidden="1" customHeight="1">
      <c r="A55" s="45">
        <v>0</v>
      </c>
      <c r="B55" s="45">
        <v>0</v>
      </c>
      <c r="C55" s="45">
        <v>0</v>
      </c>
      <c r="D55" s="34">
        <v>232001</v>
      </c>
      <c r="E55" s="35" t="s">
        <v>75</v>
      </c>
      <c r="F55" s="42">
        <f t="shared" si="3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</row>
    <row r="56" spans="1:18" ht="12.75" hidden="1" customHeight="1">
      <c r="A56" s="45">
        <v>0</v>
      </c>
      <c r="B56" s="45">
        <v>0</v>
      </c>
      <c r="C56" s="45">
        <v>0</v>
      </c>
      <c r="D56" s="34">
        <v>233001</v>
      </c>
      <c r="E56" s="35" t="s">
        <v>76</v>
      </c>
      <c r="F56" s="42">
        <f t="shared" si="3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</row>
    <row r="57" spans="1:18" ht="12.75" hidden="1" customHeight="1">
      <c r="A57" s="45">
        <v>0</v>
      </c>
      <c r="B57" s="45">
        <v>0</v>
      </c>
      <c r="C57" s="45">
        <v>0</v>
      </c>
      <c r="D57" s="34">
        <v>234001</v>
      </c>
      <c r="E57" s="35" t="s">
        <v>77</v>
      </c>
      <c r="F57" s="42">
        <f t="shared" si="3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</row>
    <row r="58" spans="1:18" ht="12.75" hidden="1" customHeight="1">
      <c r="A58" s="45">
        <v>0</v>
      </c>
      <c r="B58" s="45">
        <v>0</v>
      </c>
      <c r="C58" s="45">
        <v>0</v>
      </c>
      <c r="D58" s="34">
        <v>235001</v>
      </c>
      <c r="E58" s="35" t="s">
        <v>78</v>
      </c>
      <c r="F58" s="42">
        <f t="shared" si="3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</row>
    <row r="59" spans="1:18" ht="12.75" hidden="1" customHeight="1">
      <c r="A59" s="45">
        <v>0</v>
      </c>
      <c r="B59" s="45">
        <v>0</v>
      </c>
      <c r="C59" s="45">
        <v>0</v>
      </c>
      <c r="D59" s="34">
        <v>236001</v>
      </c>
      <c r="E59" s="35" t="s">
        <v>79</v>
      </c>
      <c r="F59" s="42">
        <f t="shared" si="3"/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</row>
    <row r="60" spans="1:18" ht="12.75" hidden="1" customHeight="1">
      <c r="A60" s="45">
        <v>0</v>
      </c>
      <c r="B60" s="45">
        <v>0</v>
      </c>
      <c r="C60" s="45">
        <v>0</v>
      </c>
      <c r="D60" s="34">
        <v>237001</v>
      </c>
      <c r="E60" s="35" t="s">
        <v>80</v>
      </c>
      <c r="F60" s="42">
        <f t="shared" si="3"/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</row>
    <row r="61" spans="1:18" ht="12.75" hidden="1" customHeight="1">
      <c r="A61" s="45">
        <v>0</v>
      </c>
      <c r="B61" s="45">
        <v>0</v>
      </c>
      <c r="C61" s="45">
        <v>0</v>
      </c>
      <c r="D61" s="34">
        <v>238001</v>
      </c>
      <c r="E61" s="35" t="s">
        <v>81</v>
      </c>
      <c r="F61" s="42">
        <f t="shared" si="3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</row>
    <row r="62" spans="1:18" ht="12.75" hidden="1" customHeight="1">
      <c r="A62" s="45">
        <v>0</v>
      </c>
      <c r="B62" s="45">
        <v>0</v>
      </c>
      <c r="C62" s="45">
        <v>0</v>
      </c>
      <c r="D62" s="34">
        <v>239001</v>
      </c>
      <c r="E62" s="35" t="s">
        <v>82</v>
      </c>
      <c r="F62" s="42">
        <f t="shared" si="3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</row>
    <row r="63" spans="1:18" ht="12.75" hidden="1" customHeight="1">
      <c r="A63" s="45">
        <v>0</v>
      </c>
      <c r="B63" s="45">
        <v>0</v>
      </c>
      <c r="C63" s="45">
        <v>0</v>
      </c>
      <c r="D63" s="34">
        <v>241001</v>
      </c>
      <c r="E63" s="35" t="s">
        <v>83</v>
      </c>
      <c r="F63" s="42">
        <f t="shared" si="3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</row>
    <row r="64" spans="1:18" ht="12.75" hidden="1" customHeight="1">
      <c r="A64" s="45">
        <v>0</v>
      </c>
      <c r="B64" s="45">
        <v>0</v>
      </c>
      <c r="C64" s="45">
        <v>0</v>
      </c>
      <c r="D64" s="34">
        <v>242001</v>
      </c>
      <c r="E64" s="35" t="s">
        <v>84</v>
      </c>
      <c r="F64" s="42">
        <f t="shared" si="3"/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</row>
    <row r="65" spans="1:18" ht="12.75" hidden="1" customHeight="1">
      <c r="A65" s="45">
        <v>0</v>
      </c>
      <c r="B65" s="45">
        <v>0</v>
      </c>
      <c r="C65" s="45">
        <v>0</v>
      </c>
      <c r="D65" s="34">
        <v>243001</v>
      </c>
      <c r="E65" s="35" t="s">
        <v>85</v>
      </c>
      <c r="F65" s="42">
        <f t="shared" si="3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</row>
    <row r="66" spans="1:18" ht="12.75" hidden="1" customHeight="1">
      <c r="A66" s="45">
        <v>0</v>
      </c>
      <c r="B66" s="45">
        <v>0</v>
      </c>
      <c r="C66" s="45">
        <v>0</v>
      </c>
      <c r="D66" s="34">
        <v>244001</v>
      </c>
      <c r="E66" s="35" t="s">
        <v>86</v>
      </c>
      <c r="F66" s="42">
        <f t="shared" si="3"/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</row>
    <row r="67" spans="1:18" ht="12.75" hidden="1" customHeight="1">
      <c r="A67" s="45">
        <v>0</v>
      </c>
      <c r="B67" s="45">
        <v>0</v>
      </c>
      <c r="C67" s="45">
        <v>0</v>
      </c>
      <c r="D67" s="34">
        <v>245001</v>
      </c>
      <c r="E67" s="35" t="s">
        <v>87</v>
      </c>
      <c r="F67" s="42">
        <f t="shared" si="3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</row>
    <row r="68" spans="1:18" ht="12.75" hidden="1" customHeight="1">
      <c r="A68" s="45">
        <v>0</v>
      </c>
      <c r="B68" s="45">
        <v>0</v>
      </c>
      <c r="C68" s="45">
        <v>0</v>
      </c>
      <c r="D68" s="34">
        <v>246001</v>
      </c>
      <c r="E68" s="35" t="s">
        <v>88</v>
      </c>
      <c r="F68" s="42">
        <f t="shared" si="3"/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</row>
    <row r="69" spans="1:18" ht="12.75" hidden="1" customHeight="1">
      <c r="A69" s="45">
        <v>0</v>
      </c>
      <c r="B69" s="45">
        <v>0</v>
      </c>
      <c r="C69" s="45">
        <v>0</v>
      </c>
      <c r="D69" s="34">
        <v>246002</v>
      </c>
      <c r="E69" s="35" t="s">
        <v>89</v>
      </c>
      <c r="F69" s="42">
        <f t="shared" si="3"/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</row>
    <row r="70" spans="1:18" ht="12.75" hidden="1" customHeight="1">
      <c r="A70" s="45">
        <v>0</v>
      </c>
      <c r="B70" s="45">
        <v>0</v>
      </c>
      <c r="C70" s="45">
        <v>0</v>
      </c>
      <c r="D70" s="34">
        <v>247001</v>
      </c>
      <c r="E70" s="35" t="s">
        <v>90</v>
      </c>
      <c r="F70" s="42">
        <f t="shared" si="3"/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</row>
    <row r="71" spans="1:18" ht="12.75" hidden="1" customHeight="1">
      <c r="A71" s="45">
        <v>0</v>
      </c>
      <c r="B71" s="45">
        <v>0</v>
      </c>
      <c r="C71" s="45">
        <v>0</v>
      </c>
      <c r="D71" s="34">
        <v>248001</v>
      </c>
      <c r="E71" s="35" t="s">
        <v>91</v>
      </c>
      <c r="F71" s="42">
        <f t="shared" si="3"/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</row>
    <row r="72" spans="1:18" ht="12.75" hidden="1" customHeight="1">
      <c r="A72" s="45">
        <v>0</v>
      </c>
      <c r="B72" s="45">
        <v>0</v>
      </c>
      <c r="C72" s="45">
        <v>0</v>
      </c>
      <c r="D72" s="34">
        <v>249001</v>
      </c>
      <c r="E72" s="35" t="s">
        <v>92</v>
      </c>
      <c r="F72" s="42">
        <f t="shared" si="3"/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</row>
    <row r="73" spans="1:18" ht="12.75" hidden="1" customHeight="1">
      <c r="A73" s="45">
        <v>0</v>
      </c>
      <c r="B73" s="45">
        <v>0</v>
      </c>
      <c r="C73" s="45">
        <v>0</v>
      </c>
      <c r="D73" s="34">
        <v>251001</v>
      </c>
      <c r="E73" s="35" t="s">
        <v>93</v>
      </c>
      <c r="F73" s="42">
        <f t="shared" si="3"/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</row>
    <row r="74" spans="1:18" ht="12.75" hidden="1" customHeight="1">
      <c r="A74" s="45">
        <v>0</v>
      </c>
      <c r="B74" s="45">
        <v>0</v>
      </c>
      <c r="C74" s="45">
        <v>0</v>
      </c>
      <c r="D74" s="34">
        <v>252001</v>
      </c>
      <c r="E74" s="35" t="s">
        <v>94</v>
      </c>
      <c r="F74" s="42">
        <f t="shared" si="3"/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</row>
    <row r="75" spans="1:18" ht="12.75" hidden="1" customHeight="1">
      <c r="A75" s="45">
        <v>0</v>
      </c>
      <c r="B75" s="45">
        <v>0</v>
      </c>
      <c r="C75" s="45">
        <v>0</v>
      </c>
      <c r="D75" s="34">
        <v>253001</v>
      </c>
      <c r="E75" s="35" t="s">
        <v>95</v>
      </c>
      <c r="F75" s="42">
        <f t="shared" si="3"/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</row>
    <row r="76" spans="1:18" ht="12.75" hidden="1" customHeight="1">
      <c r="A76" s="45">
        <v>0</v>
      </c>
      <c r="B76" s="45">
        <v>0</v>
      </c>
      <c r="C76" s="45">
        <v>0</v>
      </c>
      <c r="D76" s="34">
        <v>254001</v>
      </c>
      <c r="E76" s="35" t="s">
        <v>96</v>
      </c>
      <c r="F76" s="42">
        <f t="shared" si="3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</row>
    <row r="77" spans="1:18" ht="12.75" hidden="1" customHeight="1">
      <c r="A77" s="45">
        <v>0</v>
      </c>
      <c r="B77" s="45">
        <v>0</v>
      </c>
      <c r="C77" s="45">
        <v>0</v>
      </c>
      <c r="D77" s="34">
        <v>255001</v>
      </c>
      <c r="E77" s="35" t="s">
        <v>97</v>
      </c>
      <c r="F77" s="42">
        <f t="shared" si="3"/>
        <v>0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</row>
    <row r="78" spans="1:18" ht="12.75" hidden="1" customHeight="1">
      <c r="A78" s="45">
        <v>0</v>
      </c>
      <c r="B78" s="45">
        <v>0</v>
      </c>
      <c r="C78" s="45">
        <v>0</v>
      </c>
      <c r="D78" s="34">
        <v>256001</v>
      </c>
      <c r="E78" s="35" t="s">
        <v>98</v>
      </c>
      <c r="F78" s="42">
        <f t="shared" si="3"/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</row>
    <row r="79" spans="1:18" ht="12.75" hidden="1" customHeight="1">
      <c r="A79" s="45">
        <v>0</v>
      </c>
      <c r="B79" s="45">
        <v>0</v>
      </c>
      <c r="C79" s="45">
        <v>0</v>
      </c>
      <c r="D79" s="39">
        <v>259001</v>
      </c>
      <c r="E79" s="35" t="s">
        <v>99</v>
      </c>
      <c r="F79" s="42">
        <f t="shared" si="3"/>
        <v>0</v>
      </c>
      <c r="G79" s="146">
        <v>0</v>
      </c>
      <c r="H79" s="146">
        <v>0</v>
      </c>
      <c r="I79" s="146">
        <v>0</v>
      </c>
      <c r="J79" s="146">
        <v>0</v>
      </c>
      <c r="K79" s="146">
        <v>0</v>
      </c>
      <c r="L79" s="146">
        <v>0</v>
      </c>
      <c r="M79" s="146">
        <v>0</v>
      </c>
      <c r="N79" s="146">
        <v>0</v>
      </c>
      <c r="O79" s="146">
        <v>0</v>
      </c>
      <c r="P79" s="146">
        <v>0</v>
      </c>
      <c r="Q79" s="146">
        <v>0</v>
      </c>
      <c r="R79" s="146">
        <v>0</v>
      </c>
    </row>
    <row r="80" spans="1:18" hidden="1">
      <c r="A80" s="45">
        <v>0</v>
      </c>
      <c r="B80" s="45">
        <v>0</v>
      </c>
      <c r="C80" s="45">
        <v>0</v>
      </c>
      <c r="D80" s="34">
        <v>261001</v>
      </c>
      <c r="E80" s="35" t="s">
        <v>100</v>
      </c>
      <c r="F80" s="42">
        <v>0</v>
      </c>
      <c r="G80" s="109">
        <v>0</v>
      </c>
      <c r="H80" s="109">
        <v>0</v>
      </c>
      <c r="I80" s="109">
        <v>0</v>
      </c>
      <c r="J80" s="109">
        <v>0</v>
      </c>
      <c r="K80" s="109">
        <v>0</v>
      </c>
      <c r="L80" s="109">
        <v>0</v>
      </c>
      <c r="M80" s="109">
        <v>0</v>
      </c>
      <c r="N80" s="109">
        <v>0</v>
      </c>
      <c r="O80" s="109">
        <v>0</v>
      </c>
      <c r="P80" s="109">
        <v>0</v>
      </c>
      <c r="Q80" s="109">
        <v>0</v>
      </c>
      <c r="R80" s="109">
        <v>0</v>
      </c>
    </row>
    <row r="81" spans="1:18" ht="12.75" hidden="1" customHeight="1">
      <c r="A81" s="45">
        <v>0</v>
      </c>
      <c r="B81" s="45">
        <v>0</v>
      </c>
      <c r="C81" s="45">
        <v>0</v>
      </c>
      <c r="D81" s="34">
        <v>261002</v>
      </c>
      <c r="E81" s="35" t="s">
        <v>101</v>
      </c>
      <c r="F81" s="42">
        <f t="shared" ref="F81:F97" si="4">A81+B81+C81</f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</row>
    <row r="82" spans="1:18" ht="12.75" hidden="1" customHeight="1">
      <c r="A82" s="45">
        <v>0</v>
      </c>
      <c r="B82" s="45">
        <v>0</v>
      </c>
      <c r="C82" s="45">
        <v>0</v>
      </c>
      <c r="D82" s="34">
        <v>261003</v>
      </c>
      <c r="E82" s="35" t="s">
        <v>102</v>
      </c>
      <c r="F82" s="42">
        <f t="shared" si="4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</row>
    <row r="83" spans="1:18" ht="12.75" hidden="1" customHeight="1">
      <c r="A83" s="45">
        <v>0</v>
      </c>
      <c r="B83" s="45">
        <v>0</v>
      </c>
      <c r="C83" s="45">
        <v>0</v>
      </c>
      <c r="D83" s="34">
        <v>262001</v>
      </c>
      <c r="E83" s="35" t="s">
        <v>103</v>
      </c>
      <c r="F83" s="42">
        <f t="shared" si="4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</row>
    <row r="84" spans="1:18" ht="12.75" hidden="1" customHeight="1">
      <c r="A84" s="45">
        <v>0</v>
      </c>
      <c r="B84" s="45">
        <v>0</v>
      </c>
      <c r="C84" s="45">
        <v>0</v>
      </c>
      <c r="D84" s="34">
        <v>271001</v>
      </c>
      <c r="E84" s="35" t="s">
        <v>104</v>
      </c>
      <c r="F84" s="42">
        <f t="shared" si="4"/>
        <v>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9">
        <v>0</v>
      </c>
      <c r="P84" s="109">
        <v>0</v>
      </c>
      <c r="Q84" s="109">
        <v>0</v>
      </c>
      <c r="R84" s="109">
        <v>0</v>
      </c>
    </row>
    <row r="85" spans="1:18" ht="12.75" hidden="1" customHeight="1">
      <c r="A85" s="45">
        <v>0</v>
      </c>
      <c r="B85" s="45">
        <v>0</v>
      </c>
      <c r="C85" s="45">
        <v>0</v>
      </c>
      <c r="D85" s="34">
        <v>272001</v>
      </c>
      <c r="E85" s="35" t="s">
        <v>105</v>
      </c>
      <c r="F85" s="42">
        <f t="shared" si="4"/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0</v>
      </c>
    </row>
    <row r="86" spans="1:18" ht="12.75" hidden="1" customHeight="1">
      <c r="A86" s="45">
        <v>0</v>
      </c>
      <c r="B86" s="45">
        <v>0</v>
      </c>
      <c r="C86" s="45">
        <v>0</v>
      </c>
      <c r="D86" s="34">
        <v>273001</v>
      </c>
      <c r="E86" s="35" t="s">
        <v>106</v>
      </c>
      <c r="F86" s="42">
        <f t="shared" si="4"/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0</v>
      </c>
      <c r="P86" s="109">
        <v>0</v>
      </c>
      <c r="Q86" s="109">
        <v>0</v>
      </c>
      <c r="R86" s="109">
        <v>0</v>
      </c>
    </row>
    <row r="87" spans="1:18" ht="12.75" hidden="1" customHeight="1">
      <c r="A87" s="45">
        <v>0</v>
      </c>
      <c r="B87" s="45">
        <v>0</v>
      </c>
      <c r="C87" s="45">
        <v>0</v>
      </c>
      <c r="D87" s="34">
        <v>274001</v>
      </c>
      <c r="E87" s="35" t="s">
        <v>107</v>
      </c>
      <c r="F87" s="42">
        <f t="shared" si="4"/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</row>
    <row r="88" spans="1:18" ht="12.75" hidden="1" customHeight="1">
      <c r="A88" s="45">
        <v>0</v>
      </c>
      <c r="B88" s="45">
        <v>0</v>
      </c>
      <c r="C88" s="45">
        <v>0</v>
      </c>
      <c r="D88" s="34">
        <v>275001</v>
      </c>
      <c r="E88" s="35" t="s">
        <v>108</v>
      </c>
      <c r="F88" s="42">
        <f t="shared" si="4"/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9">
        <v>0</v>
      </c>
      <c r="P88" s="109">
        <v>0</v>
      </c>
      <c r="Q88" s="109">
        <v>0</v>
      </c>
      <c r="R88" s="109">
        <v>0</v>
      </c>
    </row>
    <row r="89" spans="1:18" ht="12.75" hidden="1" customHeight="1">
      <c r="A89" s="45">
        <v>0</v>
      </c>
      <c r="B89" s="45">
        <v>0</v>
      </c>
      <c r="C89" s="45">
        <v>0</v>
      </c>
      <c r="D89" s="34">
        <v>281001</v>
      </c>
      <c r="E89" s="35" t="s">
        <v>109</v>
      </c>
      <c r="F89" s="42">
        <f t="shared" si="4"/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</row>
    <row r="90" spans="1:18" ht="12.75" hidden="1" customHeight="1">
      <c r="A90" s="45">
        <v>0</v>
      </c>
      <c r="B90" s="45">
        <v>0</v>
      </c>
      <c r="C90" s="45">
        <v>0</v>
      </c>
      <c r="D90" s="34">
        <v>282001</v>
      </c>
      <c r="E90" s="35" t="s">
        <v>110</v>
      </c>
      <c r="F90" s="42">
        <f t="shared" si="4"/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</row>
    <row r="91" spans="1:18" ht="12.75" hidden="1" customHeight="1">
      <c r="A91" s="45">
        <v>0</v>
      </c>
      <c r="B91" s="45">
        <v>0</v>
      </c>
      <c r="C91" s="45">
        <v>0</v>
      </c>
      <c r="D91" s="34">
        <v>283001</v>
      </c>
      <c r="E91" s="35" t="s">
        <v>111</v>
      </c>
      <c r="F91" s="42">
        <f t="shared" si="4"/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</row>
    <row r="92" spans="1:18" ht="12.75" hidden="1" customHeight="1">
      <c r="A92" s="45">
        <v>0</v>
      </c>
      <c r="B92" s="45">
        <v>0</v>
      </c>
      <c r="C92" s="45">
        <v>0</v>
      </c>
      <c r="D92" s="34">
        <v>291001</v>
      </c>
      <c r="E92" s="35" t="s">
        <v>112</v>
      </c>
      <c r="F92" s="42">
        <f t="shared" si="4"/>
        <v>0</v>
      </c>
      <c r="G92" s="109">
        <v>0</v>
      </c>
      <c r="H92" s="109">
        <v>0</v>
      </c>
      <c r="I92" s="109">
        <v>0</v>
      </c>
      <c r="J92" s="109">
        <v>0</v>
      </c>
      <c r="K92" s="109">
        <v>0</v>
      </c>
      <c r="L92" s="109">
        <v>0</v>
      </c>
      <c r="M92" s="109">
        <v>0</v>
      </c>
      <c r="N92" s="109">
        <v>0</v>
      </c>
      <c r="O92" s="109">
        <v>0</v>
      </c>
      <c r="P92" s="109">
        <v>0</v>
      </c>
      <c r="Q92" s="109">
        <v>0</v>
      </c>
      <c r="R92" s="109">
        <v>0</v>
      </c>
    </row>
    <row r="93" spans="1:18" ht="12.75" hidden="1" customHeight="1">
      <c r="A93" s="45">
        <v>0</v>
      </c>
      <c r="B93" s="45">
        <v>0</v>
      </c>
      <c r="C93" s="45">
        <v>0</v>
      </c>
      <c r="D93" s="34">
        <v>292001</v>
      </c>
      <c r="E93" s="35" t="s">
        <v>113</v>
      </c>
      <c r="F93" s="42">
        <f t="shared" si="4"/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</row>
    <row r="94" spans="1:18" ht="12.75" hidden="1" customHeight="1">
      <c r="A94" s="45">
        <v>0</v>
      </c>
      <c r="B94" s="45">
        <v>0</v>
      </c>
      <c r="C94" s="45">
        <v>0</v>
      </c>
      <c r="D94" s="34">
        <v>293001</v>
      </c>
      <c r="E94" s="35" t="s">
        <v>114</v>
      </c>
      <c r="F94" s="42">
        <f t="shared" si="4"/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0</v>
      </c>
      <c r="R94" s="109">
        <v>0</v>
      </c>
    </row>
    <row r="95" spans="1:18" ht="12.75" hidden="1" customHeight="1">
      <c r="A95" s="45">
        <v>0</v>
      </c>
      <c r="B95" s="45">
        <v>0</v>
      </c>
      <c r="C95" s="45">
        <v>0</v>
      </c>
      <c r="D95" s="34">
        <v>294001</v>
      </c>
      <c r="E95" s="35" t="s">
        <v>115</v>
      </c>
      <c r="F95" s="42">
        <f t="shared" si="4"/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</row>
    <row r="96" spans="1:18" ht="12.75" hidden="1" customHeight="1">
      <c r="A96" s="45">
        <v>0</v>
      </c>
      <c r="B96" s="45">
        <v>0</v>
      </c>
      <c r="C96" s="45">
        <v>0</v>
      </c>
      <c r="D96" s="34">
        <v>295001</v>
      </c>
      <c r="E96" s="35" t="s">
        <v>116</v>
      </c>
      <c r="F96" s="42">
        <f t="shared" si="4"/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09">
        <v>0</v>
      </c>
      <c r="O96" s="109">
        <v>0</v>
      </c>
      <c r="P96" s="109">
        <v>0</v>
      </c>
      <c r="Q96" s="109">
        <v>0</v>
      </c>
      <c r="R96" s="109">
        <v>0</v>
      </c>
    </row>
    <row r="97" spans="1:18" ht="12.75" hidden="1" customHeight="1">
      <c r="A97" s="45">
        <v>0</v>
      </c>
      <c r="B97" s="45">
        <v>0</v>
      </c>
      <c r="C97" s="45">
        <v>0</v>
      </c>
      <c r="D97" s="34">
        <v>296001</v>
      </c>
      <c r="E97" s="35" t="s">
        <v>117</v>
      </c>
      <c r="F97" s="42">
        <f t="shared" si="4"/>
        <v>0</v>
      </c>
      <c r="G97" s="109">
        <v>0</v>
      </c>
      <c r="H97" s="109">
        <v>0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09">
        <v>0</v>
      </c>
      <c r="O97" s="109">
        <v>0</v>
      </c>
      <c r="P97" s="109">
        <v>0</v>
      </c>
      <c r="Q97" s="109">
        <v>0</v>
      </c>
      <c r="R97" s="109">
        <v>0</v>
      </c>
    </row>
    <row r="98" spans="1:18" ht="12.75" hidden="1" customHeight="1">
      <c r="A98" s="45">
        <v>0</v>
      </c>
      <c r="B98" s="45">
        <v>0</v>
      </c>
      <c r="C98" s="45">
        <v>0</v>
      </c>
      <c r="D98" s="34">
        <v>297001</v>
      </c>
      <c r="E98" s="35" t="s">
        <v>118</v>
      </c>
      <c r="F98" s="42">
        <f>A98+B98+C98</f>
        <v>0</v>
      </c>
      <c r="G98" s="109">
        <v>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9">
        <v>0</v>
      </c>
      <c r="P98" s="109">
        <v>0</v>
      </c>
      <c r="Q98" s="109">
        <v>0</v>
      </c>
      <c r="R98" s="109">
        <v>0</v>
      </c>
    </row>
    <row r="99" spans="1:18" ht="12.75" hidden="1" customHeight="1">
      <c r="A99" s="45">
        <v>0</v>
      </c>
      <c r="B99" s="45">
        <v>0</v>
      </c>
      <c r="C99" s="45">
        <v>0</v>
      </c>
      <c r="D99" s="34">
        <v>298001</v>
      </c>
      <c r="E99" s="35" t="s">
        <v>119</v>
      </c>
      <c r="F99" s="42">
        <f>A99+B99+C99</f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9">
        <v>0</v>
      </c>
      <c r="P99" s="109">
        <v>0</v>
      </c>
      <c r="Q99" s="109">
        <v>0</v>
      </c>
      <c r="R99" s="109">
        <v>0</v>
      </c>
    </row>
    <row r="100" spans="1:18" ht="12.75" hidden="1" customHeight="1">
      <c r="A100" s="45">
        <v>0</v>
      </c>
      <c r="B100" s="45">
        <v>0</v>
      </c>
      <c r="C100" s="45">
        <v>0</v>
      </c>
      <c r="D100" s="34">
        <v>299001</v>
      </c>
      <c r="E100" s="35" t="s">
        <v>120</v>
      </c>
      <c r="F100" s="42">
        <f>A100+B100+C100</f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09">
        <v>0</v>
      </c>
      <c r="O100" s="109">
        <v>0</v>
      </c>
      <c r="P100" s="109">
        <v>0</v>
      </c>
      <c r="Q100" s="109">
        <v>0</v>
      </c>
      <c r="R100" s="109">
        <v>0</v>
      </c>
    </row>
    <row r="101" spans="1:18" ht="12.75" customHeight="1">
      <c r="A101" s="42">
        <v>0</v>
      </c>
      <c r="B101" s="42">
        <f>SUM(B102:B211)</f>
        <v>42500</v>
      </c>
      <c r="C101" s="42">
        <f>SUM(C102:C211)</f>
        <v>0</v>
      </c>
      <c r="D101" s="32">
        <v>3000</v>
      </c>
      <c r="E101" s="38" t="s">
        <v>121</v>
      </c>
      <c r="F101" s="42">
        <f>SUM(F102:F211)</f>
        <v>42500</v>
      </c>
      <c r="G101" s="147">
        <f>SUM(G102:G211)</f>
        <v>0</v>
      </c>
      <c r="H101" s="147">
        <f t="shared" ref="H101:R101" si="5">SUM(H102:H211)</f>
        <v>0</v>
      </c>
      <c r="I101" s="147">
        <f t="shared" si="5"/>
        <v>1475</v>
      </c>
      <c r="J101" s="147">
        <f t="shared" si="5"/>
        <v>0</v>
      </c>
      <c r="K101" s="147">
        <f t="shared" si="5"/>
        <v>0</v>
      </c>
      <c r="L101" s="147">
        <f t="shared" si="5"/>
        <v>1102</v>
      </c>
      <c r="M101" s="147">
        <f t="shared" si="5"/>
        <v>0</v>
      </c>
      <c r="N101" s="147">
        <f t="shared" si="5"/>
        <v>27500</v>
      </c>
      <c r="O101" s="147">
        <f t="shared" si="5"/>
        <v>12423</v>
      </c>
      <c r="P101" s="147">
        <f t="shared" si="5"/>
        <v>0</v>
      </c>
      <c r="Q101" s="147">
        <f t="shared" si="5"/>
        <v>0</v>
      </c>
      <c r="R101" s="147">
        <f t="shared" si="5"/>
        <v>0</v>
      </c>
    </row>
    <row r="102" spans="1:18" hidden="1">
      <c r="A102" s="45">
        <v>0</v>
      </c>
      <c r="B102" s="45">
        <v>0</v>
      </c>
      <c r="C102" s="45">
        <v>0</v>
      </c>
      <c r="D102" s="34">
        <v>311001</v>
      </c>
      <c r="E102" s="35" t="s">
        <v>122</v>
      </c>
      <c r="F102" s="42">
        <f>A102+B102+C102</f>
        <v>0</v>
      </c>
      <c r="G102" s="109">
        <v>0</v>
      </c>
      <c r="H102" s="109">
        <v>0</v>
      </c>
      <c r="I102" s="109">
        <v>0</v>
      </c>
      <c r="J102" s="109">
        <v>0</v>
      </c>
      <c r="K102" s="109">
        <v>0</v>
      </c>
      <c r="L102" s="109">
        <v>0</v>
      </c>
      <c r="M102" s="109">
        <v>0</v>
      </c>
      <c r="N102" s="109">
        <v>0</v>
      </c>
      <c r="O102" s="109">
        <v>0</v>
      </c>
      <c r="P102" s="109">
        <v>0</v>
      </c>
      <c r="Q102" s="109">
        <v>0</v>
      </c>
      <c r="R102" s="109">
        <v>0</v>
      </c>
    </row>
    <row r="103" spans="1:18" ht="12.75" hidden="1" customHeight="1">
      <c r="A103" s="45">
        <v>0</v>
      </c>
      <c r="B103" s="45">
        <v>0</v>
      </c>
      <c r="C103" s="45">
        <v>0</v>
      </c>
      <c r="D103" s="34">
        <v>312001</v>
      </c>
      <c r="E103" s="35" t="s">
        <v>123</v>
      </c>
      <c r="F103" s="42">
        <f>A103+B103+C103</f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0</v>
      </c>
      <c r="Q103" s="109">
        <v>0</v>
      </c>
      <c r="R103" s="109">
        <v>0</v>
      </c>
    </row>
    <row r="104" spans="1:18" ht="12.75" hidden="1" customHeight="1">
      <c r="A104" s="45">
        <v>0</v>
      </c>
      <c r="B104" s="45">
        <v>0</v>
      </c>
      <c r="C104" s="45">
        <v>0</v>
      </c>
      <c r="D104" s="34">
        <v>313001</v>
      </c>
      <c r="E104" s="35" t="s">
        <v>124</v>
      </c>
      <c r="F104" s="42">
        <f t="shared" ref="F104:F167" si="6">A104+B104+C104</f>
        <v>0</v>
      </c>
      <c r="G104" s="109">
        <v>0</v>
      </c>
      <c r="H104" s="109">
        <v>0</v>
      </c>
      <c r="I104" s="109">
        <v>0</v>
      </c>
      <c r="J104" s="109">
        <v>0</v>
      </c>
      <c r="K104" s="109">
        <v>0</v>
      </c>
      <c r="L104" s="109">
        <v>0</v>
      </c>
      <c r="M104" s="109">
        <v>0</v>
      </c>
      <c r="N104" s="109">
        <v>0</v>
      </c>
      <c r="O104" s="109">
        <v>0</v>
      </c>
      <c r="P104" s="109">
        <v>0</v>
      </c>
      <c r="Q104" s="109">
        <v>0</v>
      </c>
      <c r="R104" s="109">
        <v>0</v>
      </c>
    </row>
    <row r="105" spans="1:18" ht="12.75" hidden="1" customHeight="1">
      <c r="A105" s="45">
        <v>0</v>
      </c>
      <c r="B105" s="45">
        <v>0</v>
      </c>
      <c r="C105" s="45">
        <v>0</v>
      </c>
      <c r="D105" s="34">
        <v>314001</v>
      </c>
      <c r="E105" s="35" t="s">
        <v>125</v>
      </c>
      <c r="F105" s="42">
        <f t="shared" si="6"/>
        <v>0</v>
      </c>
      <c r="G105" s="109">
        <v>0</v>
      </c>
      <c r="H105" s="109">
        <v>0</v>
      </c>
      <c r="I105" s="109">
        <v>0</v>
      </c>
      <c r="J105" s="109">
        <v>0</v>
      </c>
      <c r="K105" s="109">
        <v>0</v>
      </c>
      <c r="L105" s="109">
        <v>0</v>
      </c>
      <c r="M105" s="109">
        <v>0</v>
      </c>
      <c r="N105" s="109">
        <v>0</v>
      </c>
      <c r="O105" s="109">
        <v>0</v>
      </c>
      <c r="P105" s="109">
        <v>0</v>
      </c>
      <c r="Q105" s="109">
        <v>0</v>
      </c>
      <c r="R105" s="109">
        <v>0</v>
      </c>
    </row>
    <row r="106" spans="1:18" ht="12.75" hidden="1" customHeight="1">
      <c r="A106" s="45">
        <v>0</v>
      </c>
      <c r="B106" s="45">
        <v>0</v>
      </c>
      <c r="C106" s="45">
        <v>0</v>
      </c>
      <c r="D106" s="34">
        <v>315001</v>
      </c>
      <c r="E106" s="35" t="s">
        <v>126</v>
      </c>
      <c r="F106" s="42">
        <f t="shared" si="6"/>
        <v>0</v>
      </c>
      <c r="G106" s="109">
        <v>0</v>
      </c>
      <c r="H106" s="109">
        <v>0</v>
      </c>
      <c r="I106" s="109">
        <v>0</v>
      </c>
      <c r="J106" s="109">
        <v>0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0</v>
      </c>
    </row>
    <row r="107" spans="1:18" ht="12.75" hidden="1" customHeight="1">
      <c r="A107" s="45">
        <v>0</v>
      </c>
      <c r="B107" s="45">
        <v>0</v>
      </c>
      <c r="C107" s="45">
        <v>0</v>
      </c>
      <c r="D107" s="34">
        <v>316001</v>
      </c>
      <c r="E107" s="35" t="s">
        <v>127</v>
      </c>
      <c r="F107" s="42">
        <f t="shared" si="6"/>
        <v>0</v>
      </c>
      <c r="G107" s="109">
        <v>0</v>
      </c>
      <c r="H107" s="109">
        <v>0</v>
      </c>
      <c r="I107" s="109">
        <v>0</v>
      </c>
      <c r="J107" s="109">
        <v>0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</row>
    <row r="108" spans="1:18" ht="12.75" hidden="1" customHeight="1">
      <c r="A108" s="45">
        <v>0</v>
      </c>
      <c r="B108" s="45">
        <v>0</v>
      </c>
      <c r="C108" s="45">
        <v>0</v>
      </c>
      <c r="D108" s="34">
        <v>316002</v>
      </c>
      <c r="E108" s="35" t="s">
        <v>128</v>
      </c>
      <c r="F108" s="42">
        <f t="shared" si="6"/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0</v>
      </c>
      <c r="P108" s="109">
        <v>0</v>
      </c>
      <c r="Q108" s="109">
        <v>0</v>
      </c>
      <c r="R108" s="109">
        <v>0</v>
      </c>
    </row>
    <row r="109" spans="1:18" ht="12.75" hidden="1" customHeight="1">
      <c r="A109" s="45">
        <v>0</v>
      </c>
      <c r="B109" s="45">
        <v>0</v>
      </c>
      <c r="C109" s="45">
        <v>0</v>
      </c>
      <c r="D109" s="34">
        <v>316003</v>
      </c>
      <c r="E109" s="35" t="s">
        <v>129</v>
      </c>
      <c r="F109" s="42">
        <f t="shared" si="6"/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</row>
    <row r="110" spans="1:18" ht="12.75" hidden="1" customHeight="1">
      <c r="A110" s="45">
        <v>0</v>
      </c>
      <c r="B110" s="45">
        <v>0</v>
      </c>
      <c r="C110" s="45">
        <v>0</v>
      </c>
      <c r="D110" s="34">
        <v>317001</v>
      </c>
      <c r="E110" s="35" t="s">
        <v>130</v>
      </c>
      <c r="F110" s="42">
        <f t="shared" si="6"/>
        <v>0</v>
      </c>
      <c r="G110" s="109">
        <v>0</v>
      </c>
      <c r="H110" s="109">
        <v>0</v>
      </c>
      <c r="I110" s="109">
        <v>0</v>
      </c>
      <c r="J110" s="109">
        <v>0</v>
      </c>
      <c r="K110" s="109">
        <v>0</v>
      </c>
      <c r="L110" s="109">
        <v>0</v>
      </c>
      <c r="M110" s="109">
        <v>0</v>
      </c>
      <c r="N110" s="109">
        <v>0</v>
      </c>
      <c r="O110" s="109">
        <v>0</v>
      </c>
      <c r="P110" s="109">
        <v>0</v>
      </c>
      <c r="Q110" s="109">
        <v>0</v>
      </c>
      <c r="R110" s="109">
        <v>0</v>
      </c>
    </row>
    <row r="111" spans="1:18" ht="12.75" hidden="1" customHeight="1">
      <c r="A111" s="45">
        <v>0</v>
      </c>
      <c r="B111" s="45">
        <v>0</v>
      </c>
      <c r="C111" s="45">
        <v>0</v>
      </c>
      <c r="D111" s="34">
        <v>318001</v>
      </c>
      <c r="E111" s="35" t="s">
        <v>131</v>
      </c>
      <c r="F111" s="42">
        <f t="shared" si="6"/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0</v>
      </c>
      <c r="P111" s="109">
        <v>0</v>
      </c>
      <c r="Q111" s="109">
        <v>0</v>
      </c>
      <c r="R111" s="109">
        <v>0</v>
      </c>
    </row>
    <row r="112" spans="1:18" ht="12.75" hidden="1" customHeight="1">
      <c r="A112" s="45">
        <v>0</v>
      </c>
      <c r="B112" s="45">
        <v>0</v>
      </c>
      <c r="C112" s="45">
        <v>0</v>
      </c>
      <c r="D112" s="34">
        <v>318002</v>
      </c>
      <c r="E112" s="35" t="s">
        <v>132</v>
      </c>
      <c r="F112" s="42">
        <f t="shared" si="6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</row>
    <row r="113" spans="1:18" ht="12.75" hidden="1" customHeight="1">
      <c r="A113" s="45">
        <v>0</v>
      </c>
      <c r="B113" s="45">
        <v>0</v>
      </c>
      <c r="C113" s="45">
        <v>0</v>
      </c>
      <c r="D113" s="34">
        <v>319001</v>
      </c>
      <c r="E113" s="35" t="s">
        <v>133</v>
      </c>
      <c r="F113" s="42">
        <f t="shared" si="6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</row>
    <row r="114" spans="1:18" ht="12.75" hidden="1" customHeight="1">
      <c r="A114" s="45">
        <v>0</v>
      </c>
      <c r="B114" s="45">
        <v>0</v>
      </c>
      <c r="C114" s="45">
        <v>0</v>
      </c>
      <c r="D114" s="34">
        <v>319004</v>
      </c>
      <c r="E114" s="35" t="s">
        <v>134</v>
      </c>
      <c r="F114" s="42">
        <f t="shared" si="6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</row>
    <row r="115" spans="1:18" ht="12.75" hidden="1" customHeight="1">
      <c r="A115" s="45">
        <v>0</v>
      </c>
      <c r="B115" s="45">
        <v>0</v>
      </c>
      <c r="C115" s="45">
        <v>0</v>
      </c>
      <c r="D115" s="34">
        <v>321001</v>
      </c>
      <c r="E115" s="35" t="s">
        <v>135</v>
      </c>
      <c r="F115" s="42">
        <f t="shared" si="6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</row>
    <row r="116" spans="1:18" ht="12.75" hidden="1" customHeight="1">
      <c r="A116" s="45">
        <v>0</v>
      </c>
      <c r="B116" s="45">
        <v>0</v>
      </c>
      <c r="C116" s="45">
        <v>0</v>
      </c>
      <c r="D116" s="34">
        <v>322001</v>
      </c>
      <c r="E116" s="35" t="s">
        <v>136</v>
      </c>
      <c r="F116" s="42">
        <f t="shared" si="6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</row>
    <row r="117" spans="1:18" ht="12.75" hidden="1" customHeight="1">
      <c r="A117" s="45">
        <v>0</v>
      </c>
      <c r="B117" s="45">
        <v>0</v>
      </c>
      <c r="C117" s="45">
        <v>0</v>
      </c>
      <c r="D117" s="34">
        <v>323001</v>
      </c>
      <c r="E117" s="35" t="s">
        <v>137</v>
      </c>
      <c r="F117" s="42">
        <f t="shared" si="6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</row>
    <row r="118" spans="1:18" ht="12.75" hidden="1" customHeight="1">
      <c r="A118" s="45">
        <v>0</v>
      </c>
      <c r="B118" s="45">
        <v>0</v>
      </c>
      <c r="C118" s="45">
        <v>0</v>
      </c>
      <c r="D118" s="34">
        <v>323002</v>
      </c>
      <c r="E118" s="35" t="s">
        <v>138</v>
      </c>
      <c r="F118" s="42">
        <f t="shared" si="6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</row>
    <row r="119" spans="1:18" ht="12.75" hidden="1" customHeight="1">
      <c r="A119" s="45">
        <v>0</v>
      </c>
      <c r="B119" s="45">
        <v>0</v>
      </c>
      <c r="C119" s="45">
        <v>0</v>
      </c>
      <c r="D119" s="34">
        <v>323004</v>
      </c>
      <c r="E119" s="35" t="s">
        <v>139</v>
      </c>
      <c r="F119" s="42">
        <f t="shared" si="6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</row>
    <row r="120" spans="1:18" ht="12.75" hidden="1" customHeight="1">
      <c r="A120" s="45">
        <v>0</v>
      </c>
      <c r="B120" s="45">
        <v>0</v>
      </c>
      <c r="C120" s="45">
        <v>0</v>
      </c>
      <c r="D120" s="34">
        <v>324001</v>
      </c>
      <c r="E120" s="35" t="s">
        <v>140</v>
      </c>
      <c r="F120" s="42">
        <f t="shared" si="6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</row>
    <row r="121" spans="1:18" ht="12.75" hidden="1" customHeight="1">
      <c r="A121" s="45">
        <v>0</v>
      </c>
      <c r="B121" s="45">
        <v>0</v>
      </c>
      <c r="C121" s="45">
        <v>0</v>
      </c>
      <c r="D121" s="34">
        <v>325001</v>
      </c>
      <c r="E121" s="35" t="s">
        <v>141</v>
      </c>
      <c r="F121" s="42">
        <f t="shared" si="6"/>
        <v>0</v>
      </c>
      <c r="G121" s="109"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0</v>
      </c>
      <c r="Q121" s="109">
        <v>0</v>
      </c>
      <c r="R121" s="109">
        <v>0</v>
      </c>
    </row>
    <row r="122" spans="1:18" ht="12.75" hidden="1" customHeight="1">
      <c r="A122" s="45">
        <v>0</v>
      </c>
      <c r="B122" s="45">
        <v>0</v>
      </c>
      <c r="C122" s="45">
        <v>0</v>
      </c>
      <c r="D122" s="34">
        <v>326001</v>
      </c>
      <c r="E122" s="35" t="s">
        <v>142</v>
      </c>
      <c r="F122" s="42">
        <f t="shared" si="6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</row>
    <row r="123" spans="1:18" ht="12.75" hidden="1" customHeight="1">
      <c r="A123" s="45">
        <v>0</v>
      </c>
      <c r="B123" s="45">
        <v>0</v>
      </c>
      <c r="C123" s="45">
        <v>0</v>
      </c>
      <c r="D123" s="34">
        <v>327001</v>
      </c>
      <c r="E123" s="35" t="s">
        <v>143</v>
      </c>
      <c r="F123" s="42">
        <f t="shared" si="6"/>
        <v>0</v>
      </c>
      <c r="G123" s="109">
        <v>0</v>
      </c>
      <c r="H123" s="109">
        <v>0</v>
      </c>
      <c r="I123" s="109">
        <v>0</v>
      </c>
      <c r="J123" s="109">
        <v>0</v>
      </c>
      <c r="K123" s="109">
        <v>0</v>
      </c>
      <c r="L123" s="109">
        <v>0</v>
      </c>
      <c r="M123" s="109">
        <v>0</v>
      </c>
      <c r="N123" s="109">
        <v>0</v>
      </c>
      <c r="O123" s="109">
        <v>0</v>
      </c>
      <c r="P123" s="109">
        <v>0</v>
      </c>
      <c r="Q123" s="109">
        <v>0</v>
      </c>
      <c r="R123" s="109">
        <v>0</v>
      </c>
    </row>
    <row r="124" spans="1:18" ht="12.75" hidden="1" customHeight="1">
      <c r="A124" s="45">
        <v>0</v>
      </c>
      <c r="B124" s="45">
        <v>0</v>
      </c>
      <c r="C124" s="45">
        <v>0</v>
      </c>
      <c r="D124" s="34">
        <v>328001</v>
      </c>
      <c r="E124" s="35" t="s">
        <v>144</v>
      </c>
      <c r="F124" s="42">
        <f t="shared" si="6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8" ht="12.75" hidden="1" customHeight="1">
      <c r="A125" s="45">
        <v>0</v>
      </c>
      <c r="B125" s="45">
        <v>0</v>
      </c>
      <c r="C125" s="45">
        <v>0</v>
      </c>
      <c r="D125" s="34">
        <v>329001</v>
      </c>
      <c r="E125" s="35" t="s">
        <v>145</v>
      </c>
      <c r="F125" s="42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</row>
    <row r="126" spans="1:18" ht="12.75" hidden="1" customHeight="1">
      <c r="A126" s="45">
        <v>0</v>
      </c>
      <c r="B126" s="45">
        <v>0</v>
      </c>
      <c r="C126" s="45">
        <v>0</v>
      </c>
      <c r="D126" s="34">
        <v>331001</v>
      </c>
      <c r="E126" s="35" t="s">
        <v>146</v>
      </c>
      <c r="F126" s="42">
        <f t="shared" si="6"/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</row>
    <row r="127" spans="1:18" ht="12.75" hidden="1" customHeight="1">
      <c r="A127" s="45">
        <v>0</v>
      </c>
      <c r="B127" s="45">
        <v>0</v>
      </c>
      <c r="C127" s="45">
        <v>0</v>
      </c>
      <c r="D127" s="34">
        <v>331002</v>
      </c>
      <c r="E127" s="35" t="s">
        <v>147</v>
      </c>
      <c r="F127" s="42">
        <f t="shared" si="6"/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</row>
    <row r="128" spans="1:18" ht="12.75" hidden="1" customHeight="1">
      <c r="A128" s="45">
        <v>0</v>
      </c>
      <c r="B128" s="45">
        <v>0</v>
      </c>
      <c r="C128" s="45">
        <v>0</v>
      </c>
      <c r="D128" s="34">
        <v>331003</v>
      </c>
      <c r="E128" s="35" t="s">
        <v>148</v>
      </c>
      <c r="F128" s="42">
        <f t="shared" si="6"/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</row>
    <row r="129" spans="1:18" ht="12.75" hidden="1" customHeight="1">
      <c r="A129" s="45">
        <v>0</v>
      </c>
      <c r="B129" s="45">
        <v>0</v>
      </c>
      <c r="C129" s="45">
        <v>0</v>
      </c>
      <c r="D129" s="34">
        <v>332001</v>
      </c>
      <c r="E129" s="35" t="s">
        <v>149</v>
      </c>
      <c r="F129" s="42">
        <f t="shared" si="6"/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</row>
    <row r="130" spans="1:18" ht="12.75" hidden="1" customHeight="1">
      <c r="A130" s="45">
        <v>0</v>
      </c>
      <c r="B130" s="45">
        <v>0</v>
      </c>
      <c r="C130" s="45">
        <v>0</v>
      </c>
      <c r="D130" s="34">
        <v>333001</v>
      </c>
      <c r="E130" s="35" t="s">
        <v>150</v>
      </c>
      <c r="F130" s="42">
        <f t="shared" si="6"/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</row>
    <row r="131" spans="1:18" ht="12.75" customHeight="1">
      <c r="A131" s="45">
        <v>0</v>
      </c>
      <c r="B131" s="45">
        <v>42500</v>
      </c>
      <c r="C131" s="45">
        <v>0</v>
      </c>
      <c r="D131" s="34">
        <v>334001</v>
      </c>
      <c r="E131" s="35" t="s">
        <v>151</v>
      </c>
      <c r="F131" s="42">
        <f t="shared" si="6"/>
        <v>42500</v>
      </c>
      <c r="G131" s="129">
        <v>0</v>
      </c>
      <c r="H131" s="129">
        <v>0</v>
      </c>
      <c r="I131" s="129">
        <v>1475</v>
      </c>
      <c r="J131" s="129">
        <v>0</v>
      </c>
      <c r="K131" s="129">
        <v>0</v>
      </c>
      <c r="L131" s="129">
        <v>1102</v>
      </c>
      <c r="M131" s="129">
        <v>0</v>
      </c>
      <c r="N131" s="129">
        <v>27500</v>
      </c>
      <c r="O131" s="129">
        <v>12423</v>
      </c>
      <c r="P131" s="129">
        <v>0</v>
      </c>
      <c r="Q131" s="129">
        <v>0</v>
      </c>
      <c r="R131" s="129">
        <v>0</v>
      </c>
    </row>
    <row r="132" spans="1:18" hidden="1">
      <c r="A132" s="45">
        <v>0</v>
      </c>
      <c r="B132" s="45">
        <v>0</v>
      </c>
      <c r="C132" s="45">
        <v>0</v>
      </c>
      <c r="D132" s="34">
        <v>334002</v>
      </c>
      <c r="E132" s="35" t="s">
        <v>152</v>
      </c>
      <c r="F132" s="42">
        <f t="shared" si="6"/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</row>
    <row r="133" spans="1:18" ht="12.75" hidden="1" customHeight="1">
      <c r="A133" s="45">
        <v>0</v>
      </c>
      <c r="B133" s="45">
        <v>0</v>
      </c>
      <c r="C133" s="45">
        <v>0</v>
      </c>
      <c r="D133" s="34">
        <v>334003</v>
      </c>
      <c r="E133" s="35" t="s">
        <v>153</v>
      </c>
      <c r="F133" s="42">
        <f t="shared" si="6"/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</row>
    <row r="134" spans="1:18" ht="12.75" hidden="1" customHeight="1">
      <c r="A134" s="45">
        <v>0</v>
      </c>
      <c r="B134" s="45">
        <v>0</v>
      </c>
      <c r="C134" s="45">
        <v>0</v>
      </c>
      <c r="D134" s="34">
        <v>335001</v>
      </c>
      <c r="E134" s="35" t="s">
        <v>154</v>
      </c>
      <c r="F134" s="42">
        <f t="shared" si="6"/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</row>
    <row r="135" spans="1:18" ht="12.75" hidden="1" customHeight="1">
      <c r="A135" s="45">
        <v>0</v>
      </c>
      <c r="B135" s="45">
        <v>0</v>
      </c>
      <c r="C135" s="45">
        <v>0</v>
      </c>
      <c r="D135" s="34">
        <v>336001</v>
      </c>
      <c r="E135" s="35" t="s">
        <v>155</v>
      </c>
      <c r="F135" s="42">
        <f t="shared" si="6"/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</row>
    <row r="136" spans="1:18" ht="12.75" hidden="1" customHeight="1">
      <c r="A136" s="45">
        <v>0</v>
      </c>
      <c r="B136" s="45">
        <v>0</v>
      </c>
      <c r="C136" s="45">
        <v>0</v>
      </c>
      <c r="D136" s="34">
        <v>336002</v>
      </c>
      <c r="E136" s="35" t="s">
        <v>156</v>
      </c>
      <c r="F136" s="42">
        <f t="shared" si="6"/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</row>
    <row r="137" spans="1:18" ht="12.75" hidden="1" customHeight="1">
      <c r="A137" s="45">
        <v>0</v>
      </c>
      <c r="B137" s="45">
        <v>0</v>
      </c>
      <c r="C137" s="45">
        <v>0</v>
      </c>
      <c r="D137" s="34">
        <v>336003</v>
      </c>
      <c r="E137" s="35" t="s">
        <v>157</v>
      </c>
      <c r="F137" s="42">
        <f t="shared" si="6"/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</row>
    <row r="138" spans="1:18" ht="12.75" hidden="1" customHeight="1">
      <c r="A138" s="45">
        <v>0</v>
      </c>
      <c r="B138" s="45">
        <v>0</v>
      </c>
      <c r="C138" s="45">
        <v>0</v>
      </c>
      <c r="D138" s="34">
        <v>336006</v>
      </c>
      <c r="E138" s="35" t="s">
        <v>158</v>
      </c>
      <c r="F138" s="42">
        <f t="shared" si="6"/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</row>
    <row r="139" spans="1:18" ht="12.75" hidden="1" customHeight="1">
      <c r="A139" s="45">
        <v>0</v>
      </c>
      <c r="B139" s="45">
        <v>0</v>
      </c>
      <c r="C139" s="45">
        <v>0</v>
      </c>
      <c r="D139" s="34">
        <v>337001</v>
      </c>
      <c r="E139" s="35" t="s">
        <v>159</v>
      </c>
      <c r="F139" s="42">
        <f t="shared" si="6"/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</row>
    <row r="140" spans="1:18" ht="12.75" hidden="1" customHeight="1">
      <c r="A140" s="45">
        <v>0</v>
      </c>
      <c r="B140" s="45">
        <v>0</v>
      </c>
      <c r="C140" s="45">
        <v>0</v>
      </c>
      <c r="D140" s="34">
        <v>338001</v>
      </c>
      <c r="E140" s="35" t="s">
        <v>160</v>
      </c>
      <c r="F140" s="42">
        <f t="shared" si="6"/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</row>
    <row r="141" spans="1:18" ht="12.75" hidden="1" customHeight="1">
      <c r="A141" s="45">
        <v>0</v>
      </c>
      <c r="B141" s="45">
        <v>0</v>
      </c>
      <c r="C141" s="45">
        <v>0</v>
      </c>
      <c r="D141" s="34">
        <v>339001</v>
      </c>
      <c r="E141" s="35" t="s">
        <v>161</v>
      </c>
      <c r="F141" s="42">
        <f t="shared" si="6"/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</row>
    <row r="142" spans="1:18" ht="12.75" hidden="1" customHeight="1">
      <c r="A142" s="45">
        <v>0</v>
      </c>
      <c r="B142" s="45">
        <v>0</v>
      </c>
      <c r="C142" s="45">
        <v>0</v>
      </c>
      <c r="D142" s="34">
        <v>339002</v>
      </c>
      <c r="E142" s="35" t="s">
        <v>162</v>
      </c>
      <c r="F142" s="42">
        <f t="shared" si="6"/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</row>
    <row r="143" spans="1:18" ht="12.75" hidden="1" customHeight="1">
      <c r="A143" s="45">
        <v>0</v>
      </c>
      <c r="B143" s="45">
        <v>0</v>
      </c>
      <c r="C143" s="45">
        <v>0</v>
      </c>
      <c r="D143" s="34">
        <v>339003</v>
      </c>
      <c r="E143" s="35" t="s">
        <v>163</v>
      </c>
      <c r="F143" s="42">
        <f t="shared" si="6"/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</row>
    <row r="144" spans="1:18" ht="12.75" hidden="1" customHeight="1">
      <c r="A144" s="45">
        <v>0</v>
      </c>
      <c r="B144" s="45">
        <v>0</v>
      </c>
      <c r="C144" s="45">
        <v>0</v>
      </c>
      <c r="D144" s="34">
        <v>341001</v>
      </c>
      <c r="E144" s="35" t="s">
        <v>164</v>
      </c>
      <c r="F144" s="42">
        <f t="shared" si="6"/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</row>
    <row r="145" spans="1:18" ht="12.75" hidden="1" customHeight="1">
      <c r="A145" s="45">
        <v>0</v>
      </c>
      <c r="B145" s="45">
        <v>0</v>
      </c>
      <c r="C145" s="45">
        <v>0</v>
      </c>
      <c r="D145" s="34">
        <v>342001</v>
      </c>
      <c r="E145" s="35" t="s">
        <v>165</v>
      </c>
      <c r="F145" s="42">
        <f t="shared" si="6"/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</row>
    <row r="146" spans="1:18" ht="12.75" hidden="1" customHeight="1">
      <c r="A146" s="45">
        <v>0</v>
      </c>
      <c r="B146" s="45">
        <v>0</v>
      </c>
      <c r="C146" s="45">
        <v>0</v>
      </c>
      <c r="D146" s="34">
        <v>343001</v>
      </c>
      <c r="E146" s="35" t="s">
        <v>166</v>
      </c>
      <c r="F146" s="42">
        <f t="shared" si="6"/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</row>
    <row r="147" spans="1:18" ht="12.75" hidden="1" customHeight="1">
      <c r="A147" s="45">
        <v>0</v>
      </c>
      <c r="B147" s="45">
        <v>0</v>
      </c>
      <c r="C147" s="45">
        <v>0</v>
      </c>
      <c r="D147" s="34">
        <v>344001</v>
      </c>
      <c r="E147" s="35" t="s">
        <v>167</v>
      </c>
      <c r="F147" s="42">
        <f t="shared" si="6"/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</row>
    <row r="148" spans="1:18" ht="12.75" hidden="1" customHeight="1">
      <c r="A148" s="45">
        <v>0</v>
      </c>
      <c r="B148" s="45">
        <v>0</v>
      </c>
      <c r="C148" s="45">
        <v>0</v>
      </c>
      <c r="D148" s="34">
        <v>345001</v>
      </c>
      <c r="E148" s="35" t="s">
        <v>168</v>
      </c>
      <c r="F148" s="42">
        <f t="shared" si="6"/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</row>
    <row r="149" spans="1:18" ht="12.75" hidden="1" customHeight="1">
      <c r="A149" s="45">
        <v>0</v>
      </c>
      <c r="B149" s="45">
        <v>0</v>
      </c>
      <c r="C149" s="45">
        <v>0</v>
      </c>
      <c r="D149" s="34">
        <v>345002</v>
      </c>
      <c r="E149" s="35" t="s">
        <v>169</v>
      </c>
      <c r="F149" s="42">
        <f t="shared" si="6"/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</row>
    <row r="150" spans="1:18" ht="12.75" hidden="1" customHeight="1">
      <c r="A150" s="45">
        <v>0</v>
      </c>
      <c r="B150" s="45">
        <v>0</v>
      </c>
      <c r="C150" s="45">
        <v>0</v>
      </c>
      <c r="D150" s="34">
        <v>345003</v>
      </c>
      <c r="E150" s="35" t="s">
        <v>170</v>
      </c>
      <c r="F150" s="42">
        <f t="shared" si="6"/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</row>
    <row r="151" spans="1:18" ht="12.75" hidden="1" customHeight="1">
      <c r="A151" s="45">
        <v>0</v>
      </c>
      <c r="B151" s="45">
        <v>0</v>
      </c>
      <c r="C151" s="45">
        <v>0</v>
      </c>
      <c r="D151" s="34">
        <v>345004</v>
      </c>
      <c r="E151" s="35" t="s">
        <v>171</v>
      </c>
      <c r="F151" s="42">
        <f t="shared" si="6"/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</row>
    <row r="152" spans="1:18" ht="12.75" hidden="1" customHeight="1">
      <c r="A152" s="45">
        <v>0</v>
      </c>
      <c r="B152" s="45">
        <v>0</v>
      </c>
      <c r="C152" s="45">
        <v>0</v>
      </c>
      <c r="D152" s="34">
        <v>346001</v>
      </c>
      <c r="E152" s="35" t="s">
        <v>172</v>
      </c>
      <c r="F152" s="42">
        <f t="shared" si="6"/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</row>
    <row r="153" spans="1:18" ht="12.75" hidden="1" customHeight="1">
      <c r="A153" s="45">
        <v>0</v>
      </c>
      <c r="B153" s="45">
        <v>0</v>
      </c>
      <c r="C153" s="45">
        <v>0</v>
      </c>
      <c r="D153" s="34">
        <v>347001</v>
      </c>
      <c r="E153" s="35" t="s">
        <v>173</v>
      </c>
      <c r="F153" s="42">
        <f t="shared" si="6"/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</row>
    <row r="154" spans="1:18" ht="12.75" hidden="1" customHeight="1">
      <c r="A154" s="45">
        <v>0</v>
      </c>
      <c r="B154" s="45">
        <v>0</v>
      </c>
      <c r="C154" s="45">
        <v>0</v>
      </c>
      <c r="D154" s="34">
        <v>348001</v>
      </c>
      <c r="E154" s="35" t="s">
        <v>174</v>
      </c>
      <c r="F154" s="42">
        <f t="shared" si="6"/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</row>
    <row r="155" spans="1:18" ht="12.75" hidden="1" customHeight="1">
      <c r="A155" s="45">
        <v>0</v>
      </c>
      <c r="B155" s="45">
        <v>0</v>
      </c>
      <c r="C155" s="45">
        <v>0</v>
      </c>
      <c r="D155" s="34">
        <v>349001</v>
      </c>
      <c r="E155" s="35" t="s">
        <v>175</v>
      </c>
      <c r="F155" s="42">
        <f t="shared" si="6"/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</row>
    <row r="156" spans="1:18" ht="12.75" hidden="1" customHeight="1">
      <c r="A156" s="45">
        <v>0</v>
      </c>
      <c r="B156" s="45">
        <v>0</v>
      </c>
      <c r="C156" s="45">
        <v>0</v>
      </c>
      <c r="D156" s="34">
        <v>351001</v>
      </c>
      <c r="E156" s="35" t="s">
        <v>176</v>
      </c>
      <c r="F156" s="42">
        <f t="shared" si="6"/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</row>
    <row r="157" spans="1:18" ht="12.75" hidden="1" customHeight="1">
      <c r="A157" s="45">
        <v>0</v>
      </c>
      <c r="B157" s="45">
        <v>0</v>
      </c>
      <c r="C157" s="45">
        <v>0</v>
      </c>
      <c r="D157" s="34">
        <v>352001</v>
      </c>
      <c r="E157" s="35" t="s">
        <v>177</v>
      </c>
      <c r="F157" s="42">
        <f t="shared" si="6"/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</row>
    <row r="158" spans="1:18" ht="12.75" hidden="1" customHeight="1">
      <c r="A158" s="45">
        <v>0</v>
      </c>
      <c r="B158" s="45">
        <v>0</v>
      </c>
      <c r="C158" s="45">
        <v>0</v>
      </c>
      <c r="D158" s="34">
        <v>352002</v>
      </c>
      <c r="E158" s="35" t="s">
        <v>178</v>
      </c>
      <c r="F158" s="42">
        <f t="shared" si="6"/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</row>
    <row r="159" spans="1:18" ht="12.75" hidden="1" customHeight="1">
      <c r="A159" s="45">
        <v>0</v>
      </c>
      <c r="B159" s="45">
        <v>0</v>
      </c>
      <c r="C159" s="45">
        <v>0</v>
      </c>
      <c r="D159" s="34">
        <v>353001</v>
      </c>
      <c r="E159" s="35" t="s">
        <v>179</v>
      </c>
      <c r="F159" s="42">
        <f t="shared" si="6"/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</row>
    <row r="160" spans="1:18" ht="12.75" hidden="1" customHeight="1">
      <c r="A160" s="45">
        <v>0</v>
      </c>
      <c r="B160" s="45">
        <v>0</v>
      </c>
      <c r="C160" s="45">
        <v>0</v>
      </c>
      <c r="D160" s="34">
        <v>354001</v>
      </c>
      <c r="E160" s="35" t="s">
        <v>180</v>
      </c>
      <c r="F160" s="42">
        <f t="shared" si="6"/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</row>
    <row r="161" spans="1:18" ht="12.75" hidden="1" customHeight="1">
      <c r="A161" s="45">
        <v>0</v>
      </c>
      <c r="B161" s="45">
        <v>0</v>
      </c>
      <c r="C161" s="45">
        <v>0</v>
      </c>
      <c r="D161" s="34">
        <v>355001</v>
      </c>
      <c r="E161" s="35" t="s">
        <v>181</v>
      </c>
      <c r="F161" s="42">
        <f t="shared" si="6"/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</row>
    <row r="162" spans="1:18" ht="12.75" hidden="1" customHeight="1">
      <c r="A162" s="45">
        <v>0</v>
      </c>
      <c r="B162" s="45">
        <v>0</v>
      </c>
      <c r="C162" s="45">
        <v>0</v>
      </c>
      <c r="D162" s="34">
        <v>355002</v>
      </c>
      <c r="E162" s="35" t="s">
        <v>182</v>
      </c>
      <c r="F162" s="42">
        <f t="shared" si="6"/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</row>
    <row r="163" spans="1:18" ht="12.75" hidden="1" customHeight="1">
      <c r="A163" s="45">
        <v>0</v>
      </c>
      <c r="B163" s="45">
        <v>0</v>
      </c>
      <c r="C163" s="45">
        <v>0</v>
      </c>
      <c r="D163" s="34">
        <v>355003</v>
      </c>
      <c r="E163" s="35" t="s">
        <v>183</v>
      </c>
      <c r="F163" s="42">
        <f t="shared" si="6"/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</row>
    <row r="164" spans="1:18" ht="12.75" hidden="1" customHeight="1">
      <c r="A164" s="45">
        <v>0</v>
      </c>
      <c r="B164" s="45">
        <v>0</v>
      </c>
      <c r="C164" s="45">
        <v>0</v>
      </c>
      <c r="D164" s="34">
        <v>356001</v>
      </c>
      <c r="E164" s="35" t="s">
        <v>184</v>
      </c>
      <c r="F164" s="42">
        <f t="shared" si="6"/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</row>
    <row r="165" spans="1:18" ht="12.75" hidden="1" customHeight="1">
      <c r="A165" s="45">
        <v>0</v>
      </c>
      <c r="B165" s="45">
        <v>0</v>
      </c>
      <c r="C165" s="45">
        <v>0</v>
      </c>
      <c r="D165" s="34">
        <v>357001</v>
      </c>
      <c r="E165" s="35" t="s">
        <v>185</v>
      </c>
      <c r="F165" s="42">
        <f t="shared" si="6"/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</row>
    <row r="166" spans="1:18" ht="12.75" hidden="1" customHeight="1">
      <c r="A166" s="45">
        <v>0</v>
      </c>
      <c r="B166" s="45">
        <v>0</v>
      </c>
      <c r="C166" s="45">
        <v>0</v>
      </c>
      <c r="D166" s="34">
        <v>357002</v>
      </c>
      <c r="E166" s="35" t="s">
        <v>186</v>
      </c>
      <c r="F166" s="42">
        <f t="shared" si="6"/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</row>
    <row r="167" spans="1:18" ht="12.75" hidden="1" customHeight="1">
      <c r="A167" s="45">
        <v>0</v>
      </c>
      <c r="B167" s="45">
        <v>0</v>
      </c>
      <c r="C167" s="45">
        <v>0</v>
      </c>
      <c r="D167" s="34">
        <v>357003</v>
      </c>
      <c r="E167" s="35" t="s">
        <v>187</v>
      </c>
      <c r="F167" s="42">
        <f t="shared" si="6"/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</row>
    <row r="168" spans="1:18" ht="12.75" hidden="1" customHeight="1">
      <c r="A168" s="45">
        <v>0</v>
      </c>
      <c r="B168" s="45">
        <v>0</v>
      </c>
      <c r="C168" s="45">
        <v>0</v>
      </c>
      <c r="D168" s="34">
        <v>358001</v>
      </c>
      <c r="E168" s="35" t="s">
        <v>188</v>
      </c>
      <c r="F168" s="42">
        <f t="shared" ref="F168:F211" si="7">A168+B168+C168</f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</row>
    <row r="169" spans="1:18" ht="12.75" hidden="1" customHeight="1">
      <c r="A169" s="45">
        <v>0</v>
      </c>
      <c r="B169" s="45">
        <v>0</v>
      </c>
      <c r="C169" s="45">
        <v>0</v>
      </c>
      <c r="D169" s="34">
        <v>359001</v>
      </c>
      <c r="E169" s="35" t="s">
        <v>189</v>
      </c>
      <c r="F169" s="42">
        <f t="shared" si="7"/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</row>
    <row r="170" spans="1:18" ht="12.75" hidden="1" customHeight="1">
      <c r="A170" s="45">
        <v>0</v>
      </c>
      <c r="B170" s="45">
        <v>0</v>
      </c>
      <c r="C170" s="45">
        <v>0</v>
      </c>
      <c r="D170" s="34">
        <v>361001</v>
      </c>
      <c r="E170" s="35" t="s">
        <v>190</v>
      </c>
      <c r="F170" s="42">
        <f t="shared" si="7"/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</row>
    <row r="171" spans="1:18" ht="12.75" hidden="1" customHeight="1">
      <c r="A171" s="45">
        <v>0</v>
      </c>
      <c r="B171" s="45">
        <v>0</v>
      </c>
      <c r="C171" s="45">
        <v>0</v>
      </c>
      <c r="D171" s="34">
        <v>361002</v>
      </c>
      <c r="E171" s="35" t="s">
        <v>191</v>
      </c>
      <c r="F171" s="42">
        <f>A171+B171+C171</f>
        <v>0</v>
      </c>
      <c r="G171" s="148">
        <v>0</v>
      </c>
      <c r="H171" s="148">
        <v>0</v>
      </c>
      <c r="I171" s="148">
        <v>0</v>
      </c>
      <c r="J171" s="148">
        <v>0</v>
      </c>
      <c r="K171" s="148">
        <v>0</v>
      </c>
      <c r="L171" s="148">
        <v>0</v>
      </c>
      <c r="M171" s="146">
        <v>0</v>
      </c>
      <c r="N171" s="146">
        <v>0</v>
      </c>
      <c r="O171" s="146">
        <v>0</v>
      </c>
      <c r="P171" s="146">
        <v>0</v>
      </c>
      <c r="Q171" s="146">
        <v>0</v>
      </c>
      <c r="R171" s="146">
        <v>0</v>
      </c>
    </row>
    <row r="172" spans="1:18" ht="12.75" hidden="1" customHeight="1">
      <c r="A172" s="45">
        <v>0</v>
      </c>
      <c r="B172" s="45">
        <v>0</v>
      </c>
      <c r="C172" s="45">
        <v>0</v>
      </c>
      <c r="D172" s="34">
        <v>362001</v>
      </c>
      <c r="E172" s="35" t="s">
        <v>192</v>
      </c>
      <c r="F172" s="42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</row>
    <row r="173" spans="1:18" ht="12.75" hidden="1" customHeight="1">
      <c r="A173" s="45">
        <v>0</v>
      </c>
      <c r="B173" s="45">
        <v>0</v>
      </c>
      <c r="C173" s="45">
        <v>0</v>
      </c>
      <c r="D173" s="34">
        <v>363001</v>
      </c>
      <c r="E173" s="35" t="s">
        <v>193</v>
      </c>
      <c r="F173" s="42">
        <f t="shared" si="7"/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</row>
    <row r="174" spans="1:18" ht="12.75" hidden="1" customHeight="1">
      <c r="A174" s="45">
        <v>0</v>
      </c>
      <c r="B174" s="45">
        <v>0</v>
      </c>
      <c r="C174" s="45">
        <v>0</v>
      </c>
      <c r="D174" s="34">
        <v>364001</v>
      </c>
      <c r="E174" s="35" t="s">
        <v>194</v>
      </c>
      <c r="F174" s="42">
        <f t="shared" si="7"/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</row>
    <row r="175" spans="1:18" ht="12.75" hidden="1" customHeight="1">
      <c r="A175" s="45">
        <v>0</v>
      </c>
      <c r="B175" s="45">
        <v>0</v>
      </c>
      <c r="C175" s="45">
        <v>0</v>
      </c>
      <c r="D175" s="34">
        <v>366001</v>
      </c>
      <c r="E175" s="35" t="s">
        <v>195</v>
      </c>
      <c r="F175" s="42">
        <f t="shared" si="7"/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</row>
    <row r="176" spans="1:18" ht="12.75" hidden="1" customHeight="1">
      <c r="A176" s="45">
        <v>0</v>
      </c>
      <c r="B176" s="45">
        <v>0</v>
      </c>
      <c r="C176" s="45">
        <v>0</v>
      </c>
      <c r="D176" s="34">
        <v>369001</v>
      </c>
      <c r="E176" s="35" t="s">
        <v>196</v>
      </c>
      <c r="F176" s="42">
        <f t="shared" si="7"/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</row>
    <row r="177" spans="1:18" ht="12.75" hidden="1" customHeight="1">
      <c r="A177" s="45">
        <v>0</v>
      </c>
      <c r="B177" s="45">
        <v>0</v>
      </c>
      <c r="C177" s="45">
        <v>0</v>
      </c>
      <c r="D177" s="34">
        <v>371001</v>
      </c>
      <c r="E177" s="35" t="s">
        <v>197</v>
      </c>
      <c r="F177" s="42">
        <f t="shared" si="7"/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</row>
    <row r="178" spans="1:18" ht="12.75" hidden="1" customHeight="1">
      <c r="A178" s="45">
        <v>0</v>
      </c>
      <c r="B178" s="45">
        <v>0</v>
      </c>
      <c r="C178" s="45">
        <v>0</v>
      </c>
      <c r="D178" s="34">
        <v>372001</v>
      </c>
      <c r="E178" s="35" t="s">
        <v>198</v>
      </c>
      <c r="F178" s="42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v>0</v>
      </c>
    </row>
    <row r="179" spans="1:18" ht="12.75" hidden="1" customHeight="1">
      <c r="A179" s="45">
        <v>0</v>
      </c>
      <c r="B179" s="45">
        <v>0</v>
      </c>
      <c r="C179" s="45">
        <v>0</v>
      </c>
      <c r="D179" s="34">
        <v>372007</v>
      </c>
      <c r="E179" s="35" t="s">
        <v>199</v>
      </c>
      <c r="F179" s="42">
        <f t="shared" si="7"/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</row>
    <row r="180" spans="1:18" ht="12.75" hidden="1" customHeight="1">
      <c r="A180" s="45">
        <v>0</v>
      </c>
      <c r="B180" s="45">
        <v>0</v>
      </c>
      <c r="C180" s="45">
        <v>0</v>
      </c>
      <c r="D180" s="34">
        <v>373001</v>
      </c>
      <c r="E180" s="35" t="s">
        <v>200</v>
      </c>
      <c r="F180" s="42">
        <f t="shared" si="7"/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</row>
    <row r="181" spans="1:18" ht="12.75" hidden="1" customHeight="1">
      <c r="A181" s="45">
        <v>0</v>
      </c>
      <c r="B181" s="45">
        <v>0</v>
      </c>
      <c r="C181" s="45">
        <v>0</v>
      </c>
      <c r="D181" s="34">
        <v>374001</v>
      </c>
      <c r="E181" s="35" t="s">
        <v>201</v>
      </c>
      <c r="F181" s="42">
        <f t="shared" si="7"/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</row>
    <row r="182" spans="1:18" ht="12.75" hidden="1" customHeight="1">
      <c r="A182" s="45">
        <v>0</v>
      </c>
      <c r="B182" s="45">
        <v>0</v>
      </c>
      <c r="C182" s="45">
        <v>0</v>
      </c>
      <c r="D182" s="39">
        <v>375001</v>
      </c>
      <c r="E182" s="35" t="s">
        <v>202</v>
      </c>
      <c r="F182" s="42">
        <f>A182+B182+C182</f>
        <v>0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0</v>
      </c>
      <c r="N182" s="129">
        <v>0</v>
      </c>
      <c r="O182" s="129">
        <v>0</v>
      </c>
      <c r="P182" s="129">
        <v>0</v>
      </c>
      <c r="Q182" s="129">
        <v>0</v>
      </c>
      <c r="R182" s="129">
        <v>0</v>
      </c>
    </row>
    <row r="183" spans="1:18" hidden="1">
      <c r="A183" s="45">
        <v>0</v>
      </c>
      <c r="B183" s="45">
        <v>0</v>
      </c>
      <c r="C183" s="45">
        <v>0</v>
      </c>
      <c r="D183" s="34">
        <v>376001</v>
      </c>
      <c r="E183" s="35" t="s">
        <v>203</v>
      </c>
      <c r="F183" s="42">
        <f t="shared" si="7"/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</row>
    <row r="184" spans="1:18" ht="12.75" hidden="1" customHeight="1">
      <c r="A184" s="45">
        <v>0</v>
      </c>
      <c r="B184" s="45">
        <v>0</v>
      </c>
      <c r="C184" s="45">
        <v>0</v>
      </c>
      <c r="D184" s="34">
        <v>377001</v>
      </c>
      <c r="E184" s="35" t="s">
        <v>204</v>
      </c>
      <c r="F184" s="42">
        <f t="shared" si="7"/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</row>
    <row r="185" spans="1:18" ht="12.75" hidden="1" customHeight="1">
      <c r="A185" s="45">
        <v>0</v>
      </c>
      <c r="B185" s="45">
        <v>0</v>
      </c>
      <c r="C185" s="45">
        <v>0</v>
      </c>
      <c r="D185" s="43">
        <v>378001</v>
      </c>
      <c r="E185" s="35" t="s">
        <v>205</v>
      </c>
      <c r="F185" s="42">
        <f t="shared" si="7"/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</row>
    <row r="186" spans="1:18" ht="12.75" hidden="1" customHeight="1">
      <c r="A186" s="45">
        <v>0</v>
      </c>
      <c r="B186" s="45">
        <v>0</v>
      </c>
      <c r="C186" s="45">
        <v>0</v>
      </c>
      <c r="D186" s="44">
        <v>379001</v>
      </c>
      <c r="E186" s="35" t="s">
        <v>206</v>
      </c>
      <c r="F186" s="42">
        <f t="shared" si="7"/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v>0</v>
      </c>
    </row>
    <row r="187" spans="1:18" ht="12.75" hidden="1" customHeight="1">
      <c r="A187" s="45">
        <v>0</v>
      </c>
      <c r="B187" s="45">
        <v>0</v>
      </c>
      <c r="C187" s="45">
        <v>0</v>
      </c>
      <c r="D187" s="44">
        <v>381001</v>
      </c>
      <c r="E187" s="35" t="s">
        <v>207</v>
      </c>
      <c r="F187" s="42">
        <f t="shared" si="7"/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</row>
    <row r="188" spans="1:18" ht="12.75" hidden="1" customHeight="1">
      <c r="A188" s="45">
        <v>0</v>
      </c>
      <c r="B188" s="45">
        <v>0</v>
      </c>
      <c r="C188" s="45">
        <v>0</v>
      </c>
      <c r="D188" s="44">
        <v>382001</v>
      </c>
      <c r="E188" s="35" t="s">
        <v>208</v>
      </c>
      <c r="F188" s="42">
        <f t="shared" si="7"/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</row>
    <row r="189" spans="1:18" ht="12.75" hidden="1" customHeight="1">
      <c r="A189" s="45">
        <v>0</v>
      </c>
      <c r="B189" s="45">
        <v>0</v>
      </c>
      <c r="C189" s="45">
        <v>0</v>
      </c>
      <c r="D189" s="34">
        <v>382002</v>
      </c>
      <c r="E189" s="35" t="s">
        <v>209</v>
      </c>
      <c r="F189" s="42">
        <f t="shared" si="7"/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</row>
    <row r="190" spans="1:18" ht="12.75" hidden="1" customHeight="1">
      <c r="A190" s="45">
        <v>0</v>
      </c>
      <c r="B190" s="45">
        <v>0</v>
      </c>
      <c r="C190" s="45">
        <v>0</v>
      </c>
      <c r="D190" s="34">
        <v>383001</v>
      </c>
      <c r="E190" s="35" t="s">
        <v>210</v>
      </c>
      <c r="F190" s="42">
        <f t="shared" si="7"/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29">
        <v>0</v>
      </c>
    </row>
    <row r="191" spans="1:18" ht="12.75" hidden="1" customHeight="1">
      <c r="A191" s="45">
        <v>0</v>
      </c>
      <c r="B191" s="45">
        <v>0</v>
      </c>
      <c r="C191" s="45">
        <v>0</v>
      </c>
      <c r="D191" s="34">
        <v>384001</v>
      </c>
      <c r="E191" s="35" t="s">
        <v>211</v>
      </c>
      <c r="F191" s="42">
        <f t="shared" si="7"/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v>0</v>
      </c>
    </row>
    <row r="192" spans="1:18" ht="12.75" hidden="1" customHeight="1">
      <c r="A192" s="45">
        <v>0</v>
      </c>
      <c r="B192" s="45">
        <v>0</v>
      </c>
      <c r="C192" s="45">
        <v>0</v>
      </c>
      <c r="D192" s="34">
        <v>385001</v>
      </c>
      <c r="E192" s="35" t="s">
        <v>212</v>
      </c>
      <c r="F192" s="42">
        <f t="shared" si="7"/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v>0</v>
      </c>
    </row>
    <row r="193" spans="1:18" ht="12.75" hidden="1" customHeight="1">
      <c r="A193" s="45">
        <v>0</v>
      </c>
      <c r="B193" s="45">
        <v>0</v>
      </c>
      <c r="C193" s="45">
        <v>0</v>
      </c>
      <c r="D193" s="34">
        <v>391001</v>
      </c>
      <c r="E193" s="35" t="s">
        <v>213</v>
      </c>
      <c r="F193" s="42">
        <f t="shared" si="7"/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v>0</v>
      </c>
    </row>
    <row r="194" spans="1:18" ht="12.75" hidden="1" customHeight="1">
      <c r="A194" s="45">
        <v>0</v>
      </c>
      <c r="B194" s="45">
        <v>0</v>
      </c>
      <c r="C194" s="45">
        <v>0</v>
      </c>
      <c r="D194" s="34">
        <v>392001</v>
      </c>
      <c r="E194" s="35" t="s">
        <v>214</v>
      </c>
      <c r="F194" s="42">
        <f t="shared" si="7"/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v>0</v>
      </c>
    </row>
    <row r="195" spans="1:18" ht="12.75" hidden="1" customHeight="1">
      <c r="A195" s="45">
        <v>0</v>
      </c>
      <c r="B195" s="45">
        <v>0</v>
      </c>
      <c r="C195" s="45">
        <v>0</v>
      </c>
      <c r="D195" s="34">
        <v>392002</v>
      </c>
      <c r="E195" s="35" t="s">
        <v>215</v>
      </c>
      <c r="F195" s="42">
        <f t="shared" si="7"/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v>0</v>
      </c>
    </row>
    <row r="196" spans="1:18" ht="12.75" hidden="1" customHeight="1">
      <c r="A196" s="45">
        <v>0</v>
      </c>
      <c r="B196" s="45">
        <v>0</v>
      </c>
      <c r="C196" s="45">
        <v>0</v>
      </c>
      <c r="D196" s="34">
        <v>392003</v>
      </c>
      <c r="E196" s="35" t="s">
        <v>216</v>
      </c>
      <c r="F196" s="42">
        <f t="shared" si="7"/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v>0</v>
      </c>
    </row>
    <row r="197" spans="1:18" ht="12.75" hidden="1" customHeight="1">
      <c r="A197" s="45">
        <v>0</v>
      </c>
      <c r="B197" s="45">
        <v>0</v>
      </c>
      <c r="C197" s="45">
        <v>0</v>
      </c>
      <c r="D197" s="34">
        <v>392004</v>
      </c>
      <c r="E197" s="35" t="s">
        <v>217</v>
      </c>
      <c r="F197" s="42">
        <f t="shared" si="7"/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</row>
    <row r="198" spans="1:18" ht="12.75" hidden="1" customHeight="1">
      <c r="A198" s="45">
        <v>0</v>
      </c>
      <c r="B198" s="45">
        <v>0</v>
      </c>
      <c r="C198" s="45">
        <v>0</v>
      </c>
      <c r="D198" s="34">
        <v>392005</v>
      </c>
      <c r="E198" s="35" t="s">
        <v>218</v>
      </c>
      <c r="F198" s="42">
        <f t="shared" si="7"/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</row>
    <row r="199" spans="1:18" ht="12.75" hidden="1" customHeight="1">
      <c r="A199" s="45">
        <v>0</v>
      </c>
      <c r="B199" s="45">
        <v>0</v>
      </c>
      <c r="C199" s="45">
        <v>0</v>
      </c>
      <c r="D199" s="34">
        <v>392006</v>
      </c>
      <c r="E199" s="35" t="s">
        <v>219</v>
      </c>
      <c r="F199" s="42">
        <f t="shared" si="7"/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</row>
    <row r="200" spans="1:18" ht="12.75" hidden="1" customHeight="1">
      <c r="A200" s="45">
        <v>0</v>
      </c>
      <c r="B200" s="45">
        <v>0</v>
      </c>
      <c r="C200" s="45">
        <v>0</v>
      </c>
      <c r="D200" s="34">
        <v>393001</v>
      </c>
      <c r="E200" s="35" t="s">
        <v>220</v>
      </c>
      <c r="F200" s="42">
        <f t="shared" si="7"/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</row>
    <row r="201" spans="1:18" ht="12.75" hidden="1" customHeight="1">
      <c r="A201" s="45">
        <v>0</v>
      </c>
      <c r="B201" s="45">
        <v>0</v>
      </c>
      <c r="C201" s="45">
        <v>0</v>
      </c>
      <c r="D201" s="34">
        <v>394001</v>
      </c>
      <c r="E201" s="35" t="s">
        <v>221</v>
      </c>
      <c r="F201" s="42">
        <f t="shared" si="7"/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</row>
    <row r="202" spans="1:18" ht="12.75" hidden="1" customHeight="1">
      <c r="A202" s="45">
        <v>0</v>
      </c>
      <c r="B202" s="45">
        <v>0</v>
      </c>
      <c r="C202" s="45">
        <v>0</v>
      </c>
      <c r="D202" s="34">
        <v>395001</v>
      </c>
      <c r="E202" s="35" t="s">
        <v>222</v>
      </c>
      <c r="F202" s="42">
        <f t="shared" si="7"/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</row>
    <row r="203" spans="1:18" ht="12.75" hidden="1" customHeight="1">
      <c r="A203" s="45">
        <v>0</v>
      </c>
      <c r="B203" s="45">
        <v>0</v>
      </c>
      <c r="C203" s="45">
        <v>0</v>
      </c>
      <c r="D203" s="34">
        <v>396001</v>
      </c>
      <c r="E203" s="35" t="s">
        <v>223</v>
      </c>
      <c r="F203" s="42">
        <f t="shared" si="7"/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</row>
    <row r="204" spans="1:18" ht="12.75" hidden="1" customHeight="1">
      <c r="A204" s="45">
        <v>0</v>
      </c>
      <c r="B204" s="45">
        <v>0</v>
      </c>
      <c r="C204" s="45">
        <v>0</v>
      </c>
      <c r="D204" s="34">
        <v>397001</v>
      </c>
      <c r="E204" s="35" t="s">
        <v>224</v>
      </c>
      <c r="F204" s="42">
        <f t="shared" si="7"/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</row>
    <row r="205" spans="1:18" ht="12.75" hidden="1" customHeight="1">
      <c r="A205" s="45">
        <v>0</v>
      </c>
      <c r="B205" s="45">
        <v>0</v>
      </c>
      <c r="C205" s="45">
        <v>0</v>
      </c>
      <c r="D205" s="34">
        <v>398001</v>
      </c>
      <c r="E205" s="35" t="s">
        <v>225</v>
      </c>
      <c r="F205" s="42">
        <f t="shared" si="7"/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v>0</v>
      </c>
    </row>
    <row r="206" spans="1:18" ht="12.75" hidden="1" customHeight="1">
      <c r="A206" s="45">
        <v>0</v>
      </c>
      <c r="B206" s="45">
        <v>0</v>
      </c>
      <c r="C206" s="45">
        <v>0</v>
      </c>
      <c r="D206" s="34">
        <v>399001</v>
      </c>
      <c r="E206" s="35" t="s">
        <v>226</v>
      </c>
      <c r="F206" s="42">
        <f t="shared" si="7"/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</row>
    <row r="207" spans="1:18" ht="12.75" hidden="1" customHeight="1">
      <c r="A207" s="45">
        <v>0</v>
      </c>
      <c r="B207" s="45">
        <v>0</v>
      </c>
      <c r="C207" s="45">
        <v>0</v>
      </c>
      <c r="D207" s="34">
        <v>399002</v>
      </c>
      <c r="E207" s="35" t="s">
        <v>227</v>
      </c>
      <c r="F207" s="42">
        <f t="shared" si="7"/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</row>
    <row r="208" spans="1:18" ht="12.75" hidden="1" customHeight="1">
      <c r="A208" s="45">
        <v>0</v>
      </c>
      <c r="B208" s="45">
        <v>0</v>
      </c>
      <c r="C208" s="45">
        <v>0</v>
      </c>
      <c r="D208" s="34">
        <v>399003</v>
      </c>
      <c r="E208" s="35" t="s">
        <v>228</v>
      </c>
      <c r="F208" s="42">
        <f t="shared" si="7"/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</row>
    <row r="209" spans="1:18" ht="12.75" hidden="1" customHeight="1">
      <c r="A209" s="45">
        <v>0</v>
      </c>
      <c r="B209" s="45">
        <v>0</v>
      </c>
      <c r="C209" s="45">
        <v>0</v>
      </c>
      <c r="D209" s="34">
        <v>399004</v>
      </c>
      <c r="E209" s="35" t="s">
        <v>229</v>
      </c>
      <c r="F209" s="42">
        <f t="shared" si="7"/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</row>
    <row r="210" spans="1:18" ht="12.75" hidden="1" customHeight="1">
      <c r="A210" s="45">
        <v>0</v>
      </c>
      <c r="B210" s="45">
        <v>0</v>
      </c>
      <c r="C210" s="45">
        <v>0</v>
      </c>
      <c r="D210" s="34">
        <v>399005</v>
      </c>
      <c r="E210" s="35" t="s">
        <v>230</v>
      </c>
      <c r="F210" s="42">
        <f t="shared" si="7"/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</row>
    <row r="211" spans="1:18" ht="12.75" hidden="1" customHeight="1">
      <c r="A211" s="45">
        <v>0</v>
      </c>
      <c r="B211" s="45">
        <v>0</v>
      </c>
      <c r="C211" s="45">
        <v>0</v>
      </c>
      <c r="D211" s="34">
        <v>399006</v>
      </c>
      <c r="E211" s="35" t="s">
        <v>231</v>
      </c>
      <c r="F211" s="42">
        <f t="shared" si="7"/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</row>
    <row r="212" spans="1:18" ht="12.75" customHeight="1">
      <c r="A212" s="42">
        <f>A213</f>
        <v>0</v>
      </c>
      <c r="B212" s="42">
        <v>0</v>
      </c>
      <c r="C212" s="42">
        <v>0</v>
      </c>
      <c r="D212" s="32">
        <v>4000</v>
      </c>
      <c r="E212" s="38" t="s">
        <v>232</v>
      </c>
      <c r="F212" s="42">
        <f>SUM(F213)</f>
        <v>0</v>
      </c>
      <c r="G212" s="109">
        <f>SUM(G213)</f>
        <v>0</v>
      </c>
      <c r="H212" s="109">
        <f t="shared" ref="H212:R212" si="8">SUM(H213)</f>
        <v>0</v>
      </c>
      <c r="I212" s="109">
        <f t="shared" si="8"/>
        <v>0</v>
      </c>
      <c r="J212" s="109">
        <f t="shared" si="8"/>
        <v>0</v>
      </c>
      <c r="K212" s="109">
        <f t="shared" si="8"/>
        <v>0</v>
      </c>
      <c r="L212" s="109">
        <f t="shared" si="8"/>
        <v>0</v>
      </c>
      <c r="M212" s="109">
        <f t="shared" si="8"/>
        <v>0</v>
      </c>
      <c r="N212" s="109">
        <f t="shared" si="8"/>
        <v>0</v>
      </c>
      <c r="O212" s="109">
        <f t="shared" si="8"/>
        <v>0</v>
      </c>
      <c r="P212" s="109">
        <f t="shared" si="8"/>
        <v>0</v>
      </c>
      <c r="Q212" s="109">
        <f t="shared" si="8"/>
        <v>0</v>
      </c>
      <c r="R212" s="109">
        <f t="shared" si="8"/>
        <v>0</v>
      </c>
    </row>
    <row r="213" spans="1:18" ht="12.75" hidden="1" customHeight="1">
      <c r="A213" s="45">
        <f>SUM(A214)</f>
        <v>0</v>
      </c>
      <c r="B213" s="45">
        <v>0</v>
      </c>
      <c r="C213" s="45">
        <v>0</v>
      </c>
      <c r="D213" s="34">
        <v>442001</v>
      </c>
      <c r="E213" s="35" t="s">
        <v>233</v>
      </c>
      <c r="F213" s="42">
        <f>A213+B213+C213</f>
        <v>0</v>
      </c>
      <c r="G213" s="109">
        <v>0</v>
      </c>
      <c r="H213" s="109">
        <v>0</v>
      </c>
      <c r="I213" s="109">
        <v>0</v>
      </c>
      <c r="J213" s="109">
        <v>0</v>
      </c>
      <c r="K213" s="109">
        <v>0</v>
      </c>
      <c r="L213" s="109">
        <v>0</v>
      </c>
      <c r="M213" s="109">
        <v>0</v>
      </c>
      <c r="N213" s="109">
        <v>0</v>
      </c>
      <c r="O213" s="109">
        <v>0</v>
      </c>
      <c r="P213" s="109">
        <v>0</v>
      </c>
      <c r="Q213" s="109">
        <v>0</v>
      </c>
      <c r="R213" s="109">
        <v>0</v>
      </c>
    </row>
    <row r="214" spans="1:18" ht="12.75" customHeight="1">
      <c r="A214" s="42">
        <f>SUM(A215:A247)</f>
        <v>0</v>
      </c>
      <c r="B214" s="42">
        <v>0</v>
      </c>
      <c r="C214" s="42">
        <v>0</v>
      </c>
      <c r="D214" s="32">
        <v>5000</v>
      </c>
      <c r="E214" s="38" t="s">
        <v>234</v>
      </c>
      <c r="F214" s="42">
        <f>SUM(F215:F247)</f>
        <v>0</v>
      </c>
      <c r="G214" s="109">
        <f>SUM(G215:G247)</f>
        <v>0</v>
      </c>
      <c r="H214" s="109">
        <f t="shared" ref="H214:R214" si="9">SUM(H215:H247)</f>
        <v>0</v>
      </c>
      <c r="I214" s="109">
        <f t="shared" si="9"/>
        <v>0</v>
      </c>
      <c r="J214" s="109">
        <f t="shared" si="9"/>
        <v>0</v>
      </c>
      <c r="K214" s="109">
        <f t="shared" si="9"/>
        <v>0</v>
      </c>
      <c r="L214" s="109">
        <f t="shared" si="9"/>
        <v>0</v>
      </c>
      <c r="M214" s="109">
        <f t="shared" si="9"/>
        <v>0</v>
      </c>
      <c r="N214" s="109">
        <f t="shared" si="9"/>
        <v>0</v>
      </c>
      <c r="O214" s="109">
        <f t="shared" si="9"/>
        <v>0</v>
      </c>
      <c r="P214" s="109">
        <f t="shared" si="9"/>
        <v>0</v>
      </c>
      <c r="Q214" s="109">
        <f t="shared" si="9"/>
        <v>0</v>
      </c>
      <c r="R214" s="109">
        <f t="shared" si="9"/>
        <v>0</v>
      </c>
    </row>
    <row r="215" spans="1:18" ht="12.75" hidden="1" customHeight="1">
      <c r="A215" s="45">
        <f>SUM(A216:A247)</f>
        <v>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42">
        <f>A215+B215+C215</f>
        <v>0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09">
        <v>0</v>
      </c>
      <c r="N215" s="109">
        <v>0</v>
      </c>
      <c r="O215" s="109">
        <v>0</v>
      </c>
      <c r="P215" s="109">
        <v>0</v>
      </c>
      <c r="Q215" s="109">
        <v>0</v>
      </c>
      <c r="R215" s="109"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42">
        <f>A216+B216+C216</f>
        <v>0</v>
      </c>
      <c r="G216" s="109">
        <v>0</v>
      </c>
      <c r="H216" s="109">
        <v>0</v>
      </c>
      <c r="I216" s="109">
        <v>0</v>
      </c>
      <c r="J216" s="109">
        <v>0</v>
      </c>
      <c r="K216" s="109">
        <v>0</v>
      </c>
      <c r="L216" s="109">
        <v>0</v>
      </c>
      <c r="M216" s="109">
        <v>0</v>
      </c>
      <c r="N216" s="109">
        <v>0</v>
      </c>
      <c r="O216" s="109">
        <v>0</v>
      </c>
      <c r="P216" s="109">
        <v>0</v>
      </c>
      <c r="Q216" s="109">
        <v>0</v>
      </c>
      <c r="R216" s="109"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42">
        <f t="shared" ref="F217:F247" si="10">A217+B217+C217</f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09">
        <v>0</v>
      </c>
      <c r="O217" s="109">
        <v>0</v>
      </c>
      <c r="P217" s="109">
        <v>0</v>
      </c>
      <c r="Q217" s="109">
        <v>0</v>
      </c>
      <c r="R217" s="109"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42">
        <f t="shared" si="10"/>
        <v>0</v>
      </c>
      <c r="G218" s="109">
        <v>0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>
        <v>0</v>
      </c>
      <c r="N218" s="109">
        <v>0</v>
      </c>
      <c r="O218" s="109">
        <v>0</v>
      </c>
      <c r="P218" s="109">
        <v>0</v>
      </c>
      <c r="Q218" s="109">
        <v>0</v>
      </c>
      <c r="R218" s="109">
        <v>0</v>
      </c>
    </row>
    <row r="219" spans="1:18" ht="12.75" hidden="1" customHeight="1">
      <c r="A219" s="45">
        <v>0</v>
      </c>
      <c r="B219" s="45">
        <v>0</v>
      </c>
      <c r="C219" s="45">
        <v>0</v>
      </c>
      <c r="D219" s="34">
        <v>515001</v>
      </c>
      <c r="E219" s="35" t="s">
        <v>239</v>
      </c>
      <c r="F219" s="42">
        <f t="shared" si="10"/>
        <v>0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</v>
      </c>
      <c r="O219" s="109">
        <v>0</v>
      </c>
      <c r="P219" s="109">
        <v>0</v>
      </c>
      <c r="Q219" s="109">
        <v>0</v>
      </c>
      <c r="R219" s="109">
        <v>0</v>
      </c>
    </row>
    <row r="220" spans="1:18" ht="12.75" hidden="1" customHeight="1">
      <c r="A220" s="45">
        <v>0</v>
      </c>
      <c r="B220" s="45">
        <v>0</v>
      </c>
      <c r="C220" s="45">
        <v>0</v>
      </c>
      <c r="D220" s="34">
        <v>519001</v>
      </c>
      <c r="E220" s="35" t="s">
        <v>240</v>
      </c>
      <c r="F220" s="42">
        <f t="shared" si="10"/>
        <v>0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09">
        <v>0</v>
      </c>
      <c r="N220" s="109">
        <v>0</v>
      </c>
      <c r="O220" s="109">
        <v>0</v>
      </c>
      <c r="P220" s="109">
        <v>0</v>
      </c>
      <c r="Q220" s="109">
        <v>0</v>
      </c>
      <c r="R220" s="109"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42">
        <f t="shared" si="10"/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42">
        <f t="shared" si="10"/>
        <v>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09">
        <v>0</v>
      </c>
      <c r="O222" s="109">
        <v>0</v>
      </c>
      <c r="P222" s="109">
        <v>0</v>
      </c>
      <c r="Q222" s="109">
        <v>0</v>
      </c>
      <c r="R222" s="109"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42">
        <f t="shared" si="10"/>
        <v>0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0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42">
        <f t="shared" si="10"/>
        <v>0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42">
        <f t="shared" si="10"/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42">
        <f t="shared" si="10"/>
        <v>0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42">
        <f t="shared" si="10"/>
        <v>0</v>
      </c>
      <c r="G227" s="109">
        <v>0</v>
      </c>
      <c r="H227" s="109">
        <v>0</v>
      </c>
      <c r="I227" s="109">
        <v>0</v>
      </c>
      <c r="J227" s="109">
        <v>0</v>
      </c>
      <c r="K227" s="109">
        <v>0</v>
      </c>
      <c r="L227" s="109">
        <v>0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42">
        <f t="shared" si="10"/>
        <v>0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</v>
      </c>
      <c r="R228" s="109"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42">
        <f t="shared" si="10"/>
        <v>0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42">
        <f t="shared" si="10"/>
        <v>0</v>
      </c>
      <c r="G230" s="109">
        <v>0</v>
      </c>
      <c r="H230" s="109">
        <v>0</v>
      </c>
      <c r="I230" s="109">
        <v>0</v>
      </c>
      <c r="J230" s="109">
        <v>0</v>
      </c>
      <c r="K230" s="109">
        <v>0</v>
      </c>
      <c r="L230" s="109">
        <v>0</v>
      </c>
      <c r="M230" s="109">
        <v>0</v>
      </c>
      <c r="N230" s="109">
        <v>0</v>
      </c>
      <c r="O230" s="109">
        <v>0</v>
      </c>
      <c r="P230" s="109">
        <v>0</v>
      </c>
      <c r="Q230" s="109">
        <v>0</v>
      </c>
      <c r="R230" s="109"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42">
        <f t="shared" si="10"/>
        <v>0</v>
      </c>
      <c r="G231" s="109">
        <v>0</v>
      </c>
      <c r="H231" s="109">
        <v>0</v>
      </c>
      <c r="I231" s="109">
        <v>0</v>
      </c>
      <c r="J231" s="109">
        <v>0</v>
      </c>
      <c r="K231" s="109">
        <v>0</v>
      </c>
      <c r="L231" s="109">
        <v>0</v>
      </c>
      <c r="M231" s="109">
        <v>0</v>
      </c>
      <c r="N231" s="109">
        <v>0</v>
      </c>
      <c r="O231" s="109">
        <v>0</v>
      </c>
      <c r="P231" s="109">
        <v>0</v>
      </c>
      <c r="Q231" s="109">
        <v>0</v>
      </c>
      <c r="R231" s="109"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42">
        <f t="shared" si="10"/>
        <v>0</v>
      </c>
      <c r="G232" s="109">
        <v>0</v>
      </c>
      <c r="H232" s="109">
        <v>0</v>
      </c>
      <c r="I232" s="109">
        <v>0</v>
      </c>
      <c r="J232" s="109">
        <v>0</v>
      </c>
      <c r="K232" s="109">
        <v>0</v>
      </c>
      <c r="L232" s="109">
        <v>0</v>
      </c>
      <c r="M232" s="109">
        <v>0</v>
      </c>
      <c r="N232" s="109">
        <v>0</v>
      </c>
      <c r="O232" s="109">
        <v>0</v>
      </c>
      <c r="P232" s="109">
        <v>0</v>
      </c>
      <c r="Q232" s="109">
        <v>0</v>
      </c>
      <c r="R232" s="109"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42">
        <f t="shared" si="10"/>
        <v>0</v>
      </c>
      <c r="G233" s="109">
        <v>0</v>
      </c>
      <c r="H233" s="109">
        <v>0</v>
      </c>
      <c r="I233" s="109">
        <v>0</v>
      </c>
      <c r="J233" s="109">
        <v>0</v>
      </c>
      <c r="K233" s="109">
        <v>0</v>
      </c>
      <c r="L233" s="109">
        <v>0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42">
        <f t="shared" si="10"/>
        <v>0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09">
        <v>0</v>
      </c>
      <c r="O234" s="109">
        <v>0</v>
      </c>
      <c r="P234" s="109">
        <v>0</v>
      </c>
      <c r="Q234" s="109">
        <v>0</v>
      </c>
      <c r="R234" s="109"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42">
        <f t="shared" si="10"/>
        <v>0</v>
      </c>
      <c r="G235" s="109">
        <v>0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09">
        <v>0</v>
      </c>
      <c r="N235" s="109">
        <v>0</v>
      </c>
      <c r="O235" s="109">
        <v>0</v>
      </c>
      <c r="P235" s="109">
        <v>0</v>
      </c>
      <c r="Q235" s="109">
        <v>0</v>
      </c>
      <c r="R235" s="109"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42">
        <f t="shared" si="10"/>
        <v>0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</v>
      </c>
      <c r="Q236" s="109">
        <v>0</v>
      </c>
      <c r="R236" s="109"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42">
        <f t="shared" si="10"/>
        <v>0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09">
        <v>0</v>
      </c>
      <c r="N237" s="109">
        <v>0</v>
      </c>
      <c r="O237" s="109">
        <v>0</v>
      </c>
      <c r="P237" s="109">
        <v>0</v>
      </c>
      <c r="Q237" s="109">
        <v>0</v>
      </c>
      <c r="R237" s="109"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42">
        <f t="shared" si="10"/>
        <v>0</v>
      </c>
      <c r="G238" s="109">
        <v>0</v>
      </c>
      <c r="H238" s="109">
        <v>0</v>
      </c>
      <c r="I238" s="109">
        <v>0</v>
      </c>
      <c r="J238" s="109">
        <v>0</v>
      </c>
      <c r="K238" s="109">
        <v>0</v>
      </c>
      <c r="L238" s="109">
        <v>0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42">
        <f t="shared" si="10"/>
        <v>0</v>
      </c>
      <c r="G239" s="109">
        <v>0</v>
      </c>
      <c r="H239" s="109">
        <v>0</v>
      </c>
      <c r="I239" s="109">
        <v>0</v>
      </c>
      <c r="J239" s="109">
        <v>0</v>
      </c>
      <c r="K239" s="109">
        <v>0</v>
      </c>
      <c r="L239" s="109">
        <v>0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42">
        <f t="shared" si="10"/>
        <v>0</v>
      </c>
      <c r="G240" s="109">
        <v>0</v>
      </c>
      <c r="H240" s="109">
        <v>0</v>
      </c>
      <c r="I240" s="109">
        <v>0</v>
      </c>
      <c r="J240" s="109">
        <v>0</v>
      </c>
      <c r="K240" s="109">
        <v>0</v>
      </c>
      <c r="L240" s="109">
        <v>0</v>
      </c>
      <c r="M240" s="109">
        <v>0</v>
      </c>
      <c r="N240" s="109">
        <v>0</v>
      </c>
      <c r="O240" s="109">
        <v>0</v>
      </c>
      <c r="P240" s="109">
        <v>0</v>
      </c>
      <c r="Q240" s="109">
        <v>0</v>
      </c>
      <c r="R240" s="109">
        <v>0</v>
      </c>
    </row>
    <row r="241" spans="1:18" ht="12.75" hidden="1" customHeight="1">
      <c r="A241" s="45">
        <v>0</v>
      </c>
      <c r="B241" s="45">
        <v>0</v>
      </c>
      <c r="C241" s="45">
        <v>0</v>
      </c>
      <c r="D241" s="34">
        <v>569001</v>
      </c>
      <c r="E241" s="35" t="s">
        <v>261</v>
      </c>
      <c r="F241" s="42">
        <f t="shared" si="10"/>
        <v>0</v>
      </c>
      <c r="G241" s="109">
        <v>0</v>
      </c>
      <c r="H241" s="109">
        <v>0</v>
      </c>
      <c r="I241" s="109">
        <v>0</v>
      </c>
      <c r="J241" s="109">
        <v>0</v>
      </c>
      <c r="K241" s="109">
        <v>0</v>
      </c>
      <c r="L241" s="109">
        <v>0</v>
      </c>
      <c r="M241" s="109">
        <v>0</v>
      </c>
      <c r="N241" s="109">
        <v>0</v>
      </c>
      <c r="O241" s="109">
        <v>0</v>
      </c>
      <c r="P241" s="109">
        <v>0</v>
      </c>
      <c r="Q241" s="109">
        <v>0</v>
      </c>
      <c r="R241" s="109"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42">
        <f t="shared" si="10"/>
        <v>0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09">
        <v>0</v>
      </c>
      <c r="N242" s="109">
        <v>0</v>
      </c>
      <c r="O242" s="109">
        <v>0</v>
      </c>
      <c r="P242" s="109">
        <v>0</v>
      </c>
      <c r="Q242" s="109">
        <v>0</v>
      </c>
      <c r="R242" s="109"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42">
        <f t="shared" si="10"/>
        <v>0</v>
      </c>
      <c r="G243" s="109">
        <v>0</v>
      </c>
      <c r="H243" s="109">
        <v>0</v>
      </c>
      <c r="I243" s="109">
        <v>0</v>
      </c>
      <c r="J243" s="109">
        <v>0</v>
      </c>
      <c r="K243" s="109">
        <v>0</v>
      </c>
      <c r="L243" s="109">
        <v>0</v>
      </c>
      <c r="M243" s="109">
        <v>0</v>
      </c>
      <c r="N243" s="109">
        <v>0</v>
      </c>
      <c r="O243" s="109">
        <v>0</v>
      </c>
      <c r="P243" s="109">
        <v>0</v>
      </c>
      <c r="Q243" s="109">
        <v>0</v>
      </c>
      <c r="R243" s="109"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42">
        <f t="shared" si="10"/>
        <v>0</v>
      </c>
      <c r="G244" s="109">
        <v>0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09">
        <v>0</v>
      </c>
      <c r="O244" s="109">
        <v>0</v>
      </c>
      <c r="P244" s="109">
        <v>0</v>
      </c>
      <c r="Q244" s="109">
        <v>0</v>
      </c>
      <c r="R244" s="109"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42">
        <f t="shared" si="10"/>
        <v>0</v>
      </c>
      <c r="G245" s="109">
        <v>0</v>
      </c>
      <c r="H245" s="109">
        <v>0</v>
      </c>
      <c r="I245" s="109">
        <v>0</v>
      </c>
      <c r="J245" s="109">
        <v>0</v>
      </c>
      <c r="K245" s="109">
        <v>0</v>
      </c>
      <c r="L245" s="109">
        <v>0</v>
      </c>
      <c r="M245" s="109">
        <v>0</v>
      </c>
      <c r="N245" s="109">
        <v>0</v>
      </c>
      <c r="O245" s="109">
        <v>0</v>
      </c>
      <c r="P245" s="109">
        <v>0</v>
      </c>
      <c r="Q245" s="109">
        <v>0</v>
      </c>
      <c r="R245" s="109"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42">
        <f t="shared" si="10"/>
        <v>0</v>
      </c>
      <c r="G246" s="109">
        <v>0</v>
      </c>
      <c r="H246" s="109">
        <v>0</v>
      </c>
      <c r="I246" s="109">
        <v>0</v>
      </c>
      <c r="J246" s="109">
        <v>0</v>
      </c>
      <c r="K246" s="109">
        <v>0</v>
      </c>
      <c r="L246" s="109">
        <v>0</v>
      </c>
      <c r="M246" s="109">
        <v>0</v>
      </c>
      <c r="N246" s="109">
        <v>0</v>
      </c>
      <c r="O246" s="109">
        <v>0</v>
      </c>
      <c r="P246" s="109">
        <v>0</v>
      </c>
      <c r="Q246" s="109">
        <v>0</v>
      </c>
      <c r="R246" s="109"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42">
        <f t="shared" si="10"/>
        <v>0</v>
      </c>
      <c r="G247" s="109">
        <v>0</v>
      </c>
      <c r="H247" s="109">
        <v>0</v>
      </c>
      <c r="I247" s="109">
        <v>0</v>
      </c>
      <c r="J247" s="109">
        <v>0</v>
      </c>
      <c r="K247" s="109">
        <v>0</v>
      </c>
      <c r="L247" s="109">
        <v>0</v>
      </c>
      <c r="M247" s="109">
        <v>0</v>
      </c>
      <c r="N247" s="109">
        <v>0</v>
      </c>
      <c r="O247" s="109">
        <v>0</v>
      </c>
      <c r="P247" s="109">
        <v>0</v>
      </c>
      <c r="Q247" s="109">
        <v>0</v>
      </c>
      <c r="R247" s="109">
        <v>0</v>
      </c>
    </row>
    <row r="248" spans="1:18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A12+A31+A101+A212+A214</f>
        <v>0</v>
      </c>
      <c r="B249" s="42">
        <f>B12+B31+B101+B212+B214</f>
        <v>42500</v>
      </c>
      <c r="C249" s="42">
        <f>C12+C31+C101+C212+C214</f>
        <v>0</v>
      </c>
      <c r="D249" s="42"/>
      <c r="E249" s="42"/>
      <c r="F249" s="42">
        <f>F12+F31+F101+F212+F214</f>
        <v>42500</v>
      </c>
      <c r="G249" s="42">
        <f t="shared" ref="G249:R249" si="11">G12+G31+G101+G212+G214</f>
        <v>0</v>
      </c>
      <c r="H249" s="42">
        <f t="shared" si="11"/>
        <v>0</v>
      </c>
      <c r="I249" s="42">
        <f t="shared" si="11"/>
        <v>1475</v>
      </c>
      <c r="J249" s="42">
        <f t="shared" si="11"/>
        <v>0</v>
      </c>
      <c r="K249" s="42">
        <f t="shared" si="11"/>
        <v>0</v>
      </c>
      <c r="L249" s="42">
        <f t="shared" si="11"/>
        <v>1102</v>
      </c>
      <c r="M249" s="42">
        <f t="shared" si="11"/>
        <v>0</v>
      </c>
      <c r="N249" s="42">
        <f t="shared" si="11"/>
        <v>27500</v>
      </c>
      <c r="O249" s="42">
        <f t="shared" si="11"/>
        <v>12423</v>
      </c>
      <c r="P249" s="42">
        <f t="shared" si="11"/>
        <v>0</v>
      </c>
      <c r="Q249" s="42">
        <f t="shared" si="11"/>
        <v>0</v>
      </c>
      <c r="R249" s="42">
        <f t="shared" si="11"/>
        <v>0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</sheetData>
  <mergeCells count="5">
    <mergeCell ref="O1:Q2"/>
    <mergeCell ref="A3:R3"/>
    <mergeCell ref="A5:R5"/>
    <mergeCell ref="A6:R6"/>
    <mergeCell ref="C9:L9"/>
  </mergeCells>
  <pageMargins left="0.74803149606299213" right="0.15748031496062992" top="0.74803149606299213" bottom="0.74803149606299213" header="0.31496062992125984" footer="0.31496062992125984"/>
  <pageSetup scale="57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R250"/>
  <sheetViews>
    <sheetView topLeftCell="A11" zoomScale="90" zoomScaleNormal="90" workbookViewId="0">
      <selection activeCell="E101" sqref="E101"/>
    </sheetView>
  </sheetViews>
  <sheetFormatPr baseColWidth="10" defaultRowHeight="12.75"/>
  <cols>
    <col min="2" max="2" width="14" customWidth="1"/>
    <col min="5" max="5" width="24.140625" customWidth="1"/>
    <col min="6" max="6" width="13.28515625" customWidth="1"/>
    <col min="7" max="18" width="11.7109375" customWidth="1"/>
  </cols>
  <sheetData>
    <row r="1" spans="1:18">
      <c r="L1" s="1"/>
      <c r="M1" s="1"/>
      <c r="N1" s="1"/>
      <c r="O1" s="169"/>
      <c r="P1" s="169"/>
      <c r="Q1" s="169"/>
    </row>
    <row r="2" spans="1:18" ht="28.5" customHeight="1">
      <c r="B2" s="155"/>
      <c r="F2" s="25"/>
      <c r="L2" s="1"/>
      <c r="M2" s="1"/>
      <c r="N2" s="1"/>
      <c r="O2" s="169"/>
      <c r="P2" s="169"/>
      <c r="Q2" s="169"/>
    </row>
    <row r="3" spans="1:18" ht="18">
      <c r="A3" s="170" t="s">
        <v>268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35" customHeight="1">
      <c r="A5" s="171" t="s">
        <v>622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</row>
    <row r="6" spans="1:18" ht="15.75">
      <c r="A6" s="172" t="s">
        <v>29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</row>
    <row r="8" spans="1:18" s="1" customFormat="1" ht="15.75" customHeight="1">
      <c r="A8" s="4" t="s">
        <v>509</v>
      </c>
      <c r="B8" s="107"/>
      <c r="C8" s="107" t="s">
        <v>511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5.75" customHeight="1">
      <c r="A9" s="4" t="s">
        <v>510</v>
      </c>
      <c r="B9" s="7"/>
      <c r="C9" s="173" t="s">
        <v>530</v>
      </c>
      <c r="D9" s="173"/>
      <c r="E9" s="173"/>
      <c r="F9" s="173"/>
      <c r="G9" s="173"/>
      <c r="H9" s="173"/>
      <c r="I9" s="173"/>
      <c r="J9" s="173"/>
      <c r="K9" s="173"/>
      <c r="L9" s="173"/>
    </row>
    <row r="11" spans="1:18" s="3" customFormat="1" ht="4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3" t="s">
        <v>1</v>
      </c>
      <c r="H11" s="23" t="s">
        <v>2</v>
      </c>
      <c r="I11" s="23" t="s">
        <v>3</v>
      </c>
      <c r="J11" s="23" t="s">
        <v>4</v>
      </c>
      <c r="K11" s="23" t="s">
        <v>5</v>
      </c>
      <c r="L11" s="23" t="s">
        <v>6</v>
      </c>
      <c r="M11" s="23" t="s">
        <v>7</v>
      </c>
      <c r="N11" s="23" t="s">
        <v>8</v>
      </c>
      <c r="O11" s="23" t="s">
        <v>9</v>
      </c>
      <c r="P11" s="23" t="s">
        <v>10</v>
      </c>
      <c r="Q11" s="23" t="s">
        <v>11</v>
      </c>
      <c r="R11" s="23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f>SUM(G13:G30)</f>
        <v>0</v>
      </c>
      <c r="H12" s="109">
        <f t="shared" ref="H12:R12" si="0">SUM(H13:H30)</f>
        <v>0</v>
      </c>
      <c r="I12" s="109">
        <f t="shared" si="0"/>
        <v>0</v>
      </c>
      <c r="J12" s="109">
        <f t="shared" si="0"/>
        <v>0</v>
      </c>
      <c r="K12" s="109">
        <f t="shared" si="0"/>
        <v>0</v>
      </c>
      <c r="L12" s="109">
        <f t="shared" si="0"/>
        <v>0</v>
      </c>
      <c r="M12" s="109">
        <f t="shared" si="0"/>
        <v>0</v>
      </c>
      <c r="N12" s="109">
        <f t="shared" si="0"/>
        <v>0</v>
      </c>
      <c r="O12" s="109">
        <f t="shared" si="0"/>
        <v>0</v>
      </c>
      <c r="P12" s="109">
        <f t="shared" si="0"/>
        <v>0</v>
      </c>
      <c r="Q12" s="109">
        <f t="shared" si="0"/>
        <v>0</v>
      </c>
      <c r="R12" s="109">
        <f t="shared" si="0"/>
        <v>0</v>
      </c>
    </row>
    <row r="13" spans="1:18" s="1" customFormat="1" ht="12.6" hidden="1" customHeight="1">
      <c r="A13" s="45">
        <v>0</v>
      </c>
      <c r="B13" s="45">
        <v>0</v>
      </c>
      <c r="C13" s="45">
        <v>0</v>
      </c>
      <c r="D13" s="34">
        <v>113001</v>
      </c>
      <c r="E13" s="35" t="s">
        <v>35</v>
      </c>
      <c r="F13" s="42">
        <f>A13+B13+C13</f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1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42">
        <f t="shared" si="1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42">
        <f t="shared" si="1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</row>
    <row r="17" spans="1:18" s="1" customFormat="1" ht="12.6" hidden="1" customHeight="1">
      <c r="A17" s="45">
        <v>0</v>
      </c>
      <c r="B17" s="45">
        <v>0</v>
      </c>
      <c r="C17" s="45">
        <v>0</v>
      </c>
      <c r="D17" s="34">
        <v>131003</v>
      </c>
      <c r="E17" s="35" t="s">
        <v>39</v>
      </c>
      <c r="F17" s="42">
        <f t="shared" si="1"/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</row>
    <row r="18" spans="1:18" s="1" customFormat="1" ht="12.6" hidden="1" customHeight="1">
      <c r="A18" s="45">
        <v>0</v>
      </c>
      <c r="B18" s="45">
        <v>0</v>
      </c>
      <c r="C18" s="45">
        <v>0</v>
      </c>
      <c r="D18" s="34">
        <v>132001</v>
      </c>
      <c r="E18" s="35" t="s">
        <v>40</v>
      </c>
      <c r="F18" s="42">
        <f t="shared" si="1"/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</row>
    <row r="19" spans="1:18" s="1" customFormat="1" ht="12.6" hidden="1" customHeight="1">
      <c r="A19" s="45">
        <v>0</v>
      </c>
      <c r="B19" s="45">
        <v>0</v>
      </c>
      <c r="C19" s="45">
        <v>0</v>
      </c>
      <c r="D19" s="34">
        <v>132002</v>
      </c>
      <c r="E19" s="35" t="s">
        <v>41</v>
      </c>
      <c r="F19" s="42">
        <f t="shared" si="1"/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42">
        <f t="shared" si="1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</row>
    <row r="21" spans="1:18" s="1" customFormat="1" ht="12.6" hidden="1" customHeight="1">
      <c r="A21" s="45">
        <v>0</v>
      </c>
      <c r="B21" s="45">
        <v>0</v>
      </c>
      <c r="C21" s="45">
        <v>0</v>
      </c>
      <c r="D21" s="34">
        <v>134001</v>
      </c>
      <c r="E21" s="35" t="s">
        <v>43</v>
      </c>
      <c r="F21" s="42">
        <f t="shared" si="1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</row>
    <row r="22" spans="1:18" s="1" customFormat="1" ht="12.6" hidden="1" customHeight="1">
      <c r="A22" s="45">
        <v>0</v>
      </c>
      <c r="B22" s="45">
        <v>0</v>
      </c>
      <c r="C22" s="45">
        <v>0</v>
      </c>
      <c r="D22" s="34">
        <v>141001</v>
      </c>
      <c r="E22" s="35" t="s">
        <v>44</v>
      </c>
      <c r="F22" s="42">
        <f t="shared" si="1"/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</row>
    <row r="23" spans="1:18" s="1" customFormat="1" ht="11.25" hidden="1" customHeight="1">
      <c r="A23" s="45">
        <v>0</v>
      </c>
      <c r="B23" s="45">
        <v>0</v>
      </c>
      <c r="C23" s="45">
        <v>0</v>
      </c>
      <c r="D23" s="34">
        <v>142001</v>
      </c>
      <c r="E23" s="35" t="s">
        <v>45</v>
      </c>
      <c r="F23" s="42">
        <f t="shared" si="1"/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</row>
    <row r="24" spans="1:18" ht="12.75" hidden="1" customHeight="1">
      <c r="A24" s="45">
        <v>0</v>
      </c>
      <c r="B24" s="45">
        <v>0</v>
      </c>
      <c r="C24" s="45">
        <v>0</v>
      </c>
      <c r="D24" s="34">
        <v>143001</v>
      </c>
      <c r="E24" s="35" t="s">
        <v>46</v>
      </c>
      <c r="F24" s="42">
        <f t="shared" si="1"/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42">
        <f t="shared" si="1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42">
        <f t="shared" si="1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</row>
    <row r="27" spans="1:18" ht="12.75" hidden="1" customHeight="1">
      <c r="A27" s="45">
        <v>0</v>
      </c>
      <c r="B27" s="45">
        <v>0</v>
      </c>
      <c r="C27" s="45">
        <v>0</v>
      </c>
      <c r="D27" s="36">
        <v>154004</v>
      </c>
      <c r="E27" s="35" t="s">
        <v>49</v>
      </c>
      <c r="F27" s="42">
        <f t="shared" si="1"/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</row>
    <row r="28" spans="1:18" ht="12.75" hidden="1" customHeight="1">
      <c r="A28" s="45">
        <v>0</v>
      </c>
      <c r="B28" s="45">
        <v>0</v>
      </c>
      <c r="C28" s="45">
        <v>0</v>
      </c>
      <c r="D28" s="34">
        <v>159002</v>
      </c>
      <c r="E28" s="35" t="s">
        <v>50</v>
      </c>
      <c r="F28" s="42">
        <f t="shared" si="1"/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</row>
    <row r="29" spans="1:18" ht="12.75" hidden="1" customHeight="1">
      <c r="A29" s="45">
        <v>0</v>
      </c>
      <c r="B29" s="45">
        <v>0</v>
      </c>
      <c r="C29" s="45">
        <v>0</v>
      </c>
      <c r="D29" s="34">
        <v>161001</v>
      </c>
      <c r="E29" s="37" t="s">
        <v>51</v>
      </c>
      <c r="F29" s="42">
        <f t="shared" si="1"/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</row>
    <row r="30" spans="1:18" ht="12.75" hidden="1" customHeight="1">
      <c r="A30" s="45">
        <v>0</v>
      </c>
      <c r="B30" s="45">
        <v>0</v>
      </c>
      <c r="C30" s="45">
        <v>0</v>
      </c>
      <c r="D30" s="34">
        <v>171001</v>
      </c>
      <c r="E30" s="37" t="s">
        <v>52</v>
      </c>
      <c r="F30" s="42">
        <f t="shared" si="1"/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</row>
    <row r="31" spans="1:18">
      <c r="A31" s="42">
        <f>SUM(A32:A101)</f>
        <v>0</v>
      </c>
      <c r="B31" s="42">
        <f>SUM(B32:B99)</f>
        <v>2446.9299999999998</v>
      </c>
      <c r="C31" s="42">
        <f>SUM(C32:C99)</f>
        <v>0</v>
      </c>
      <c r="D31" s="32">
        <v>2000</v>
      </c>
      <c r="E31" s="38" t="s">
        <v>53</v>
      </c>
      <c r="F31" s="42">
        <f>SUM(F32:F99)</f>
        <v>2446.9299999999998</v>
      </c>
      <c r="G31" s="109">
        <f>SUM(G32:G100)</f>
        <v>0</v>
      </c>
      <c r="H31" s="109">
        <f t="shared" ref="H31:R31" si="2">SUM(H32:H100)</f>
        <v>0</v>
      </c>
      <c r="I31" s="109">
        <f t="shared" si="2"/>
        <v>146.93</v>
      </c>
      <c r="J31" s="109">
        <f t="shared" si="2"/>
        <v>0</v>
      </c>
      <c r="K31" s="109">
        <f t="shared" si="2"/>
        <v>0</v>
      </c>
      <c r="L31" s="109">
        <f t="shared" si="2"/>
        <v>0</v>
      </c>
      <c r="M31" s="109">
        <f t="shared" si="2"/>
        <v>0</v>
      </c>
      <c r="N31" s="109">
        <f t="shared" si="2"/>
        <v>200</v>
      </c>
      <c r="O31" s="109">
        <f t="shared" si="2"/>
        <v>200</v>
      </c>
      <c r="P31" s="109">
        <f t="shared" si="2"/>
        <v>1700</v>
      </c>
      <c r="Q31" s="109">
        <f t="shared" si="2"/>
        <v>200</v>
      </c>
      <c r="R31" s="109">
        <f t="shared" si="2"/>
        <v>0</v>
      </c>
    </row>
    <row r="32" spans="1:18" ht="12.75" customHeight="1">
      <c r="A32" s="45">
        <v>0</v>
      </c>
      <c r="B32" s="45">
        <v>1500</v>
      </c>
      <c r="C32" s="45">
        <v>0</v>
      </c>
      <c r="D32" s="39">
        <v>211001</v>
      </c>
      <c r="E32" s="35" t="s">
        <v>54</v>
      </c>
      <c r="F32" s="42">
        <f>A32+B32+C32</f>
        <v>1500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46">
        <v>0</v>
      </c>
      <c r="P32" s="146">
        <v>1500</v>
      </c>
      <c r="Q32" s="146">
        <v>0</v>
      </c>
      <c r="R32" s="146">
        <v>0</v>
      </c>
    </row>
    <row r="33" spans="1:18" ht="12.75" hidden="1" customHeight="1">
      <c r="A33" s="45">
        <v>0</v>
      </c>
      <c r="B33" s="45">
        <v>0</v>
      </c>
      <c r="C33" s="45">
        <v>0</v>
      </c>
      <c r="D33" s="34">
        <v>211002</v>
      </c>
      <c r="E33" s="35" t="s">
        <v>55</v>
      </c>
      <c r="F33" s="42">
        <f t="shared" ref="F33:F80" si="3">A33+B33+C33</f>
        <v>0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0</v>
      </c>
      <c r="P33" s="109">
        <v>0</v>
      </c>
      <c r="Q33" s="109">
        <v>0</v>
      </c>
      <c r="R33" s="109">
        <v>0</v>
      </c>
    </row>
    <row r="34" spans="1:18" ht="12.75" hidden="1" customHeight="1">
      <c r="A34" s="45">
        <v>0</v>
      </c>
      <c r="B34" s="45">
        <v>0</v>
      </c>
      <c r="C34" s="45">
        <v>0</v>
      </c>
      <c r="D34" s="34">
        <v>211003</v>
      </c>
      <c r="E34" s="35" t="s">
        <v>520</v>
      </c>
      <c r="F34" s="42">
        <f t="shared" si="3"/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</row>
    <row r="35" spans="1:18" ht="12.75" hidden="1" customHeight="1">
      <c r="A35" s="45">
        <v>0</v>
      </c>
      <c r="B35" s="45">
        <v>0</v>
      </c>
      <c r="C35" s="45">
        <v>0</v>
      </c>
      <c r="D35" s="34">
        <v>212001</v>
      </c>
      <c r="E35" s="35" t="s">
        <v>56</v>
      </c>
      <c r="F35" s="42">
        <f t="shared" si="3"/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</row>
    <row r="36" spans="1:18" ht="12.75" hidden="1" customHeight="1">
      <c r="A36" s="45">
        <v>0</v>
      </c>
      <c r="B36" s="45">
        <v>0</v>
      </c>
      <c r="C36" s="45">
        <v>0</v>
      </c>
      <c r="D36" s="34">
        <v>212002</v>
      </c>
      <c r="E36" s="35" t="s">
        <v>57</v>
      </c>
      <c r="F36" s="42">
        <f t="shared" si="3"/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109">
        <v>0</v>
      </c>
    </row>
    <row r="37" spans="1:18" ht="12.75" hidden="1" customHeight="1">
      <c r="A37" s="45">
        <v>0</v>
      </c>
      <c r="B37" s="45">
        <v>0</v>
      </c>
      <c r="C37" s="45">
        <v>0</v>
      </c>
      <c r="D37" s="34">
        <v>213001</v>
      </c>
      <c r="E37" s="35" t="s">
        <v>58</v>
      </c>
      <c r="F37" s="42">
        <f t="shared" si="3"/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</row>
    <row r="38" spans="1:18" ht="12.75" hidden="1" customHeight="1">
      <c r="A38" s="45">
        <v>0</v>
      </c>
      <c r="B38" s="45">
        <v>0</v>
      </c>
      <c r="C38" s="45">
        <v>0</v>
      </c>
      <c r="D38" s="39">
        <v>214001</v>
      </c>
      <c r="E38" s="35" t="s">
        <v>59</v>
      </c>
      <c r="F38" s="42">
        <f t="shared" si="3"/>
        <v>0</v>
      </c>
      <c r="G38" s="146">
        <v>0</v>
      </c>
      <c r="H38" s="146">
        <v>0</v>
      </c>
      <c r="I38" s="146">
        <v>0</v>
      </c>
      <c r="J38" s="146">
        <v>0</v>
      </c>
      <c r="K38" s="146">
        <v>0</v>
      </c>
      <c r="L38" s="146">
        <v>0</v>
      </c>
      <c r="M38" s="146">
        <v>0</v>
      </c>
      <c r="N38" s="146">
        <v>0</v>
      </c>
      <c r="O38" s="146">
        <v>0</v>
      </c>
      <c r="P38" s="146">
        <v>0</v>
      </c>
      <c r="Q38" s="146">
        <v>0</v>
      </c>
      <c r="R38" s="146">
        <v>0</v>
      </c>
    </row>
    <row r="39" spans="1:18" ht="12.75" hidden="1" customHeight="1">
      <c r="A39" s="45">
        <v>0</v>
      </c>
      <c r="B39" s="45">
        <v>0</v>
      </c>
      <c r="C39" s="45">
        <v>0</v>
      </c>
      <c r="D39" s="34">
        <v>214002</v>
      </c>
      <c r="E39" s="35" t="s">
        <v>60</v>
      </c>
      <c r="F39" s="42">
        <f t="shared" si="3"/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</row>
    <row r="40" spans="1:18" ht="12.75" hidden="1" customHeight="1">
      <c r="A40" s="45">
        <v>0</v>
      </c>
      <c r="B40" s="45">
        <v>0</v>
      </c>
      <c r="C40" s="45">
        <v>0</v>
      </c>
      <c r="D40" s="34">
        <v>215001</v>
      </c>
      <c r="E40" s="35" t="s">
        <v>61</v>
      </c>
      <c r="F40" s="42">
        <f t="shared" si="3"/>
        <v>0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09">
        <v>0</v>
      </c>
      <c r="N40" s="109">
        <v>0</v>
      </c>
      <c r="O40" s="109">
        <v>0</v>
      </c>
      <c r="P40" s="109">
        <v>0</v>
      </c>
      <c r="Q40" s="109">
        <v>0</v>
      </c>
      <c r="R40" s="109">
        <v>0</v>
      </c>
    </row>
    <row r="41" spans="1:18" ht="12.75" hidden="1" customHeight="1">
      <c r="A41" s="45">
        <v>0</v>
      </c>
      <c r="B41" s="45">
        <v>0</v>
      </c>
      <c r="C41" s="45">
        <v>0</v>
      </c>
      <c r="D41" s="40">
        <v>216001</v>
      </c>
      <c r="E41" s="41" t="s">
        <v>62</v>
      </c>
      <c r="F41" s="42">
        <f t="shared" si="3"/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</row>
    <row r="42" spans="1:18" ht="12.75" hidden="1" customHeight="1">
      <c r="A42" s="45">
        <v>0</v>
      </c>
      <c r="B42" s="45">
        <v>0</v>
      </c>
      <c r="C42" s="45">
        <v>0</v>
      </c>
      <c r="D42" s="34">
        <v>217001</v>
      </c>
      <c r="E42" s="35" t="s">
        <v>63</v>
      </c>
      <c r="F42" s="42">
        <f t="shared" si="3"/>
        <v>0</v>
      </c>
      <c r="G42" s="109">
        <v>0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9">
        <v>0</v>
      </c>
      <c r="P42" s="109">
        <v>0</v>
      </c>
      <c r="Q42" s="109">
        <v>0</v>
      </c>
      <c r="R42" s="109">
        <v>0</v>
      </c>
    </row>
    <row r="43" spans="1:18" ht="12.75" hidden="1" customHeight="1">
      <c r="A43" s="45">
        <v>0</v>
      </c>
      <c r="B43" s="45">
        <v>0</v>
      </c>
      <c r="C43" s="45">
        <v>0</v>
      </c>
      <c r="D43" s="34">
        <v>218001</v>
      </c>
      <c r="E43" s="35" t="s">
        <v>64</v>
      </c>
      <c r="F43" s="42">
        <f t="shared" si="3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</row>
    <row r="44" spans="1:18" ht="12.75" hidden="1" customHeight="1">
      <c r="A44" s="45">
        <v>0</v>
      </c>
      <c r="B44" s="45">
        <v>0</v>
      </c>
      <c r="C44" s="45">
        <v>0</v>
      </c>
      <c r="D44" s="34">
        <v>218002</v>
      </c>
      <c r="E44" s="35" t="s">
        <v>65</v>
      </c>
      <c r="F44" s="42">
        <f t="shared" si="3"/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</row>
    <row r="45" spans="1:18" hidden="1">
      <c r="A45" s="45">
        <v>0</v>
      </c>
      <c r="B45" s="45">
        <v>0</v>
      </c>
      <c r="C45" s="45">
        <v>0</v>
      </c>
      <c r="D45" s="34">
        <v>221001</v>
      </c>
      <c r="E45" s="35" t="s">
        <v>66</v>
      </c>
      <c r="F45" s="42">
        <f t="shared" si="3"/>
        <v>0</v>
      </c>
      <c r="G45" s="109">
        <v>0</v>
      </c>
      <c r="H45" s="109">
        <v>0</v>
      </c>
      <c r="I45" s="109">
        <v>0</v>
      </c>
      <c r="J45" s="109">
        <v>0</v>
      </c>
      <c r="K45" s="109">
        <v>0</v>
      </c>
      <c r="L45" s="109">
        <v>0</v>
      </c>
      <c r="M45" s="109">
        <v>0</v>
      </c>
      <c r="N45" s="109">
        <v>0</v>
      </c>
      <c r="O45" s="109">
        <v>0</v>
      </c>
      <c r="P45" s="109">
        <v>0</v>
      </c>
      <c r="Q45" s="109">
        <v>0</v>
      </c>
      <c r="R45" s="109">
        <v>0</v>
      </c>
    </row>
    <row r="46" spans="1:18" ht="12.75" hidden="1" customHeight="1">
      <c r="A46" s="45">
        <v>0</v>
      </c>
      <c r="B46" s="45">
        <v>0</v>
      </c>
      <c r="C46" s="45">
        <v>0</v>
      </c>
      <c r="D46" s="34">
        <v>221002</v>
      </c>
      <c r="E46" s="35" t="s">
        <v>67</v>
      </c>
      <c r="F46" s="42">
        <f t="shared" si="3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</row>
    <row r="47" spans="1:18" ht="12.75" hidden="1" customHeight="1">
      <c r="A47" s="45">
        <v>0</v>
      </c>
      <c r="B47" s="45">
        <v>0</v>
      </c>
      <c r="C47" s="45">
        <v>0</v>
      </c>
      <c r="D47" s="34">
        <v>221006</v>
      </c>
      <c r="E47" s="35" t="s">
        <v>68</v>
      </c>
      <c r="F47" s="42">
        <f t="shared" si="3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</row>
    <row r="48" spans="1:18" ht="12.75" hidden="1" customHeight="1">
      <c r="A48" s="45">
        <v>0</v>
      </c>
      <c r="B48" s="45">
        <v>0</v>
      </c>
      <c r="C48" s="45">
        <v>0</v>
      </c>
      <c r="D48" s="34">
        <v>221007</v>
      </c>
      <c r="E48" s="35" t="s">
        <v>523</v>
      </c>
      <c r="F48" s="42">
        <f t="shared" si="3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</row>
    <row r="49" spans="1:18" ht="12.75" hidden="1" customHeight="1">
      <c r="A49" s="45">
        <v>0</v>
      </c>
      <c r="B49" s="45">
        <v>0</v>
      </c>
      <c r="C49" s="45">
        <v>0</v>
      </c>
      <c r="D49" s="34">
        <v>222001</v>
      </c>
      <c r="E49" s="35" t="s">
        <v>69</v>
      </c>
      <c r="F49" s="42">
        <f t="shared" si="3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</row>
    <row r="50" spans="1:18" ht="12.75" hidden="1" customHeight="1">
      <c r="A50" s="45">
        <v>0</v>
      </c>
      <c r="B50" s="45">
        <v>0</v>
      </c>
      <c r="C50" s="45">
        <v>0</v>
      </c>
      <c r="D50" s="34">
        <v>223001</v>
      </c>
      <c r="E50" s="35" t="s">
        <v>70</v>
      </c>
      <c r="F50" s="42">
        <f t="shared" si="3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</row>
    <row r="51" spans="1:18" ht="12.75" hidden="1" customHeight="1">
      <c r="A51" s="45">
        <v>0</v>
      </c>
      <c r="B51" s="45">
        <v>0</v>
      </c>
      <c r="C51" s="45">
        <v>0</v>
      </c>
      <c r="D51" s="34">
        <v>231001</v>
      </c>
      <c r="E51" s="35" t="s">
        <v>71</v>
      </c>
      <c r="F51" s="42">
        <f t="shared" si="3"/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</row>
    <row r="52" spans="1:18" ht="12.75" hidden="1" customHeight="1">
      <c r="A52" s="45">
        <v>0</v>
      </c>
      <c r="B52" s="45">
        <v>0</v>
      </c>
      <c r="C52" s="45">
        <v>0</v>
      </c>
      <c r="D52" s="34">
        <v>231002</v>
      </c>
      <c r="E52" s="35" t="s">
        <v>72</v>
      </c>
      <c r="F52" s="42">
        <f t="shared" si="3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</row>
    <row r="53" spans="1:18" ht="12.75" hidden="1" customHeight="1">
      <c r="A53" s="45">
        <v>0</v>
      </c>
      <c r="B53" s="45">
        <v>0</v>
      </c>
      <c r="C53" s="45">
        <v>0</v>
      </c>
      <c r="D53" s="34">
        <v>231003</v>
      </c>
      <c r="E53" s="35" t="s">
        <v>73</v>
      </c>
      <c r="F53" s="42">
        <f t="shared" si="3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</row>
    <row r="54" spans="1:18" ht="12.75" hidden="1" customHeight="1">
      <c r="A54" s="45">
        <v>0</v>
      </c>
      <c r="B54" s="45">
        <v>0</v>
      </c>
      <c r="C54" s="45">
        <v>0</v>
      </c>
      <c r="D54" s="34">
        <v>231004</v>
      </c>
      <c r="E54" s="35" t="s">
        <v>74</v>
      </c>
      <c r="F54" s="42">
        <f t="shared" si="3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</row>
    <row r="55" spans="1:18" ht="12.75" hidden="1" customHeight="1">
      <c r="A55" s="45">
        <v>0</v>
      </c>
      <c r="B55" s="45">
        <v>0</v>
      </c>
      <c r="C55" s="45">
        <v>0</v>
      </c>
      <c r="D55" s="34">
        <v>232001</v>
      </c>
      <c r="E55" s="35" t="s">
        <v>75</v>
      </c>
      <c r="F55" s="42">
        <f t="shared" si="3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</row>
    <row r="56" spans="1:18" ht="12.75" hidden="1" customHeight="1">
      <c r="A56" s="45">
        <v>0</v>
      </c>
      <c r="B56" s="45">
        <v>0</v>
      </c>
      <c r="C56" s="45">
        <v>0</v>
      </c>
      <c r="D56" s="34">
        <v>233001</v>
      </c>
      <c r="E56" s="35" t="s">
        <v>76</v>
      </c>
      <c r="F56" s="42">
        <f t="shared" si="3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</row>
    <row r="57" spans="1:18" ht="12.75" hidden="1" customHeight="1">
      <c r="A57" s="45">
        <v>0</v>
      </c>
      <c r="B57" s="45">
        <v>0</v>
      </c>
      <c r="C57" s="45">
        <v>0</v>
      </c>
      <c r="D57" s="34">
        <v>234001</v>
      </c>
      <c r="E57" s="35" t="s">
        <v>77</v>
      </c>
      <c r="F57" s="42">
        <f t="shared" si="3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</row>
    <row r="58" spans="1:18" ht="12.75" hidden="1" customHeight="1">
      <c r="A58" s="45">
        <v>0</v>
      </c>
      <c r="B58" s="45">
        <v>0</v>
      </c>
      <c r="C58" s="45">
        <v>0</v>
      </c>
      <c r="D58" s="34">
        <v>235001</v>
      </c>
      <c r="E58" s="35" t="s">
        <v>78</v>
      </c>
      <c r="F58" s="42">
        <f t="shared" si="3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</row>
    <row r="59" spans="1:18" ht="12.75" hidden="1" customHeight="1">
      <c r="A59" s="45">
        <v>0</v>
      </c>
      <c r="B59" s="45">
        <v>0</v>
      </c>
      <c r="C59" s="45">
        <v>0</v>
      </c>
      <c r="D59" s="34">
        <v>236001</v>
      </c>
      <c r="E59" s="35" t="s">
        <v>79</v>
      </c>
      <c r="F59" s="42">
        <f t="shared" si="3"/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</row>
    <row r="60" spans="1:18" ht="12.75" hidden="1" customHeight="1">
      <c r="A60" s="45">
        <v>0</v>
      </c>
      <c r="B60" s="45">
        <v>0</v>
      </c>
      <c r="C60" s="45">
        <v>0</v>
      </c>
      <c r="D60" s="34">
        <v>237001</v>
      </c>
      <c r="E60" s="35" t="s">
        <v>80</v>
      </c>
      <c r="F60" s="42">
        <f t="shared" si="3"/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</row>
    <row r="61" spans="1:18" ht="12.75" hidden="1" customHeight="1">
      <c r="A61" s="45">
        <v>0</v>
      </c>
      <c r="B61" s="45">
        <v>0</v>
      </c>
      <c r="C61" s="45">
        <v>0</v>
      </c>
      <c r="D61" s="34">
        <v>238001</v>
      </c>
      <c r="E61" s="35" t="s">
        <v>81</v>
      </c>
      <c r="F61" s="42">
        <f t="shared" si="3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</row>
    <row r="62" spans="1:18" ht="12.75" hidden="1" customHeight="1">
      <c r="A62" s="45">
        <v>0</v>
      </c>
      <c r="B62" s="45">
        <v>0</v>
      </c>
      <c r="C62" s="45">
        <v>0</v>
      </c>
      <c r="D62" s="34">
        <v>239001</v>
      </c>
      <c r="E62" s="35" t="s">
        <v>82</v>
      </c>
      <c r="F62" s="42">
        <f t="shared" si="3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</row>
    <row r="63" spans="1:18" ht="12.75" hidden="1" customHeight="1">
      <c r="A63" s="45">
        <v>0</v>
      </c>
      <c r="B63" s="45">
        <v>0</v>
      </c>
      <c r="C63" s="45">
        <v>0</v>
      </c>
      <c r="D63" s="34">
        <v>241001</v>
      </c>
      <c r="E63" s="35" t="s">
        <v>83</v>
      </c>
      <c r="F63" s="42">
        <f t="shared" si="3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</row>
    <row r="64" spans="1:18" ht="12.75" hidden="1" customHeight="1">
      <c r="A64" s="45">
        <v>0</v>
      </c>
      <c r="B64" s="45">
        <v>0</v>
      </c>
      <c r="C64" s="45">
        <v>0</v>
      </c>
      <c r="D64" s="34">
        <v>242001</v>
      </c>
      <c r="E64" s="35" t="s">
        <v>84</v>
      </c>
      <c r="F64" s="42">
        <f t="shared" si="3"/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</row>
    <row r="65" spans="1:18" ht="12.75" hidden="1" customHeight="1">
      <c r="A65" s="45">
        <v>0</v>
      </c>
      <c r="B65" s="45">
        <v>0</v>
      </c>
      <c r="C65" s="45">
        <v>0</v>
      </c>
      <c r="D65" s="34">
        <v>243001</v>
      </c>
      <c r="E65" s="35" t="s">
        <v>85</v>
      </c>
      <c r="F65" s="42">
        <f t="shared" si="3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</row>
    <row r="66" spans="1:18" ht="12.75" hidden="1" customHeight="1">
      <c r="A66" s="45">
        <v>0</v>
      </c>
      <c r="B66" s="45">
        <v>0</v>
      </c>
      <c r="C66" s="45">
        <v>0</v>
      </c>
      <c r="D66" s="34">
        <v>244001</v>
      </c>
      <c r="E66" s="35" t="s">
        <v>86</v>
      </c>
      <c r="F66" s="42">
        <f t="shared" si="3"/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</row>
    <row r="67" spans="1:18" ht="12.75" hidden="1" customHeight="1">
      <c r="A67" s="45">
        <v>0</v>
      </c>
      <c r="B67" s="45">
        <v>0</v>
      </c>
      <c r="C67" s="45">
        <v>0</v>
      </c>
      <c r="D67" s="34">
        <v>245001</v>
      </c>
      <c r="E67" s="35" t="s">
        <v>87</v>
      </c>
      <c r="F67" s="42">
        <f t="shared" si="3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</row>
    <row r="68" spans="1:18" ht="12.75" hidden="1" customHeight="1">
      <c r="A68" s="45">
        <v>0</v>
      </c>
      <c r="B68" s="45">
        <v>0</v>
      </c>
      <c r="C68" s="45">
        <v>0</v>
      </c>
      <c r="D68" s="34">
        <v>246001</v>
      </c>
      <c r="E68" s="35" t="s">
        <v>88</v>
      </c>
      <c r="F68" s="42">
        <f t="shared" si="3"/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</row>
    <row r="69" spans="1:18" ht="12.75" hidden="1" customHeight="1">
      <c r="A69" s="45">
        <v>0</v>
      </c>
      <c r="B69" s="45">
        <v>0</v>
      </c>
      <c r="C69" s="45">
        <v>0</v>
      </c>
      <c r="D69" s="34">
        <v>246002</v>
      </c>
      <c r="E69" s="35" t="s">
        <v>89</v>
      </c>
      <c r="F69" s="42">
        <f t="shared" si="3"/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</row>
    <row r="70" spans="1:18" ht="12.75" hidden="1" customHeight="1">
      <c r="A70" s="45">
        <v>0</v>
      </c>
      <c r="B70" s="45">
        <v>0</v>
      </c>
      <c r="C70" s="45">
        <v>0</v>
      </c>
      <c r="D70" s="34">
        <v>247001</v>
      </c>
      <c r="E70" s="35" t="s">
        <v>90</v>
      </c>
      <c r="F70" s="42">
        <f t="shared" si="3"/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</row>
    <row r="71" spans="1:18" ht="12.75" hidden="1" customHeight="1">
      <c r="A71" s="45">
        <v>0</v>
      </c>
      <c r="B71" s="45">
        <v>0</v>
      </c>
      <c r="C71" s="45">
        <v>0</v>
      </c>
      <c r="D71" s="34">
        <v>248001</v>
      </c>
      <c r="E71" s="35" t="s">
        <v>91</v>
      </c>
      <c r="F71" s="42">
        <f t="shared" si="3"/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</row>
    <row r="72" spans="1:18" ht="12.75" hidden="1" customHeight="1">
      <c r="A72" s="45">
        <v>0</v>
      </c>
      <c r="B72" s="45">
        <v>0</v>
      </c>
      <c r="C72" s="45">
        <v>0</v>
      </c>
      <c r="D72" s="34">
        <v>249001</v>
      </c>
      <c r="E72" s="35" t="s">
        <v>92</v>
      </c>
      <c r="F72" s="42">
        <f t="shared" si="3"/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</row>
    <row r="73" spans="1:18" ht="12.75" hidden="1" customHeight="1">
      <c r="A73" s="45">
        <v>0</v>
      </c>
      <c r="B73" s="45">
        <v>0</v>
      </c>
      <c r="C73" s="45">
        <v>0</v>
      </c>
      <c r="D73" s="34">
        <v>251001</v>
      </c>
      <c r="E73" s="35" t="s">
        <v>93</v>
      </c>
      <c r="F73" s="42">
        <f t="shared" si="3"/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</row>
    <row r="74" spans="1:18" ht="12.75" hidden="1" customHeight="1">
      <c r="A74" s="45">
        <v>0</v>
      </c>
      <c r="B74" s="45">
        <v>0</v>
      </c>
      <c r="C74" s="45">
        <v>0</v>
      </c>
      <c r="D74" s="34">
        <v>252001</v>
      </c>
      <c r="E74" s="35" t="s">
        <v>94</v>
      </c>
      <c r="F74" s="42">
        <f t="shared" si="3"/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</row>
    <row r="75" spans="1:18" ht="12.75" hidden="1" customHeight="1">
      <c r="A75" s="45">
        <v>0</v>
      </c>
      <c r="B75" s="45">
        <v>0</v>
      </c>
      <c r="C75" s="45">
        <v>0</v>
      </c>
      <c r="D75" s="34">
        <v>253001</v>
      </c>
      <c r="E75" s="35" t="s">
        <v>95</v>
      </c>
      <c r="F75" s="42">
        <f t="shared" si="3"/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</row>
    <row r="76" spans="1:18" ht="12.75" hidden="1" customHeight="1">
      <c r="A76" s="45">
        <v>0</v>
      </c>
      <c r="B76" s="45">
        <v>0</v>
      </c>
      <c r="C76" s="45">
        <v>0</v>
      </c>
      <c r="D76" s="34">
        <v>254001</v>
      </c>
      <c r="E76" s="35" t="s">
        <v>96</v>
      </c>
      <c r="F76" s="42">
        <f t="shared" si="3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</row>
    <row r="77" spans="1:18" ht="12.75" hidden="1" customHeight="1">
      <c r="A77" s="45">
        <v>0</v>
      </c>
      <c r="B77" s="45">
        <v>0</v>
      </c>
      <c r="C77" s="45">
        <v>0</v>
      </c>
      <c r="D77" s="34">
        <v>255001</v>
      </c>
      <c r="E77" s="35" t="s">
        <v>97</v>
      </c>
      <c r="F77" s="42">
        <f t="shared" si="3"/>
        <v>0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</row>
    <row r="78" spans="1:18" ht="12.75" hidden="1" customHeight="1">
      <c r="A78" s="45">
        <v>0</v>
      </c>
      <c r="B78" s="45">
        <v>0</v>
      </c>
      <c r="C78" s="45">
        <v>0</v>
      </c>
      <c r="D78" s="34">
        <v>256001</v>
      </c>
      <c r="E78" s="35" t="s">
        <v>98</v>
      </c>
      <c r="F78" s="42">
        <f t="shared" si="3"/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</row>
    <row r="79" spans="1:18" ht="12.75" hidden="1" customHeight="1">
      <c r="A79" s="45">
        <v>0</v>
      </c>
      <c r="B79" s="45">
        <v>0</v>
      </c>
      <c r="C79" s="45">
        <v>0</v>
      </c>
      <c r="D79" s="39">
        <v>259001</v>
      </c>
      <c r="E79" s="35" t="s">
        <v>99</v>
      </c>
      <c r="F79" s="42">
        <f t="shared" si="3"/>
        <v>0</v>
      </c>
      <c r="G79" s="146">
        <v>0</v>
      </c>
      <c r="H79" s="146">
        <v>0</v>
      </c>
      <c r="I79" s="146">
        <v>0</v>
      </c>
      <c r="J79" s="146">
        <v>0</v>
      </c>
      <c r="K79" s="146">
        <v>0</v>
      </c>
      <c r="L79" s="146">
        <v>0</v>
      </c>
      <c r="M79" s="146">
        <v>0</v>
      </c>
      <c r="N79" s="146">
        <v>0</v>
      </c>
      <c r="O79" s="146">
        <v>0</v>
      </c>
      <c r="P79" s="146">
        <v>0</v>
      </c>
      <c r="Q79" s="146">
        <v>0</v>
      </c>
      <c r="R79" s="146">
        <v>0</v>
      </c>
    </row>
    <row r="80" spans="1:18">
      <c r="A80" s="45">
        <v>0</v>
      </c>
      <c r="B80" s="45">
        <v>946.93</v>
      </c>
      <c r="C80" s="45">
        <v>0</v>
      </c>
      <c r="D80" s="34">
        <v>261001</v>
      </c>
      <c r="E80" s="35" t="s">
        <v>100</v>
      </c>
      <c r="F80" s="42">
        <f t="shared" si="3"/>
        <v>946.93</v>
      </c>
      <c r="G80" s="109">
        <v>0</v>
      </c>
      <c r="H80" s="109">
        <v>0</v>
      </c>
      <c r="I80" s="109">
        <f>293.86/2</f>
        <v>146.93</v>
      </c>
      <c r="J80" s="109">
        <v>0</v>
      </c>
      <c r="K80" s="109">
        <v>0</v>
      </c>
      <c r="L80" s="109">
        <v>0</v>
      </c>
      <c r="M80" s="109">
        <v>0</v>
      </c>
      <c r="N80" s="109">
        <v>200</v>
      </c>
      <c r="O80" s="109">
        <v>200</v>
      </c>
      <c r="P80" s="109">
        <v>200</v>
      </c>
      <c r="Q80" s="109">
        <v>200</v>
      </c>
      <c r="R80" s="109">
        <v>0</v>
      </c>
    </row>
    <row r="81" spans="1:18" ht="12.75" hidden="1" customHeight="1">
      <c r="A81" s="45">
        <v>0</v>
      </c>
      <c r="B81" s="45">
        <v>0</v>
      </c>
      <c r="C81" s="45">
        <v>0</v>
      </c>
      <c r="D81" s="34">
        <v>261002</v>
      </c>
      <c r="E81" s="35" t="s">
        <v>101</v>
      </c>
      <c r="F81" s="42">
        <f t="shared" ref="F81:F97" si="4">A81+B81+C81</f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</row>
    <row r="82" spans="1:18" ht="12.75" hidden="1" customHeight="1">
      <c r="A82" s="45">
        <v>0</v>
      </c>
      <c r="B82" s="45">
        <v>0</v>
      </c>
      <c r="C82" s="45">
        <v>0</v>
      </c>
      <c r="D82" s="34">
        <v>261003</v>
      </c>
      <c r="E82" s="35" t="s">
        <v>102</v>
      </c>
      <c r="F82" s="42">
        <f t="shared" si="4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</row>
    <row r="83" spans="1:18" ht="12.75" hidden="1" customHeight="1">
      <c r="A83" s="45">
        <v>0</v>
      </c>
      <c r="B83" s="45">
        <v>0</v>
      </c>
      <c r="C83" s="45">
        <v>0</v>
      </c>
      <c r="D83" s="34">
        <v>262001</v>
      </c>
      <c r="E83" s="35" t="s">
        <v>103</v>
      </c>
      <c r="F83" s="42">
        <f t="shared" si="4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</row>
    <row r="84" spans="1:18" ht="12.75" hidden="1" customHeight="1">
      <c r="A84" s="45">
        <v>0</v>
      </c>
      <c r="B84" s="45">
        <v>0</v>
      </c>
      <c r="C84" s="45">
        <v>0</v>
      </c>
      <c r="D84" s="34">
        <v>271001</v>
      </c>
      <c r="E84" s="35" t="s">
        <v>104</v>
      </c>
      <c r="F84" s="42">
        <f t="shared" si="4"/>
        <v>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9">
        <v>0</v>
      </c>
      <c r="P84" s="109">
        <v>0</v>
      </c>
      <c r="Q84" s="109">
        <v>0</v>
      </c>
      <c r="R84" s="109">
        <v>0</v>
      </c>
    </row>
    <row r="85" spans="1:18" ht="12.75" hidden="1" customHeight="1">
      <c r="A85" s="45">
        <v>0</v>
      </c>
      <c r="B85" s="45">
        <v>0</v>
      </c>
      <c r="C85" s="45">
        <v>0</v>
      </c>
      <c r="D85" s="34">
        <v>272001</v>
      </c>
      <c r="E85" s="35" t="s">
        <v>105</v>
      </c>
      <c r="F85" s="42">
        <f t="shared" si="4"/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0</v>
      </c>
    </row>
    <row r="86" spans="1:18" ht="12.75" hidden="1" customHeight="1">
      <c r="A86" s="45">
        <v>0</v>
      </c>
      <c r="B86" s="45">
        <v>0</v>
      </c>
      <c r="C86" s="45">
        <v>0</v>
      </c>
      <c r="D86" s="34">
        <v>273001</v>
      </c>
      <c r="E86" s="35" t="s">
        <v>106</v>
      </c>
      <c r="F86" s="42">
        <f t="shared" si="4"/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0</v>
      </c>
      <c r="P86" s="109">
        <v>0</v>
      </c>
      <c r="Q86" s="109">
        <v>0</v>
      </c>
      <c r="R86" s="109">
        <v>0</v>
      </c>
    </row>
    <row r="87" spans="1:18" ht="12.75" hidden="1" customHeight="1">
      <c r="A87" s="45">
        <v>0</v>
      </c>
      <c r="B87" s="45">
        <v>0</v>
      </c>
      <c r="C87" s="45">
        <v>0</v>
      </c>
      <c r="D87" s="34">
        <v>274001</v>
      </c>
      <c r="E87" s="35" t="s">
        <v>107</v>
      </c>
      <c r="F87" s="42">
        <f t="shared" si="4"/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</row>
    <row r="88" spans="1:18" ht="12.75" hidden="1" customHeight="1">
      <c r="A88" s="45">
        <v>0</v>
      </c>
      <c r="B88" s="45">
        <v>0</v>
      </c>
      <c r="C88" s="45">
        <v>0</v>
      </c>
      <c r="D88" s="34">
        <v>275001</v>
      </c>
      <c r="E88" s="35" t="s">
        <v>108</v>
      </c>
      <c r="F88" s="42">
        <f t="shared" si="4"/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9">
        <v>0</v>
      </c>
      <c r="P88" s="109">
        <v>0</v>
      </c>
      <c r="Q88" s="109">
        <v>0</v>
      </c>
      <c r="R88" s="109">
        <v>0</v>
      </c>
    </row>
    <row r="89" spans="1:18" ht="12.75" hidden="1" customHeight="1">
      <c r="A89" s="45">
        <v>0</v>
      </c>
      <c r="B89" s="45">
        <v>0</v>
      </c>
      <c r="C89" s="45">
        <v>0</v>
      </c>
      <c r="D89" s="34">
        <v>281001</v>
      </c>
      <c r="E89" s="35" t="s">
        <v>109</v>
      </c>
      <c r="F89" s="42">
        <f t="shared" si="4"/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</row>
    <row r="90" spans="1:18" ht="12.75" hidden="1" customHeight="1">
      <c r="A90" s="45">
        <v>0</v>
      </c>
      <c r="B90" s="45">
        <v>0</v>
      </c>
      <c r="C90" s="45">
        <v>0</v>
      </c>
      <c r="D90" s="34">
        <v>282001</v>
      </c>
      <c r="E90" s="35" t="s">
        <v>110</v>
      </c>
      <c r="F90" s="42">
        <f t="shared" si="4"/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</row>
    <row r="91" spans="1:18" ht="12.75" hidden="1" customHeight="1">
      <c r="A91" s="45">
        <v>0</v>
      </c>
      <c r="B91" s="45">
        <v>0</v>
      </c>
      <c r="C91" s="45">
        <v>0</v>
      </c>
      <c r="D91" s="34">
        <v>283001</v>
      </c>
      <c r="E91" s="35" t="s">
        <v>111</v>
      </c>
      <c r="F91" s="42">
        <f t="shared" si="4"/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</row>
    <row r="92" spans="1:18" ht="12.75" hidden="1" customHeight="1">
      <c r="A92" s="45">
        <v>0</v>
      </c>
      <c r="B92" s="45">
        <v>0</v>
      </c>
      <c r="C92" s="45">
        <v>0</v>
      </c>
      <c r="D92" s="34">
        <v>291001</v>
      </c>
      <c r="E92" s="35" t="s">
        <v>112</v>
      </c>
      <c r="F92" s="42">
        <f t="shared" si="4"/>
        <v>0</v>
      </c>
      <c r="G92" s="109">
        <v>0</v>
      </c>
      <c r="H92" s="109">
        <v>0</v>
      </c>
      <c r="I92" s="109">
        <v>0</v>
      </c>
      <c r="J92" s="109">
        <v>0</v>
      </c>
      <c r="K92" s="109">
        <v>0</v>
      </c>
      <c r="L92" s="109">
        <v>0</v>
      </c>
      <c r="M92" s="109">
        <v>0</v>
      </c>
      <c r="N92" s="109">
        <v>0</v>
      </c>
      <c r="O92" s="109">
        <v>0</v>
      </c>
      <c r="P92" s="109">
        <v>0</v>
      </c>
      <c r="Q92" s="109">
        <v>0</v>
      </c>
      <c r="R92" s="109">
        <v>0</v>
      </c>
    </row>
    <row r="93" spans="1:18" ht="12.75" hidden="1" customHeight="1">
      <c r="A93" s="45">
        <v>0</v>
      </c>
      <c r="B93" s="45">
        <v>0</v>
      </c>
      <c r="C93" s="45">
        <v>0</v>
      </c>
      <c r="D93" s="34">
        <v>292001</v>
      </c>
      <c r="E93" s="35" t="s">
        <v>113</v>
      </c>
      <c r="F93" s="42">
        <f t="shared" si="4"/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</row>
    <row r="94" spans="1:18" ht="12.75" hidden="1" customHeight="1">
      <c r="A94" s="45">
        <v>0</v>
      </c>
      <c r="B94" s="45">
        <v>0</v>
      </c>
      <c r="C94" s="45">
        <v>0</v>
      </c>
      <c r="D94" s="34">
        <v>293001</v>
      </c>
      <c r="E94" s="35" t="s">
        <v>114</v>
      </c>
      <c r="F94" s="42">
        <f t="shared" si="4"/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0</v>
      </c>
      <c r="R94" s="109">
        <v>0</v>
      </c>
    </row>
    <row r="95" spans="1:18" ht="12.75" hidden="1" customHeight="1">
      <c r="A95" s="45">
        <v>0</v>
      </c>
      <c r="B95" s="45">
        <v>0</v>
      </c>
      <c r="C95" s="45">
        <v>0</v>
      </c>
      <c r="D95" s="34">
        <v>294001</v>
      </c>
      <c r="E95" s="35" t="s">
        <v>115</v>
      </c>
      <c r="F95" s="42">
        <f t="shared" si="4"/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</row>
    <row r="96" spans="1:18" ht="12.75" hidden="1" customHeight="1">
      <c r="A96" s="45">
        <v>0</v>
      </c>
      <c r="B96" s="45">
        <v>0</v>
      </c>
      <c r="C96" s="45">
        <v>0</v>
      </c>
      <c r="D96" s="34">
        <v>295001</v>
      </c>
      <c r="E96" s="35" t="s">
        <v>116</v>
      </c>
      <c r="F96" s="42">
        <f t="shared" si="4"/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09">
        <v>0</v>
      </c>
      <c r="O96" s="109">
        <v>0</v>
      </c>
      <c r="P96" s="109">
        <v>0</v>
      </c>
      <c r="Q96" s="109">
        <v>0</v>
      </c>
      <c r="R96" s="109">
        <v>0</v>
      </c>
    </row>
    <row r="97" spans="1:18" ht="12.75" hidden="1" customHeight="1">
      <c r="A97" s="45">
        <v>0</v>
      </c>
      <c r="B97" s="45">
        <v>0</v>
      </c>
      <c r="C97" s="45">
        <v>0</v>
      </c>
      <c r="D97" s="34">
        <v>296001</v>
      </c>
      <c r="E97" s="35" t="s">
        <v>117</v>
      </c>
      <c r="F97" s="42">
        <f t="shared" si="4"/>
        <v>0</v>
      </c>
      <c r="G97" s="109">
        <v>0</v>
      </c>
      <c r="H97" s="109">
        <v>0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09">
        <v>0</v>
      </c>
      <c r="O97" s="109">
        <v>0</v>
      </c>
      <c r="P97" s="109">
        <v>0</v>
      </c>
      <c r="Q97" s="109">
        <v>0</v>
      </c>
      <c r="R97" s="109">
        <v>0</v>
      </c>
    </row>
    <row r="98" spans="1:18" ht="12.75" hidden="1" customHeight="1">
      <c r="A98" s="45">
        <v>0</v>
      </c>
      <c r="B98" s="45">
        <v>0</v>
      </c>
      <c r="C98" s="45">
        <v>0</v>
      </c>
      <c r="D98" s="34">
        <v>297001</v>
      </c>
      <c r="E98" s="35" t="s">
        <v>118</v>
      </c>
      <c r="F98" s="42">
        <f>A98+B98+C98</f>
        <v>0</v>
      </c>
      <c r="G98" s="109">
        <v>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9">
        <v>0</v>
      </c>
      <c r="P98" s="109">
        <v>0</v>
      </c>
      <c r="Q98" s="109">
        <v>0</v>
      </c>
      <c r="R98" s="109">
        <v>0</v>
      </c>
    </row>
    <row r="99" spans="1:18" ht="12.75" hidden="1" customHeight="1">
      <c r="A99" s="45">
        <v>0</v>
      </c>
      <c r="B99" s="45">
        <v>0</v>
      </c>
      <c r="C99" s="45">
        <v>0</v>
      </c>
      <c r="D99" s="34">
        <v>298001</v>
      </c>
      <c r="E99" s="35" t="s">
        <v>119</v>
      </c>
      <c r="F99" s="42">
        <f>A99+B99+C99</f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9">
        <v>0</v>
      </c>
      <c r="P99" s="109">
        <v>0</v>
      </c>
      <c r="Q99" s="109">
        <v>0</v>
      </c>
      <c r="R99" s="109">
        <v>0</v>
      </c>
    </row>
    <row r="100" spans="1:18" ht="12.75" hidden="1" customHeight="1">
      <c r="A100" s="45">
        <v>0</v>
      </c>
      <c r="B100" s="45">
        <v>0</v>
      </c>
      <c r="C100" s="45">
        <v>0</v>
      </c>
      <c r="D100" s="34">
        <v>299001</v>
      </c>
      <c r="E100" s="35" t="s">
        <v>120</v>
      </c>
      <c r="F100" s="42">
        <f>A100+B100+C100</f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09">
        <v>0</v>
      </c>
      <c r="O100" s="109">
        <v>0</v>
      </c>
      <c r="P100" s="109">
        <v>0</v>
      </c>
      <c r="Q100" s="109">
        <v>0</v>
      </c>
      <c r="R100" s="109">
        <v>0</v>
      </c>
    </row>
    <row r="101" spans="1:18" ht="12.75" customHeight="1">
      <c r="A101" s="42">
        <v>0</v>
      </c>
      <c r="B101" s="42">
        <f>SUM(B102:B211)</f>
        <v>0</v>
      </c>
      <c r="C101" s="42">
        <f>SUM(C102:C211)</f>
        <v>0</v>
      </c>
      <c r="D101" s="32">
        <v>3000</v>
      </c>
      <c r="E101" s="38" t="s">
        <v>121</v>
      </c>
      <c r="F101" s="42">
        <f>SUM(F102:F211)</f>
        <v>0</v>
      </c>
      <c r="G101" s="147">
        <f>SUM(G102:G211)</f>
        <v>0</v>
      </c>
      <c r="H101" s="147">
        <f t="shared" ref="H101:R101" si="5">SUM(H102:H211)</f>
        <v>0</v>
      </c>
      <c r="I101" s="147">
        <f t="shared" si="5"/>
        <v>0</v>
      </c>
      <c r="J101" s="147">
        <f t="shared" si="5"/>
        <v>0</v>
      </c>
      <c r="K101" s="147">
        <f t="shared" si="5"/>
        <v>0</v>
      </c>
      <c r="L101" s="147">
        <f t="shared" si="5"/>
        <v>0</v>
      </c>
      <c r="M101" s="147">
        <f t="shared" si="5"/>
        <v>0</v>
      </c>
      <c r="N101" s="147">
        <f t="shared" si="5"/>
        <v>0</v>
      </c>
      <c r="O101" s="147">
        <f t="shared" si="5"/>
        <v>0</v>
      </c>
      <c r="P101" s="147">
        <f t="shared" si="5"/>
        <v>0</v>
      </c>
      <c r="Q101" s="147">
        <f t="shared" si="5"/>
        <v>0</v>
      </c>
      <c r="R101" s="147">
        <f t="shared" si="5"/>
        <v>0</v>
      </c>
    </row>
    <row r="102" spans="1:18" hidden="1">
      <c r="A102" s="45">
        <v>0</v>
      </c>
      <c r="B102" s="45">
        <v>0</v>
      </c>
      <c r="C102" s="45">
        <v>0</v>
      </c>
      <c r="D102" s="34">
        <v>311001</v>
      </c>
      <c r="E102" s="35" t="s">
        <v>122</v>
      </c>
      <c r="F102" s="42">
        <f>A102+B102+C102</f>
        <v>0</v>
      </c>
      <c r="G102" s="109">
        <v>0</v>
      </c>
      <c r="H102" s="109">
        <v>0</v>
      </c>
      <c r="I102" s="109">
        <v>0</v>
      </c>
      <c r="J102" s="109">
        <v>0</v>
      </c>
      <c r="K102" s="109">
        <v>0</v>
      </c>
      <c r="L102" s="109">
        <v>0</v>
      </c>
      <c r="M102" s="109">
        <v>0</v>
      </c>
      <c r="N102" s="109">
        <v>0</v>
      </c>
      <c r="O102" s="109">
        <v>0</v>
      </c>
      <c r="P102" s="109">
        <v>0</v>
      </c>
      <c r="Q102" s="109">
        <v>0</v>
      </c>
      <c r="R102" s="109">
        <v>0</v>
      </c>
    </row>
    <row r="103" spans="1:18" ht="12.75" hidden="1" customHeight="1">
      <c r="A103" s="45">
        <v>0</v>
      </c>
      <c r="B103" s="45">
        <v>0</v>
      </c>
      <c r="C103" s="45">
        <v>0</v>
      </c>
      <c r="D103" s="34">
        <v>312001</v>
      </c>
      <c r="E103" s="35" t="s">
        <v>123</v>
      </c>
      <c r="F103" s="42">
        <f>A103+B103+C103</f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0</v>
      </c>
      <c r="Q103" s="109">
        <v>0</v>
      </c>
      <c r="R103" s="109">
        <v>0</v>
      </c>
    </row>
    <row r="104" spans="1:18" ht="12.75" hidden="1" customHeight="1">
      <c r="A104" s="45">
        <v>0</v>
      </c>
      <c r="B104" s="45">
        <v>0</v>
      </c>
      <c r="C104" s="45">
        <v>0</v>
      </c>
      <c r="D104" s="34">
        <v>313001</v>
      </c>
      <c r="E104" s="35" t="s">
        <v>124</v>
      </c>
      <c r="F104" s="42">
        <f t="shared" ref="F104:F167" si="6">A104+B104+C104</f>
        <v>0</v>
      </c>
      <c r="G104" s="109">
        <v>0</v>
      </c>
      <c r="H104" s="109">
        <v>0</v>
      </c>
      <c r="I104" s="109">
        <v>0</v>
      </c>
      <c r="J104" s="109">
        <v>0</v>
      </c>
      <c r="K104" s="109">
        <v>0</v>
      </c>
      <c r="L104" s="109">
        <v>0</v>
      </c>
      <c r="M104" s="109">
        <v>0</v>
      </c>
      <c r="N104" s="109">
        <v>0</v>
      </c>
      <c r="O104" s="109">
        <v>0</v>
      </c>
      <c r="P104" s="109">
        <v>0</v>
      </c>
      <c r="Q104" s="109">
        <v>0</v>
      </c>
      <c r="R104" s="109">
        <v>0</v>
      </c>
    </row>
    <row r="105" spans="1:18" ht="12.75" hidden="1" customHeight="1">
      <c r="A105" s="45">
        <v>0</v>
      </c>
      <c r="B105" s="45">
        <v>0</v>
      </c>
      <c r="C105" s="45">
        <v>0</v>
      </c>
      <c r="D105" s="34">
        <v>314001</v>
      </c>
      <c r="E105" s="35" t="s">
        <v>125</v>
      </c>
      <c r="F105" s="42">
        <f t="shared" si="6"/>
        <v>0</v>
      </c>
      <c r="G105" s="109">
        <v>0</v>
      </c>
      <c r="H105" s="109">
        <v>0</v>
      </c>
      <c r="I105" s="109">
        <v>0</v>
      </c>
      <c r="J105" s="109">
        <v>0</v>
      </c>
      <c r="K105" s="109">
        <v>0</v>
      </c>
      <c r="L105" s="109">
        <v>0</v>
      </c>
      <c r="M105" s="109">
        <v>0</v>
      </c>
      <c r="N105" s="109">
        <v>0</v>
      </c>
      <c r="O105" s="109">
        <v>0</v>
      </c>
      <c r="P105" s="109">
        <v>0</v>
      </c>
      <c r="Q105" s="109">
        <v>0</v>
      </c>
      <c r="R105" s="109">
        <v>0</v>
      </c>
    </row>
    <row r="106" spans="1:18" ht="12.75" hidden="1" customHeight="1">
      <c r="A106" s="45">
        <v>0</v>
      </c>
      <c r="B106" s="45">
        <v>0</v>
      </c>
      <c r="C106" s="45">
        <v>0</v>
      </c>
      <c r="D106" s="34">
        <v>315001</v>
      </c>
      <c r="E106" s="35" t="s">
        <v>126</v>
      </c>
      <c r="F106" s="42">
        <f t="shared" si="6"/>
        <v>0</v>
      </c>
      <c r="G106" s="109">
        <v>0</v>
      </c>
      <c r="H106" s="109">
        <v>0</v>
      </c>
      <c r="I106" s="109">
        <v>0</v>
      </c>
      <c r="J106" s="109">
        <v>0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0</v>
      </c>
    </row>
    <row r="107" spans="1:18" ht="12.75" hidden="1" customHeight="1">
      <c r="A107" s="45">
        <v>0</v>
      </c>
      <c r="B107" s="45">
        <v>0</v>
      </c>
      <c r="C107" s="45">
        <v>0</v>
      </c>
      <c r="D107" s="34">
        <v>316001</v>
      </c>
      <c r="E107" s="35" t="s">
        <v>127</v>
      </c>
      <c r="F107" s="42">
        <f t="shared" si="6"/>
        <v>0</v>
      </c>
      <c r="G107" s="109">
        <v>0</v>
      </c>
      <c r="H107" s="109">
        <v>0</v>
      </c>
      <c r="I107" s="109">
        <v>0</v>
      </c>
      <c r="J107" s="109">
        <v>0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</row>
    <row r="108" spans="1:18" ht="12.75" hidden="1" customHeight="1">
      <c r="A108" s="45">
        <v>0</v>
      </c>
      <c r="B108" s="45">
        <v>0</v>
      </c>
      <c r="C108" s="45">
        <v>0</v>
      </c>
      <c r="D108" s="34">
        <v>316002</v>
      </c>
      <c r="E108" s="35" t="s">
        <v>128</v>
      </c>
      <c r="F108" s="42">
        <f t="shared" si="6"/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0</v>
      </c>
      <c r="P108" s="109">
        <v>0</v>
      </c>
      <c r="Q108" s="109">
        <v>0</v>
      </c>
      <c r="R108" s="109">
        <v>0</v>
      </c>
    </row>
    <row r="109" spans="1:18" ht="12.75" hidden="1" customHeight="1">
      <c r="A109" s="45">
        <v>0</v>
      </c>
      <c r="B109" s="45">
        <v>0</v>
      </c>
      <c r="C109" s="45">
        <v>0</v>
      </c>
      <c r="D109" s="34">
        <v>316003</v>
      </c>
      <c r="E109" s="35" t="s">
        <v>129</v>
      </c>
      <c r="F109" s="42">
        <f t="shared" si="6"/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</row>
    <row r="110" spans="1:18" ht="12.75" hidden="1" customHeight="1">
      <c r="A110" s="45">
        <v>0</v>
      </c>
      <c r="B110" s="45">
        <v>0</v>
      </c>
      <c r="C110" s="45">
        <v>0</v>
      </c>
      <c r="D110" s="34">
        <v>317001</v>
      </c>
      <c r="E110" s="35" t="s">
        <v>130</v>
      </c>
      <c r="F110" s="42">
        <f t="shared" si="6"/>
        <v>0</v>
      </c>
      <c r="G110" s="109">
        <v>0</v>
      </c>
      <c r="H110" s="109">
        <v>0</v>
      </c>
      <c r="I110" s="109">
        <v>0</v>
      </c>
      <c r="J110" s="109">
        <v>0</v>
      </c>
      <c r="K110" s="109">
        <v>0</v>
      </c>
      <c r="L110" s="109">
        <v>0</v>
      </c>
      <c r="M110" s="109">
        <v>0</v>
      </c>
      <c r="N110" s="109">
        <v>0</v>
      </c>
      <c r="O110" s="109">
        <v>0</v>
      </c>
      <c r="P110" s="109">
        <v>0</v>
      </c>
      <c r="Q110" s="109">
        <v>0</v>
      </c>
      <c r="R110" s="109">
        <v>0</v>
      </c>
    </row>
    <row r="111" spans="1:18" ht="12.75" hidden="1" customHeight="1">
      <c r="A111" s="45">
        <v>0</v>
      </c>
      <c r="B111" s="45">
        <v>0</v>
      </c>
      <c r="C111" s="45">
        <v>0</v>
      </c>
      <c r="D111" s="34">
        <v>318001</v>
      </c>
      <c r="E111" s="35" t="s">
        <v>131</v>
      </c>
      <c r="F111" s="42">
        <f t="shared" si="6"/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0</v>
      </c>
      <c r="P111" s="109">
        <v>0</v>
      </c>
      <c r="Q111" s="109">
        <v>0</v>
      </c>
      <c r="R111" s="109">
        <v>0</v>
      </c>
    </row>
    <row r="112" spans="1:18" ht="12.75" hidden="1" customHeight="1">
      <c r="A112" s="45">
        <v>0</v>
      </c>
      <c r="B112" s="45">
        <v>0</v>
      </c>
      <c r="C112" s="45">
        <v>0</v>
      </c>
      <c r="D112" s="34">
        <v>318002</v>
      </c>
      <c r="E112" s="35" t="s">
        <v>132</v>
      </c>
      <c r="F112" s="42">
        <f t="shared" si="6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</row>
    <row r="113" spans="1:18" ht="12.75" hidden="1" customHeight="1">
      <c r="A113" s="45">
        <v>0</v>
      </c>
      <c r="B113" s="45">
        <v>0</v>
      </c>
      <c r="C113" s="45">
        <v>0</v>
      </c>
      <c r="D113" s="34">
        <v>319001</v>
      </c>
      <c r="E113" s="35" t="s">
        <v>133</v>
      </c>
      <c r="F113" s="42">
        <f t="shared" si="6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</row>
    <row r="114" spans="1:18" ht="12.75" hidden="1" customHeight="1">
      <c r="A114" s="45">
        <v>0</v>
      </c>
      <c r="B114" s="45">
        <v>0</v>
      </c>
      <c r="C114" s="45">
        <v>0</v>
      </c>
      <c r="D114" s="34">
        <v>319004</v>
      </c>
      <c r="E114" s="35" t="s">
        <v>134</v>
      </c>
      <c r="F114" s="42">
        <f t="shared" si="6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</row>
    <row r="115" spans="1:18" ht="12.75" hidden="1" customHeight="1">
      <c r="A115" s="45">
        <v>0</v>
      </c>
      <c r="B115" s="45">
        <v>0</v>
      </c>
      <c r="C115" s="45">
        <v>0</v>
      </c>
      <c r="D115" s="34">
        <v>321001</v>
      </c>
      <c r="E115" s="35" t="s">
        <v>135</v>
      </c>
      <c r="F115" s="42">
        <f t="shared" si="6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</row>
    <row r="116" spans="1:18" ht="12.75" hidden="1" customHeight="1">
      <c r="A116" s="45">
        <v>0</v>
      </c>
      <c r="B116" s="45">
        <v>0</v>
      </c>
      <c r="C116" s="45">
        <v>0</v>
      </c>
      <c r="D116" s="34">
        <v>322001</v>
      </c>
      <c r="E116" s="35" t="s">
        <v>136</v>
      </c>
      <c r="F116" s="42">
        <f t="shared" si="6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</row>
    <row r="117" spans="1:18" ht="12.75" hidden="1" customHeight="1">
      <c r="A117" s="45">
        <v>0</v>
      </c>
      <c r="B117" s="45">
        <v>0</v>
      </c>
      <c r="C117" s="45">
        <v>0</v>
      </c>
      <c r="D117" s="34">
        <v>323001</v>
      </c>
      <c r="E117" s="35" t="s">
        <v>137</v>
      </c>
      <c r="F117" s="42">
        <f t="shared" si="6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</row>
    <row r="118" spans="1:18" ht="12.75" hidden="1" customHeight="1">
      <c r="A118" s="45">
        <v>0</v>
      </c>
      <c r="B118" s="45">
        <v>0</v>
      </c>
      <c r="C118" s="45">
        <v>0</v>
      </c>
      <c r="D118" s="34">
        <v>323002</v>
      </c>
      <c r="E118" s="35" t="s">
        <v>138</v>
      </c>
      <c r="F118" s="42">
        <f t="shared" si="6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</row>
    <row r="119" spans="1:18" ht="12.75" hidden="1" customHeight="1">
      <c r="A119" s="45">
        <v>0</v>
      </c>
      <c r="B119" s="45">
        <v>0</v>
      </c>
      <c r="C119" s="45">
        <v>0</v>
      </c>
      <c r="D119" s="34">
        <v>323004</v>
      </c>
      <c r="E119" s="35" t="s">
        <v>139</v>
      </c>
      <c r="F119" s="42">
        <f t="shared" si="6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</row>
    <row r="120" spans="1:18" ht="12.75" hidden="1" customHeight="1">
      <c r="A120" s="45">
        <v>0</v>
      </c>
      <c r="B120" s="45">
        <v>0</v>
      </c>
      <c r="C120" s="45">
        <v>0</v>
      </c>
      <c r="D120" s="34">
        <v>324001</v>
      </c>
      <c r="E120" s="35" t="s">
        <v>140</v>
      </c>
      <c r="F120" s="42">
        <f t="shared" si="6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</row>
    <row r="121" spans="1:18" ht="12.75" hidden="1" customHeight="1">
      <c r="A121" s="45">
        <v>0</v>
      </c>
      <c r="B121" s="45">
        <v>0</v>
      </c>
      <c r="C121" s="45">
        <v>0</v>
      </c>
      <c r="D121" s="34">
        <v>325001</v>
      </c>
      <c r="E121" s="35" t="s">
        <v>141</v>
      </c>
      <c r="F121" s="42">
        <f t="shared" si="6"/>
        <v>0</v>
      </c>
      <c r="G121" s="109"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0</v>
      </c>
      <c r="Q121" s="109">
        <v>0</v>
      </c>
      <c r="R121" s="109">
        <v>0</v>
      </c>
    </row>
    <row r="122" spans="1:18" ht="12.75" hidden="1" customHeight="1">
      <c r="A122" s="45">
        <v>0</v>
      </c>
      <c r="B122" s="45">
        <v>0</v>
      </c>
      <c r="C122" s="45">
        <v>0</v>
      </c>
      <c r="D122" s="34">
        <v>326001</v>
      </c>
      <c r="E122" s="35" t="s">
        <v>142</v>
      </c>
      <c r="F122" s="42">
        <f t="shared" si="6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</row>
    <row r="123" spans="1:18" ht="12.75" hidden="1" customHeight="1">
      <c r="A123" s="45">
        <v>0</v>
      </c>
      <c r="B123" s="45">
        <v>0</v>
      </c>
      <c r="C123" s="45">
        <v>0</v>
      </c>
      <c r="D123" s="34">
        <v>327001</v>
      </c>
      <c r="E123" s="35" t="s">
        <v>143</v>
      </c>
      <c r="F123" s="42">
        <f t="shared" si="6"/>
        <v>0</v>
      </c>
      <c r="G123" s="109">
        <v>0</v>
      </c>
      <c r="H123" s="109">
        <v>0</v>
      </c>
      <c r="I123" s="109">
        <v>0</v>
      </c>
      <c r="J123" s="109">
        <v>0</v>
      </c>
      <c r="K123" s="109">
        <v>0</v>
      </c>
      <c r="L123" s="109">
        <v>0</v>
      </c>
      <c r="M123" s="109">
        <v>0</v>
      </c>
      <c r="N123" s="109">
        <v>0</v>
      </c>
      <c r="O123" s="109">
        <v>0</v>
      </c>
      <c r="P123" s="109">
        <v>0</v>
      </c>
      <c r="Q123" s="109">
        <v>0</v>
      </c>
      <c r="R123" s="109">
        <v>0</v>
      </c>
    </row>
    <row r="124" spans="1:18" ht="12.75" hidden="1" customHeight="1">
      <c r="A124" s="45">
        <v>0</v>
      </c>
      <c r="B124" s="45">
        <v>0</v>
      </c>
      <c r="C124" s="45">
        <v>0</v>
      </c>
      <c r="D124" s="34">
        <v>328001</v>
      </c>
      <c r="E124" s="35" t="s">
        <v>144</v>
      </c>
      <c r="F124" s="42">
        <f t="shared" si="6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8" ht="12.75" hidden="1" customHeight="1">
      <c r="A125" s="45">
        <v>0</v>
      </c>
      <c r="B125" s="45">
        <v>0</v>
      </c>
      <c r="C125" s="45">
        <v>0</v>
      </c>
      <c r="D125" s="34">
        <v>329001</v>
      </c>
      <c r="E125" s="35" t="s">
        <v>145</v>
      </c>
      <c r="F125" s="42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</row>
    <row r="126" spans="1:18" ht="12.75" hidden="1" customHeight="1">
      <c r="A126" s="45">
        <v>0</v>
      </c>
      <c r="B126" s="45">
        <v>0</v>
      </c>
      <c r="C126" s="45">
        <v>0</v>
      </c>
      <c r="D126" s="34">
        <v>331001</v>
      </c>
      <c r="E126" s="35" t="s">
        <v>146</v>
      </c>
      <c r="F126" s="42">
        <f t="shared" si="6"/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</row>
    <row r="127" spans="1:18" ht="12.75" hidden="1" customHeight="1">
      <c r="A127" s="45">
        <v>0</v>
      </c>
      <c r="B127" s="45">
        <v>0</v>
      </c>
      <c r="C127" s="45">
        <v>0</v>
      </c>
      <c r="D127" s="34">
        <v>331002</v>
      </c>
      <c r="E127" s="35" t="s">
        <v>147</v>
      </c>
      <c r="F127" s="42">
        <f t="shared" si="6"/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</row>
    <row r="128" spans="1:18" ht="12.75" hidden="1" customHeight="1">
      <c r="A128" s="45">
        <v>0</v>
      </c>
      <c r="B128" s="45">
        <v>0</v>
      </c>
      <c r="C128" s="45">
        <v>0</v>
      </c>
      <c r="D128" s="34">
        <v>331003</v>
      </c>
      <c r="E128" s="35" t="s">
        <v>148</v>
      </c>
      <c r="F128" s="42">
        <f t="shared" si="6"/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</row>
    <row r="129" spans="1:18" ht="12.75" hidden="1" customHeight="1">
      <c r="A129" s="45">
        <v>0</v>
      </c>
      <c r="B129" s="45">
        <v>0</v>
      </c>
      <c r="C129" s="45">
        <v>0</v>
      </c>
      <c r="D129" s="34">
        <v>332001</v>
      </c>
      <c r="E129" s="35" t="s">
        <v>149</v>
      </c>
      <c r="F129" s="42">
        <f t="shared" si="6"/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</row>
    <row r="130" spans="1:18" ht="12.75" hidden="1" customHeight="1">
      <c r="A130" s="45">
        <v>0</v>
      </c>
      <c r="B130" s="45">
        <v>0</v>
      </c>
      <c r="C130" s="45">
        <v>0</v>
      </c>
      <c r="D130" s="34">
        <v>333001</v>
      </c>
      <c r="E130" s="35" t="s">
        <v>150</v>
      </c>
      <c r="F130" s="42">
        <f t="shared" si="6"/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</row>
    <row r="131" spans="1:18" ht="12.75" hidden="1" customHeight="1">
      <c r="A131" s="45">
        <v>0</v>
      </c>
      <c r="B131" s="45">
        <v>0</v>
      </c>
      <c r="C131" s="45">
        <v>0</v>
      </c>
      <c r="D131" s="34">
        <v>334001</v>
      </c>
      <c r="E131" s="35" t="s">
        <v>151</v>
      </c>
      <c r="F131" s="42">
        <f t="shared" si="6"/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</row>
    <row r="132" spans="1:18" hidden="1">
      <c r="A132" s="45">
        <v>0</v>
      </c>
      <c r="B132" s="45">
        <v>0</v>
      </c>
      <c r="C132" s="45">
        <v>0</v>
      </c>
      <c r="D132" s="34">
        <v>334002</v>
      </c>
      <c r="E132" s="35" t="s">
        <v>152</v>
      </c>
      <c r="F132" s="42">
        <f t="shared" si="6"/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</row>
    <row r="133" spans="1:18" ht="12.75" hidden="1" customHeight="1">
      <c r="A133" s="45">
        <v>0</v>
      </c>
      <c r="B133" s="45">
        <v>0</v>
      </c>
      <c r="C133" s="45">
        <v>0</v>
      </c>
      <c r="D133" s="34">
        <v>334003</v>
      </c>
      <c r="E133" s="35" t="s">
        <v>153</v>
      </c>
      <c r="F133" s="42">
        <f t="shared" si="6"/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</row>
    <row r="134" spans="1:18" ht="12.75" hidden="1" customHeight="1">
      <c r="A134" s="45">
        <v>0</v>
      </c>
      <c r="B134" s="45">
        <v>0</v>
      </c>
      <c r="C134" s="45">
        <v>0</v>
      </c>
      <c r="D134" s="34">
        <v>335001</v>
      </c>
      <c r="E134" s="35" t="s">
        <v>154</v>
      </c>
      <c r="F134" s="42">
        <f t="shared" si="6"/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</row>
    <row r="135" spans="1:18" ht="12.75" hidden="1" customHeight="1">
      <c r="A135" s="45">
        <v>0</v>
      </c>
      <c r="B135" s="45">
        <v>0</v>
      </c>
      <c r="C135" s="45">
        <v>0</v>
      </c>
      <c r="D135" s="34">
        <v>336001</v>
      </c>
      <c r="E135" s="35" t="s">
        <v>155</v>
      </c>
      <c r="F135" s="42">
        <f t="shared" si="6"/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</row>
    <row r="136" spans="1:18" ht="12.75" hidden="1" customHeight="1">
      <c r="A136" s="45">
        <v>0</v>
      </c>
      <c r="B136" s="45">
        <v>0</v>
      </c>
      <c r="C136" s="45">
        <v>0</v>
      </c>
      <c r="D136" s="34">
        <v>336002</v>
      </c>
      <c r="E136" s="35" t="s">
        <v>156</v>
      </c>
      <c r="F136" s="42">
        <f t="shared" si="6"/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</row>
    <row r="137" spans="1:18" ht="12.75" hidden="1" customHeight="1">
      <c r="A137" s="45">
        <v>0</v>
      </c>
      <c r="B137" s="45">
        <v>0</v>
      </c>
      <c r="C137" s="45">
        <v>0</v>
      </c>
      <c r="D137" s="34">
        <v>336003</v>
      </c>
      <c r="E137" s="35" t="s">
        <v>157</v>
      </c>
      <c r="F137" s="42">
        <f t="shared" si="6"/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</row>
    <row r="138" spans="1:18" ht="12.75" hidden="1" customHeight="1">
      <c r="A138" s="45">
        <v>0</v>
      </c>
      <c r="B138" s="45">
        <v>0</v>
      </c>
      <c r="C138" s="45">
        <v>0</v>
      </c>
      <c r="D138" s="34">
        <v>336006</v>
      </c>
      <c r="E138" s="35" t="s">
        <v>158</v>
      </c>
      <c r="F138" s="42">
        <f t="shared" si="6"/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</row>
    <row r="139" spans="1:18" ht="12.75" hidden="1" customHeight="1">
      <c r="A139" s="45">
        <v>0</v>
      </c>
      <c r="B139" s="45">
        <v>0</v>
      </c>
      <c r="C139" s="45">
        <v>0</v>
      </c>
      <c r="D139" s="34">
        <v>337001</v>
      </c>
      <c r="E139" s="35" t="s">
        <v>159</v>
      </c>
      <c r="F139" s="42">
        <f t="shared" si="6"/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</row>
    <row r="140" spans="1:18" ht="12.75" hidden="1" customHeight="1">
      <c r="A140" s="45">
        <v>0</v>
      </c>
      <c r="B140" s="45">
        <v>0</v>
      </c>
      <c r="C140" s="45">
        <v>0</v>
      </c>
      <c r="D140" s="34">
        <v>338001</v>
      </c>
      <c r="E140" s="35" t="s">
        <v>160</v>
      </c>
      <c r="F140" s="42">
        <f t="shared" si="6"/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</row>
    <row r="141" spans="1:18" ht="12.75" hidden="1" customHeight="1">
      <c r="A141" s="45">
        <v>0</v>
      </c>
      <c r="B141" s="45">
        <v>0</v>
      </c>
      <c r="C141" s="45">
        <v>0</v>
      </c>
      <c r="D141" s="34">
        <v>339001</v>
      </c>
      <c r="E141" s="35" t="s">
        <v>161</v>
      </c>
      <c r="F141" s="42">
        <f t="shared" si="6"/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</row>
    <row r="142" spans="1:18" ht="12.75" hidden="1" customHeight="1">
      <c r="A142" s="45">
        <v>0</v>
      </c>
      <c r="B142" s="45">
        <v>0</v>
      </c>
      <c r="C142" s="45">
        <v>0</v>
      </c>
      <c r="D142" s="34">
        <v>339002</v>
      </c>
      <c r="E142" s="35" t="s">
        <v>162</v>
      </c>
      <c r="F142" s="42">
        <f t="shared" si="6"/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</row>
    <row r="143" spans="1:18" ht="12.75" hidden="1" customHeight="1">
      <c r="A143" s="45">
        <v>0</v>
      </c>
      <c r="B143" s="45">
        <v>0</v>
      </c>
      <c r="C143" s="45">
        <v>0</v>
      </c>
      <c r="D143" s="34">
        <v>339003</v>
      </c>
      <c r="E143" s="35" t="s">
        <v>163</v>
      </c>
      <c r="F143" s="42">
        <f t="shared" si="6"/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</row>
    <row r="144" spans="1:18" ht="12.75" hidden="1" customHeight="1">
      <c r="A144" s="45">
        <v>0</v>
      </c>
      <c r="B144" s="45">
        <v>0</v>
      </c>
      <c r="C144" s="45">
        <v>0</v>
      </c>
      <c r="D144" s="34">
        <v>341001</v>
      </c>
      <c r="E144" s="35" t="s">
        <v>164</v>
      </c>
      <c r="F144" s="42">
        <f t="shared" si="6"/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</row>
    <row r="145" spans="1:18" ht="12.75" hidden="1" customHeight="1">
      <c r="A145" s="45">
        <v>0</v>
      </c>
      <c r="B145" s="45">
        <v>0</v>
      </c>
      <c r="C145" s="45">
        <v>0</v>
      </c>
      <c r="D145" s="34">
        <v>342001</v>
      </c>
      <c r="E145" s="35" t="s">
        <v>165</v>
      </c>
      <c r="F145" s="42">
        <f t="shared" si="6"/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</row>
    <row r="146" spans="1:18" ht="12.75" hidden="1" customHeight="1">
      <c r="A146" s="45">
        <v>0</v>
      </c>
      <c r="B146" s="45">
        <v>0</v>
      </c>
      <c r="C146" s="45">
        <v>0</v>
      </c>
      <c r="D146" s="34">
        <v>343001</v>
      </c>
      <c r="E146" s="35" t="s">
        <v>166</v>
      </c>
      <c r="F146" s="42">
        <f t="shared" si="6"/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</row>
    <row r="147" spans="1:18" ht="12.75" hidden="1" customHeight="1">
      <c r="A147" s="45">
        <v>0</v>
      </c>
      <c r="B147" s="45">
        <v>0</v>
      </c>
      <c r="C147" s="45">
        <v>0</v>
      </c>
      <c r="D147" s="34">
        <v>344001</v>
      </c>
      <c r="E147" s="35" t="s">
        <v>167</v>
      </c>
      <c r="F147" s="42">
        <f t="shared" si="6"/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</row>
    <row r="148" spans="1:18" ht="12.75" hidden="1" customHeight="1">
      <c r="A148" s="45">
        <v>0</v>
      </c>
      <c r="B148" s="45">
        <v>0</v>
      </c>
      <c r="C148" s="45">
        <v>0</v>
      </c>
      <c r="D148" s="34">
        <v>345001</v>
      </c>
      <c r="E148" s="35" t="s">
        <v>168</v>
      </c>
      <c r="F148" s="42">
        <f t="shared" si="6"/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</row>
    <row r="149" spans="1:18" ht="12.75" hidden="1" customHeight="1">
      <c r="A149" s="45">
        <v>0</v>
      </c>
      <c r="B149" s="45">
        <v>0</v>
      </c>
      <c r="C149" s="45">
        <v>0</v>
      </c>
      <c r="D149" s="34">
        <v>345002</v>
      </c>
      <c r="E149" s="35" t="s">
        <v>169</v>
      </c>
      <c r="F149" s="42">
        <f t="shared" si="6"/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</row>
    <row r="150" spans="1:18" ht="12.75" hidden="1" customHeight="1">
      <c r="A150" s="45">
        <v>0</v>
      </c>
      <c r="B150" s="45">
        <v>0</v>
      </c>
      <c r="C150" s="45">
        <v>0</v>
      </c>
      <c r="D150" s="34">
        <v>345003</v>
      </c>
      <c r="E150" s="35" t="s">
        <v>170</v>
      </c>
      <c r="F150" s="42">
        <f t="shared" si="6"/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</row>
    <row r="151" spans="1:18" ht="12.75" hidden="1" customHeight="1">
      <c r="A151" s="45">
        <v>0</v>
      </c>
      <c r="B151" s="45">
        <v>0</v>
      </c>
      <c r="C151" s="45">
        <v>0</v>
      </c>
      <c r="D151" s="34">
        <v>345004</v>
      </c>
      <c r="E151" s="35" t="s">
        <v>171</v>
      </c>
      <c r="F151" s="42">
        <f t="shared" si="6"/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</row>
    <row r="152" spans="1:18" ht="12.75" hidden="1" customHeight="1">
      <c r="A152" s="45">
        <v>0</v>
      </c>
      <c r="B152" s="45">
        <v>0</v>
      </c>
      <c r="C152" s="45">
        <v>0</v>
      </c>
      <c r="D152" s="34">
        <v>346001</v>
      </c>
      <c r="E152" s="35" t="s">
        <v>172</v>
      </c>
      <c r="F152" s="42">
        <f t="shared" si="6"/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</row>
    <row r="153" spans="1:18" ht="12.75" hidden="1" customHeight="1">
      <c r="A153" s="45">
        <v>0</v>
      </c>
      <c r="B153" s="45">
        <v>0</v>
      </c>
      <c r="C153" s="45">
        <v>0</v>
      </c>
      <c r="D153" s="34">
        <v>347001</v>
      </c>
      <c r="E153" s="35" t="s">
        <v>173</v>
      </c>
      <c r="F153" s="42">
        <f t="shared" si="6"/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</row>
    <row r="154" spans="1:18" ht="12.75" hidden="1" customHeight="1">
      <c r="A154" s="45">
        <v>0</v>
      </c>
      <c r="B154" s="45">
        <v>0</v>
      </c>
      <c r="C154" s="45">
        <v>0</v>
      </c>
      <c r="D154" s="34">
        <v>348001</v>
      </c>
      <c r="E154" s="35" t="s">
        <v>174</v>
      </c>
      <c r="F154" s="42">
        <f t="shared" si="6"/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</row>
    <row r="155" spans="1:18" ht="12.75" hidden="1" customHeight="1">
      <c r="A155" s="45">
        <v>0</v>
      </c>
      <c r="B155" s="45">
        <v>0</v>
      </c>
      <c r="C155" s="45">
        <v>0</v>
      </c>
      <c r="D155" s="34">
        <v>349001</v>
      </c>
      <c r="E155" s="35" t="s">
        <v>175</v>
      </c>
      <c r="F155" s="42">
        <f t="shared" si="6"/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</row>
    <row r="156" spans="1:18" ht="12.75" hidden="1" customHeight="1">
      <c r="A156" s="45">
        <v>0</v>
      </c>
      <c r="B156" s="45">
        <v>0</v>
      </c>
      <c r="C156" s="45">
        <v>0</v>
      </c>
      <c r="D156" s="34">
        <v>351001</v>
      </c>
      <c r="E156" s="35" t="s">
        <v>176</v>
      </c>
      <c r="F156" s="42">
        <f t="shared" si="6"/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</row>
    <row r="157" spans="1:18" ht="12.75" hidden="1" customHeight="1">
      <c r="A157" s="45">
        <v>0</v>
      </c>
      <c r="B157" s="45">
        <v>0</v>
      </c>
      <c r="C157" s="45">
        <v>0</v>
      </c>
      <c r="D157" s="34">
        <v>352001</v>
      </c>
      <c r="E157" s="35" t="s">
        <v>177</v>
      </c>
      <c r="F157" s="42">
        <f t="shared" si="6"/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</row>
    <row r="158" spans="1:18" ht="12.75" hidden="1" customHeight="1">
      <c r="A158" s="45">
        <v>0</v>
      </c>
      <c r="B158" s="45">
        <v>0</v>
      </c>
      <c r="C158" s="45">
        <v>0</v>
      </c>
      <c r="D158" s="34">
        <v>352002</v>
      </c>
      <c r="E158" s="35" t="s">
        <v>178</v>
      </c>
      <c r="F158" s="42">
        <f t="shared" si="6"/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</row>
    <row r="159" spans="1:18" ht="12.75" hidden="1" customHeight="1">
      <c r="A159" s="45">
        <v>0</v>
      </c>
      <c r="B159" s="45">
        <v>0</v>
      </c>
      <c r="C159" s="45">
        <v>0</v>
      </c>
      <c r="D159" s="34">
        <v>353001</v>
      </c>
      <c r="E159" s="35" t="s">
        <v>179</v>
      </c>
      <c r="F159" s="42">
        <f t="shared" si="6"/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</row>
    <row r="160" spans="1:18" ht="12.75" hidden="1" customHeight="1">
      <c r="A160" s="45">
        <v>0</v>
      </c>
      <c r="B160" s="45">
        <v>0</v>
      </c>
      <c r="C160" s="45">
        <v>0</v>
      </c>
      <c r="D160" s="34">
        <v>354001</v>
      </c>
      <c r="E160" s="35" t="s">
        <v>180</v>
      </c>
      <c r="F160" s="42">
        <f t="shared" si="6"/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</row>
    <row r="161" spans="1:18" ht="12.75" hidden="1" customHeight="1">
      <c r="A161" s="45">
        <v>0</v>
      </c>
      <c r="B161" s="45">
        <v>0</v>
      </c>
      <c r="C161" s="45">
        <v>0</v>
      </c>
      <c r="D161" s="34">
        <v>355001</v>
      </c>
      <c r="E161" s="35" t="s">
        <v>181</v>
      </c>
      <c r="F161" s="42">
        <f t="shared" si="6"/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</row>
    <row r="162" spans="1:18" ht="12.75" hidden="1" customHeight="1">
      <c r="A162" s="45">
        <v>0</v>
      </c>
      <c r="B162" s="45">
        <v>0</v>
      </c>
      <c r="C162" s="45">
        <v>0</v>
      </c>
      <c r="D162" s="34">
        <v>355002</v>
      </c>
      <c r="E162" s="35" t="s">
        <v>182</v>
      </c>
      <c r="F162" s="42">
        <f t="shared" si="6"/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</row>
    <row r="163" spans="1:18" ht="12.75" hidden="1" customHeight="1">
      <c r="A163" s="45">
        <v>0</v>
      </c>
      <c r="B163" s="45">
        <v>0</v>
      </c>
      <c r="C163" s="45">
        <v>0</v>
      </c>
      <c r="D163" s="34">
        <v>355003</v>
      </c>
      <c r="E163" s="35" t="s">
        <v>183</v>
      </c>
      <c r="F163" s="42">
        <f t="shared" si="6"/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</row>
    <row r="164" spans="1:18" ht="12.75" hidden="1" customHeight="1">
      <c r="A164" s="45">
        <v>0</v>
      </c>
      <c r="B164" s="45">
        <v>0</v>
      </c>
      <c r="C164" s="45">
        <v>0</v>
      </c>
      <c r="D164" s="34">
        <v>356001</v>
      </c>
      <c r="E164" s="35" t="s">
        <v>184</v>
      </c>
      <c r="F164" s="42">
        <f t="shared" si="6"/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</row>
    <row r="165" spans="1:18" ht="12.75" hidden="1" customHeight="1">
      <c r="A165" s="45">
        <v>0</v>
      </c>
      <c r="B165" s="45">
        <v>0</v>
      </c>
      <c r="C165" s="45">
        <v>0</v>
      </c>
      <c r="D165" s="34">
        <v>357001</v>
      </c>
      <c r="E165" s="35" t="s">
        <v>185</v>
      </c>
      <c r="F165" s="42">
        <f t="shared" si="6"/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</row>
    <row r="166" spans="1:18" ht="12.75" hidden="1" customHeight="1">
      <c r="A166" s="45">
        <v>0</v>
      </c>
      <c r="B166" s="45">
        <v>0</v>
      </c>
      <c r="C166" s="45">
        <v>0</v>
      </c>
      <c r="D166" s="34">
        <v>357002</v>
      </c>
      <c r="E166" s="35" t="s">
        <v>186</v>
      </c>
      <c r="F166" s="42">
        <f t="shared" si="6"/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</row>
    <row r="167" spans="1:18" ht="12.75" hidden="1" customHeight="1">
      <c r="A167" s="45">
        <v>0</v>
      </c>
      <c r="B167" s="45">
        <v>0</v>
      </c>
      <c r="C167" s="45">
        <v>0</v>
      </c>
      <c r="D167" s="34">
        <v>357003</v>
      </c>
      <c r="E167" s="35" t="s">
        <v>187</v>
      </c>
      <c r="F167" s="42">
        <f t="shared" si="6"/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</row>
    <row r="168" spans="1:18" ht="12.75" hidden="1" customHeight="1">
      <c r="A168" s="45">
        <v>0</v>
      </c>
      <c r="B168" s="45">
        <v>0</v>
      </c>
      <c r="C168" s="45">
        <v>0</v>
      </c>
      <c r="D168" s="34">
        <v>358001</v>
      </c>
      <c r="E168" s="35" t="s">
        <v>188</v>
      </c>
      <c r="F168" s="42">
        <f t="shared" ref="F168:F211" si="7">A168+B168+C168</f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</row>
    <row r="169" spans="1:18" ht="12.75" hidden="1" customHeight="1">
      <c r="A169" s="45">
        <v>0</v>
      </c>
      <c r="B169" s="45">
        <v>0</v>
      </c>
      <c r="C169" s="45">
        <v>0</v>
      </c>
      <c r="D169" s="34">
        <v>359001</v>
      </c>
      <c r="E169" s="35" t="s">
        <v>189</v>
      </c>
      <c r="F169" s="42">
        <f t="shared" si="7"/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</row>
    <row r="170" spans="1:18" ht="12.75" hidden="1" customHeight="1">
      <c r="A170" s="45">
        <v>0</v>
      </c>
      <c r="B170" s="45">
        <v>0</v>
      </c>
      <c r="C170" s="45">
        <v>0</v>
      </c>
      <c r="D170" s="34">
        <v>361001</v>
      </c>
      <c r="E170" s="35" t="s">
        <v>190</v>
      </c>
      <c r="F170" s="42">
        <f t="shared" si="7"/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</row>
    <row r="171" spans="1:18" ht="12.75" hidden="1" customHeight="1">
      <c r="A171" s="45">
        <v>0</v>
      </c>
      <c r="B171" s="45">
        <v>0</v>
      </c>
      <c r="C171" s="45">
        <v>0</v>
      </c>
      <c r="D171" s="34">
        <v>361002</v>
      </c>
      <c r="E171" s="35" t="s">
        <v>191</v>
      </c>
      <c r="F171" s="42">
        <f>A171+B171+C171</f>
        <v>0</v>
      </c>
      <c r="G171" s="148">
        <v>0</v>
      </c>
      <c r="H171" s="148">
        <v>0</v>
      </c>
      <c r="I171" s="148">
        <v>0</v>
      </c>
      <c r="J171" s="148">
        <v>0</v>
      </c>
      <c r="K171" s="148">
        <v>0</v>
      </c>
      <c r="L171" s="148">
        <v>0</v>
      </c>
      <c r="M171" s="146">
        <v>0</v>
      </c>
      <c r="N171" s="146">
        <v>0</v>
      </c>
      <c r="O171" s="146">
        <v>0</v>
      </c>
      <c r="P171" s="146">
        <v>0</v>
      </c>
      <c r="Q171" s="146">
        <v>0</v>
      </c>
      <c r="R171" s="146">
        <v>0</v>
      </c>
    </row>
    <row r="172" spans="1:18" ht="12.75" hidden="1" customHeight="1">
      <c r="A172" s="45">
        <v>0</v>
      </c>
      <c r="B172" s="45">
        <v>0</v>
      </c>
      <c r="C172" s="45">
        <v>0</v>
      </c>
      <c r="D172" s="34">
        <v>362001</v>
      </c>
      <c r="E172" s="35" t="s">
        <v>192</v>
      </c>
      <c r="F172" s="42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</row>
    <row r="173" spans="1:18" ht="12.75" hidden="1" customHeight="1">
      <c r="A173" s="45">
        <v>0</v>
      </c>
      <c r="B173" s="45">
        <v>0</v>
      </c>
      <c r="C173" s="45">
        <v>0</v>
      </c>
      <c r="D173" s="34">
        <v>363001</v>
      </c>
      <c r="E173" s="35" t="s">
        <v>193</v>
      </c>
      <c r="F173" s="42">
        <f t="shared" si="7"/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</row>
    <row r="174" spans="1:18" ht="12.75" hidden="1" customHeight="1">
      <c r="A174" s="45">
        <v>0</v>
      </c>
      <c r="B174" s="45">
        <v>0</v>
      </c>
      <c r="C174" s="45">
        <v>0</v>
      </c>
      <c r="D174" s="34">
        <v>364001</v>
      </c>
      <c r="E174" s="35" t="s">
        <v>194</v>
      </c>
      <c r="F174" s="42">
        <f t="shared" si="7"/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</row>
    <row r="175" spans="1:18" ht="12.75" hidden="1" customHeight="1">
      <c r="A175" s="45">
        <v>0</v>
      </c>
      <c r="B175" s="45">
        <v>0</v>
      </c>
      <c r="C175" s="45">
        <v>0</v>
      </c>
      <c r="D175" s="34">
        <v>366001</v>
      </c>
      <c r="E175" s="35" t="s">
        <v>195</v>
      </c>
      <c r="F175" s="42">
        <f t="shared" si="7"/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</row>
    <row r="176" spans="1:18" ht="12.75" hidden="1" customHeight="1">
      <c r="A176" s="45">
        <v>0</v>
      </c>
      <c r="B176" s="45">
        <v>0</v>
      </c>
      <c r="C176" s="45">
        <v>0</v>
      </c>
      <c r="D176" s="34">
        <v>369001</v>
      </c>
      <c r="E176" s="35" t="s">
        <v>196</v>
      </c>
      <c r="F176" s="42">
        <f t="shared" si="7"/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</row>
    <row r="177" spans="1:18" ht="12.75" hidden="1" customHeight="1">
      <c r="A177" s="45">
        <v>0</v>
      </c>
      <c r="B177" s="45">
        <v>0</v>
      </c>
      <c r="C177" s="45">
        <v>0</v>
      </c>
      <c r="D177" s="34">
        <v>371001</v>
      </c>
      <c r="E177" s="35" t="s">
        <v>197</v>
      </c>
      <c r="F177" s="42">
        <f t="shared" si="7"/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</row>
    <row r="178" spans="1:18" ht="12.75" hidden="1" customHeight="1">
      <c r="A178" s="45">
        <v>0</v>
      </c>
      <c r="B178" s="45">
        <v>0</v>
      </c>
      <c r="C178" s="45">
        <v>0</v>
      </c>
      <c r="D178" s="34">
        <v>372001</v>
      </c>
      <c r="E178" s="35" t="s">
        <v>198</v>
      </c>
      <c r="F178" s="42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v>0</v>
      </c>
    </row>
    <row r="179" spans="1:18" ht="12.75" hidden="1" customHeight="1">
      <c r="A179" s="45">
        <v>0</v>
      </c>
      <c r="B179" s="45">
        <v>0</v>
      </c>
      <c r="C179" s="45">
        <v>0</v>
      </c>
      <c r="D179" s="34">
        <v>372007</v>
      </c>
      <c r="E179" s="35" t="s">
        <v>199</v>
      </c>
      <c r="F179" s="42">
        <f t="shared" si="7"/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</row>
    <row r="180" spans="1:18" ht="12.75" hidden="1" customHeight="1">
      <c r="A180" s="45">
        <v>0</v>
      </c>
      <c r="B180" s="45">
        <v>0</v>
      </c>
      <c r="C180" s="45">
        <v>0</v>
      </c>
      <c r="D180" s="34">
        <v>373001</v>
      </c>
      <c r="E180" s="35" t="s">
        <v>200</v>
      </c>
      <c r="F180" s="42">
        <f t="shared" si="7"/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</row>
    <row r="181" spans="1:18" ht="12.75" hidden="1" customHeight="1">
      <c r="A181" s="45">
        <v>0</v>
      </c>
      <c r="B181" s="45">
        <v>0</v>
      </c>
      <c r="C181" s="45">
        <v>0</v>
      </c>
      <c r="D181" s="34">
        <v>374001</v>
      </c>
      <c r="E181" s="35" t="s">
        <v>201</v>
      </c>
      <c r="F181" s="42">
        <f t="shared" si="7"/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</row>
    <row r="182" spans="1:18" ht="12.75" hidden="1" customHeight="1">
      <c r="A182" s="45">
        <v>0</v>
      </c>
      <c r="B182" s="45">
        <v>0</v>
      </c>
      <c r="C182" s="45">
        <v>0</v>
      </c>
      <c r="D182" s="39">
        <v>375001</v>
      </c>
      <c r="E182" s="35" t="s">
        <v>202</v>
      </c>
      <c r="F182" s="42">
        <f>A182+B182+C182</f>
        <v>0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0</v>
      </c>
      <c r="N182" s="129">
        <v>0</v>
      </c>
      <c r="O182" s="129">
        <v>0</v>
      </c>
      <c r="P182" s="129">
        <v>0</v>
      </c>
      <c r="Q182" s="129">
        <v>0</v>
      </c>
      <c r="R182" s="129">
        <v>0</v>
      </c>
    </row>
    <row r="183" spans="1:18" hidden="1">
      <c r="A183" s="45">
        <v>0</v>
      </c>
      <c r="B183" s="45">
        <v>0</v>
      </c>
      <c r="C183" s="45">
        <v>0</v>
      </c>
      <c r="D183" s="34">
        <v>376001</v>
      </c>
      <c r="E183" s="35" t="s">
        <v>203</v>
      </c>
      <c r="F183" s="42">
        <f t="shared" si="7"/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</row>
    <row r="184" spans="1:18" ht="12.75" hidden="1" customHeight="1">
      <c r="A184" s="45">
        <v>0</v>
      </c>
      <c r="B184" s="45">
        <v>0</v>
      </c>
      <c r="C184" s="45">
        <v>0</v>
      </c>
      <c r="D184" s="34">
        <v>377001</v>
      </c>
      <c r="E184" s="35" t="s">
        <v>204</v>
      </c>
      <c r="F184" s="42">
        <f t="shared" si="7"/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</row>
    <row r="185" spans="1:18" ht="12.75" hidden="1" customHeight="1">
      <c r="A185" s="45">
        <v>0</v>
      </c>
      <c r="B185" s="45">
        <v>0</v>
      </c>
      <c r="C185" s="45">
        <v>0</v>
      </c>
      <c r="D185" s="43">
        <v>378001</v>
      </c>
      <c r="E185" s="35" t="s">
        <v>205</v>
      </c>
      <c r="F185" s="42">
        <f t="shared" si="7"/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</row>
    <row r="186" spans="1:18" ht="12.75" hidden="1" customHeight="1">
      <c r="A186" s="45">
        <v>0</v>
      </c>
      <c r="B186" s="45">
        <v>0</v>
      </c>
      <c r="C186" s="45">
        <v>0</v>
      </c>
      <c r="D186" s="44">
        <v>379001</v>
      </c>
      <c r="E186" s="35" t="s">
        <v>206</v>
      </c>
      <c r="F186" s="42">
        <f t="shared" si="7"/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v>0</v>
      </c>
    </row>
    <row r="187" spans="1:18" ht="12.75" hidden="1" customHeight="1">
      <c r="A187" s="45">
        <v>0</v>
      </c>
      <c r="B187" s="45">
        <v>0</v>
      </c>
      <c r="C187" s="45">
        <v>0</v>
      </c>
      <c r="D187" s="44">
        <v>381001</v>
      </c>
      <c r="E187" s="35" t="s">
        <v>207</v>
      </c>
      <c r="F187" s="42">
        <f t="shared" si="7"/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</row>
    <row r="188" spans="1:18" ht="12.75" hidden="1" customHeight="1">
      <c r="A188" s="45">
        <v>0</v>
      </c>
      <c r="B188" s="45">
        <v>0</v>
      </c>
      <c r="C188" s="45">
        <v>0</v>
      </c>
      <c r="D188" s="44">
        <v>382001</v>
      </c>
      <c r="E188" s="35" t="s">
        <v>208</v>
      </c>
      <c r="F188" s="42">
        <f t="shared" si="7"/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</row>
    <row r="189" spans="1:18" ht="12.75" hidden="1" customHeight="1">
      <c r="A189" s="45">
        <v>0</v>
      </c>
      <c r="B189" s="45">
        <v>0</v>
      </c>
      <c r="C189" s="45">
        <v>0</v>
      </c>
      <c r="D189" s="34">
        <v>382002</v>
      </c>
      <c r="E189" s="35" t="s">
        <v>209</v>
      </c>
      <c r="F189" s="42">
        <f t="shared" si="7"/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</row>
    <row r="190" spans="1:18" ht="12.75" hidden="1" customHeight="1">
      <c r="A190" s="45">
        <v>0</v>
      </c>
      <c r="B190" s="45">
        <v>0</v>
      </c>
      <c r="C190" s="45">
        <v>0</v>
      </c>
      <c r="D190" s="34">
        <v>383001</v>
      </c>
      <c r="E190" s="35" t="s">
        <v>210</v>
      </c>
      <c r="F190" s="42">
        <f t="shared" si="7"/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29">
        <v>0</v>
      </c>
    </row>
    <row r="191" spans="1:18" ht="12.75" hidden="1" customHeight="1">
      <c r="A191" s="45">
        <v>0</v>
      </c>
      <c r="B191" s="45">
        <v>0</v>
      </c>
      <c r="C191" s="45">
        <v>0</v>
      </c>
      <c r="D191" s="34">
        <v>384001</v>
      </c>
      <c r="E191" s="35" t="s">
        <v>211</v>
      </c>
      <c r="F191" s="42">
        <f t="shared" si="7"/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v>0</v>
      </c>
    </row>
    <row r="192" spans="1:18" ht="12.75" hidden="1" customHeight="1">
      <c r="A192" s="45">
        <v>0</v>
      </c>
      <c r="B192" s="45">
        <v>0</v>
      </c>
      <c r="C192" s="45">
        <v>0</v>
      </c>
      <c r="D192" s="34">
        <v>385001</v>
      </c>
      <c r="E192" s="35" t="s">
        <v>212</v>
      </c>
      <c r="F192" s="42">
        <f t="shared" si="7"/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v>0</v>
      </c>
    </row>
    <row r="193" spans="1:18" ht="12.75" hidden="1" customHeight="1">
      <c r="A193" s="45">
        <v>0</v>
      </c>
      <c r="B193" s="45">
        <v>0</v>
      </c>
      <c r="C193" s="45">
        <v>0</v>
      </c>
      <c r="D193" s="34">
        <v>391001</v>
      </c>
      <c r="E193" s="35" t="s">
        <v>213</v>
      </c>
      <c r="F193" s="42">
        <f t="shared" si="7"/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v>0</v>
      </c>
    </row>
    <row r="194" spans="1:18" ht="12.75" hidden="1" customHeight="1">
      <c r="A194" s="45">
        <v>0</v>
      </c>
      <c r="B194" s="45">
        <v>0</v>
      </c>
      <c r="C194" s="45">
        <v>0</v>
      </c>
      <c r="D194" s="34">
        <v>392001</v>
      </c>
      <c r="E194" s="35" t="s">
        <v>214</v>
      </c>
      <c r="F194" s="42">
        <f t="shared" si="7"/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v>0</v>
      </c>
    </row>
    <row r="195" spans="1:18" ht="12.75" hidden="1" customHeight="1">
      <c r="A195" s="45">
        <v>0</v>
      </c>
      <c r="B195" s="45">
        <v>0</v>
      </c>
      <c r="C195" s="45">
        <v>0</v>
      </c>
      <c r="D195" s="34">
        <v>392002</v>
      </c>
      <c r="E195" s="35" t="s">
        <v>215</v>
      </c>
      <c r="F195" s="42">
        <f t="shared" si="7"/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v>0</v>
      </c>
    </row>
    <row r="196" spans="1:18" ht="12.75" hidden="1" customHeight="1">
      <c r="A196" s="45">
        <v>0</v>
      </c>
      <c r="B196" s="45">
        <v>0</v>
      </c>
      <c r="C196" s="45">
        <v>0</v>
      </c>
      <c r="D196" s="34">
        <v>392003</v>
      </c>
      <c r="E196" s="35" t="s">
        <v>216</v>
      </c>
      <c r="F196" s="42">
        <f t="shared" si="7"/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v>0</v>
      </c>
    </row>
    <row r="197" spans="1:18" ht="12.75" hidden="1" customHeight="1">
      <c r="A197" s="45">
        <v>0</v>
      </c>
      <c r="B197" s="45">
        <v>0</v>
      </c>
      <c r="C197" s="45">
        <v>0</v>
      </c>
      <c r="D197" s="34">
        <v>392004</v>
      </c>
      <c r="E197" s="35" t="s">
        <v>217</v>
      </c>
      <c r="F197" s="42">
        <f t="shared" si="7"/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</row>
    <row r="198" spans="1:18" ht="12.75" hidden="1" customHeight="1">
      <c r="A198" s="45">
        <v>0</v>
      </c>
      <c r="B198" s="45">
        <v>0</v>
      </c>
      <c r="C198" s="45">
        <v>0</v>
      </c>
      <c r="D198" s="34">
        <v>392005</v>
      </c>
      <c r="E198" s="35" t="s">
        <v>218</v>
      </c>
      <c r="F198" s="42">
        <f t="shared" si="7"/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</row>
    <row r="199" spans="1:18" ht="12.75" hidden="1" customHeight="1">
      <c r="A199" s="45">
        <v>0</v>
      </c>
      <c r="B199" s="45">
        <v>0</v>
      </c>
      <c r="C199" s="45">
        <v>0</v>
      </c>
      <c r="D199" s="34">
        <v>392006</v>
      </c>
      <c r="E199" s="35" t="s">
        <v>219</v>
      </c>
      <c r="F199" s="42">
        <f t="shared" si="7"/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</row>
    <row r="200" spans="1:18" ht="12.75" hidden="1" customHeight="1">
      <c r="A200" s="45">
        <v>0</v>
      </c>
      <c r="B200" s="45">
        <v>0</v>
      </c>
      <c r="C200" s="45">
        <v>0</v>
      </c>
      <c r="D200" s="34">
        <v>393001</v>
      </c>
      <c r="E200" s="35" t="s">
        <v>220</v>
      </c>
      <c r="F200" s="42">
        <f t="shared" si="7"/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</row>
    <row r="201" spans="1:18" ht="12.75" hidden="1" customHeight="1">
      <c r="A201" s="45">
        <v>0</v>
      </c>
      <c r="B201" s="45">
        <v>0</v>
      </c>
      <c r="C201" s="45">
        <v>0</v>
      </c>
      <c r="D201" s="34">
        <v>394001</v>
      </c>
      <c r="E201" s="35" t="s">
        <v>221</v>
      </c>
      <c r="F201" s="42">
        <f t="shared" si="7"/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</row>
    <row r="202" spans="1:18" ht="12.75" hidden="1" customHeight="1">
      <c r="A202" s="45">
        <v>0</v>
      </c>
      <c r="B202" s="45">
        <v>0</v>
      </c>
      <c r="C202" s="45">
        <v>0</v>
      </c>
      <c r="D202" s="34">
        <v>395001</v>
      </c>
      <c r="E202" s="35" t="s">
        <v>222</v>
      </c>
      <c r="F202" s="42">
        <f t="shared" si="7"/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</row>
    <row r="203" spans="1:18" ht="12.75" hidden="1" customHeight="1">
      <c r="A203" s="45">
        <v>0</v>
      </c>
      <c r="B203" s="45">
        <v>0</v>
      </c>
      <c r="C203" s="45">
        <v>0</v>
      </c>
      <c r="D203" s="34">
        <v>396001</v>
      </c>
      <c r="E203" s="35" t="s">
        <v>223</v>
      </c>
      <c r="F203" s="42">
        <f t="shared" si="7"/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</row>
    <row r="204" spans="1:18" ht="12.75" hidden="1" customHeight="1">
      <c r="A204" s="45">
        <v>0</v>
      </c>
      <c r="B204" s="45">
        <v>0</v>
      </c>
      <c r="C204" s="45">
        <v>0</v>
      </c>
      <c r="D204" s="34">
        <v>397001</v>
      </c>
      <c r="E204" s="35" t="s">
        <v>224</v>
      </c>
      <c r="F204" s="42">
        <f t="shared" si="7"/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</row>
    <row r="205" spans="1:18" ht="12.75" hidden="1" customHeight="1">
      <c r="A205" s="45">
        <v>0</v>
      </c>
      <c r="B205" s="45">
        <v>0</v>
      </c>
      <c r="C205" s="45">
        <v>0</v>
      </c>
      <c r="D205" s="34">
        <v>398001</v>
      </c>
      <c r="E205" s="35" t="s">
        <v>225</v>
      </c>
      <c r="F205" s="42">
        <f t="shared" si="7"/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v>0</v>
      </c>
    </row>
    <row r="206" spans="1:18" ht="12.75" hidden="1" customHeight="1">
      <c r="A206" s="45">
        <v>0</v>
      </c>
      <c r="B206" s="45">
        <v>0</v>
      </c>
      <c r="C206" s="45">
        <v>0</v>
      </c>
      <c r="D206" s="34">
        <v>399001</v>
      </c>
      <c r="E206" s="35" t="s">
        <v>226</v>
      </c>
      <c r="F206" s="42">
        <f t="shared" si="7"/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</row>
    <row r="207" spans="1:18" ht="12.75" hidden="1" customHeight="1">
      <c r="A207" s="45">
        <v>0</v>
      </c>
      <c r="B207" s="45">
        <v>0</v>
      </c>
      <c r="C207" s="45">
        <v>0</v>
      </c>
      <c r="D207" s="34">
        <v>399002</v>
      </c>
      <c r="E207" s="35" t="s">
        <v>227</v>
      </c>
      <c r="F207" s="42">
        <f t="shared" si="7"/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</row>
    <row r="208" spans="1:18" ht="12.75" hidden="1" customHeight="1">
      <c r="A208" s="45">
        <v>0</v>
      </c>
      <c r="B208" s="45">
        <v>0</v>
      </c>
      <c r="C208" s="45">
        <v>0</v>
      </c>
      <c r="D208" s="34">
        <v>399003</v>
      </c>
      <c r="E208" s="35" t="s">
        <v>228</v>
      </c>
      <c r="F208" s="42">
        <f t="shared" si="7"/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</row>
    <row r="209" spans="1:18" ht="12.75" hidden="1" customHeight="1">
      <c r="A209" s="45">
        <v>0</v>
      </c>
      <c r="B209" s="45">
        <v>0</v>
      </c>
      <c r="C209" s="45">
        <v>0</v>
      </c>
      <c r="D209" s="34">
        <v>399004</v>
      </c>
      <c r="E209" s="35" t="s">
        <v>229</v>
      </c>
      <c r="F209" s="42">
        <f t="shared" si="7"/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</row>
    <row r="210" spans="1:18" ht="12.75" hidden="1" customHeight="1">
      <c r="A210" s="45">
        <v>0</v>
      </c>
      <c r="B210" s="45">
        <v>0</v>
      </c>
      <c r="C210" s="45">
        <v>0</v>
      </c>
      <c r="D210" s="34">
        <v>399005</v>
      </c>
      <c r="E210" s="35" t="s">
        <v>230</v>
      </c>
      <c r="F210" s="42">
        <f t="shared" si="7"/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</row>
    <row r="211" spans="1:18" ht="12.75" hidden="1" customHeight="1">
      <c r="A211" s="45">
        <v>0</v>
      </c>
      <c r="B211" s="45">
        <v>0</v>
      </c>
      <c r="C211" s="45">
        <v>0</v>
      </c>
      <c r="D211" s="34">
        <v>399006</v>
      </c>
      <c r="E211" s="35" t="s">
        <v>231</v>
      </c>
      <c r="F211" s="42">
        <f t="shared" si="7"/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</row>
    <row r="212" spans="1:18" ht="12.75" customHeight="1">
      <c r="A212" s="42">
        <f>A213</f>
        <v>0</v>
      </c>
      <c r="B212" s="42">
        <v>0</v>
      </c>
      <c r="C212" s="42">
        <v>0</v>
      </c>
      <c r="D212" s="32">
        <v>4000</v>
      </c>
      <c r="E212" s="38" t="s">
        <v>232</v>
      </c>
      <c r="F212" s="42">
        <f>SUM(F213)</f>
        <v>0</v>
      </c>
      <c r="G212" s="109">
        <f>SUM(G213)</f>
        <v>0</v>
      </c>
      <c r="H212" s="109">
        <f t="shared" ref="H212:R212" si="8">SUM(H213)</f>
        <v>0</v>
      </c>
      <c r="I212" s="109">
        <f t="shared" si="8"/>
        <v>0</v>
      </c>
      <c r="J212" s="109">
        <f t="shared" si="8"/>
        <v>0</v>
      </c>
      <c r="K212" s="109">
        <f t="shared" si="8"/>
        <v>0</v>
      </c>
      <c r="L212" s="109">
        <f t="shared" si="8"/>
        <v>0</v>
      </c>
      <c r="M212" s="109">
        <f t="shared" si="8"/>
        <v>0</v>
      </c>
      <c r="N212" s="109">
        <f t="shared" si="8"/>
        <v>0</v>
      </c>
      <c r="O212" s="109">
        <f t="shared" si="8"/>
        <v>0</v>
      </c>
      <c r="P212" s="109">
        <f t="shared" si="8"/>
        <v>0</v>
      </c>
      <c r="Q212" s="109">
        <f t="shared" si="8"/>
        <v>0</v>
      </c>
      <c r="R212" s="109">
        <f t="shared" si="8"/>
        <v>0</v>
      </c>
    </row>
    <row r="213" spans="1:18" ht="12.75" hidden="1" customHeight="1">
      <c r="A213" s="45">
        <f>SUM(A214)</f>
        <v>0</v>
      </c>
      <c r="B213" s="45">
        <v>0</v>
      </c>
      <c r="C213" s="45">
        <v>0</v>
      </c>
      <c r="D213" s="34">
        <v>442001</v>
      </c>
      <c r="E213" s="35" t="s">
        <v>233</v>
      </c>
      <c r="F213" s="42">
        <f>A213+B213+C213</f>
        <v>0</v>
      </c>
      <c r="G213" s="109">
        <v>0</v>
      </c>
      <c r="H213" s="109">
        <v>0</v>
      </c>
      <c r="I213" s="109">
        <v>0</v>
      </c>
      <c r="J213" s="109">
        <v>0</v>
      </c>
      <c r="K213" s="109">
        <v>0</v>
      </c>
      <c r="L213" s="109">
        <v>0</v>
      </c>
      <c r="M213" s="109">
        <v>0</v>
      </c>
      <c r="N213" s="109">
        <v>0</v>
      </c>
      <c r="O213" s="109">
        <v>0</v>
      </c>
      <c r="P213" s="109">
        <v>0</v>
      </c>
      <c r="Q213" s="109">
        <v>0</v>
      </c>
      <c r="R213" s="109">
        <v>0</v>
      </c>
    </row>
    <row r="214" spans="1:18" ht="12.75" customHeight="1">
      <c r="A214" s="42">
        <f>SUM(A215:A247)</f>
        <v>0</v>
      </c>
      <c r="B214" s="42">
        <v>0</v>
      </c>
      <c r="C214" s="42">
        <v>0</v>
      </c>
      <c r="D214" s="32">
        <v>5000</v>
      </c>
      <c r="E214" s="38" t="s">
        <v>234</v>
      </c>
      <c r="F214" s="42">
        <f>SUM(F215:F247)</f>
        <v>0</v>
      </c>
      <c r="G214" s="109">
        <f>SUM(G215:G247)</f>
        <v>0</v>
      </c>
      <c r="H214" s="109">
        <f t="shared" ref="H214:R214" si="9">SUM(H215:H247)</f>
        <v>0</v>
      </c>
      <c r="I214" s="109">
        <f t="shared" si="9"/>
        <v>0</v>
      </c>
      <c r="J214" s="109">
        <f t="shared" si="9"/>
        <v>0</v>
      </c>
      <c r="K214" s="109">
        <f t="shared" si="9"/>
        <v>0</v>
      </c>
      <c r="L214" s="109">
        <f t="shared" si="9"/>
        <v>0</v>
      </c>
      <c r="M214" s="109">
        <f t="shared" si="9"/>
        <v>0</v>
      </c>
      <c r="N214" s="109">
        <f t="shared" si="9"/>
        <v>0</v>
      </c>
      <c r="O214" s="109">
        <f t="shared" si="9"/>
        <v>0</v>
      </c>
      <c r="P214" s="109">
        <f t="shared" si="9"/>
        <v>0</v>
      </c>
      <c r="Q214" s="109">
        <f t="shared" si="9"/>
        <v>0</v>
      </c>
      <c r="R214" s="109">
        <f t="shared" si="9"/>
        <v>0</v>
      </c>
    </row>
    <row r="215" spans="1:18" ht="12.75" hidden="1" customHeight="1">
      <c r="A215" s="45">
        <f>SUM(A216:A247)</f>
        <v>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42">
        <f>A215+B215+C215</f>
        <v>0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09">
        <v>0</v>
      </c>
      <c r="N215" s="109">
        <v>0</v>
      </c>
      <c r="O215" s="109">
        <v>0</v>
      </c>
      <c r="P215" s="109">
        <v>0</v>
      </c>
      <c r="Q215" s="109">
        <v>0</v>
      </c>
      <c r="R215" s="109"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42">
        <f>A216+B216+C216</f>
        <v>0</v>
      </c>
      <c r="G216" s="109">
        <v>0</v>
      </c>
      <c r="H216" s="109">
        <v>0</v>
      </c>
      <c r="I216" s="109">
        <v>0</v>
      </c>
      <c r="J216" s="109">
        <v>0</v>
      </c>
      <c r="K216" s="109">
        <v>0</v>
      </c>
      <c r="L216" s="109">
        <v>0</v>
      </c>
      <c r="M216" s="109">
        <v>0</v>
      </c>
      <c r="N216" s="109">
        <v>0</v>
      </c>
      <c r="O216" s="109">
        <v>0</v>
      </c>
      <c r="P216" s="109">
        <v>0</v>
      </c>
      <c r="Q216" s="109">
        <v>0</v>
      </c>
      <c r="R216" s="109"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42">
        <f t="shared" ref="F217:F247" si="10">A217+B217+C217</f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09">
        <v>0</v>
      </c>
      <c r="O217" s="109">
        <v>0</v>
      </c>
      <c r="P217" s="109">
        <v>0</v>
      </c>
      <c r="Q217" s="109">
        <v>0</v>
      </c>
      <c r="R217" s="109"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42">
        <f t="shared" si="10"/>
        <v>0</v>
      </c>
      <c r="G218" s="109">
        <v>0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>
        <v>0</v>
      </c>
      <c r="N218" s="109">
        <v>0</v>
      </c>
      <c r="O218" s="109">
        <v>0</v>
      </c>
      <c r="P218" s="109">
        <v>0</v>
      </c>
      <c r="Q218" s="109">
        <v>0</v>
      </c>
      <c r="R218" s="109">
        <v>0</v>
      </c>
    </row>
    <row r="219" spans="1:18" ht="12.75" hidden="1" customHeight="1">
      <c r="A219" s="45">
        <v>0</v>
      </c>
      <c r="B219" s="45">
        <v>0</v>
      </c>
      <c r="C219" s="45">
        <v>0</v>
      </c>
      <c r="D219" s="34">
        <v>515001</v>
      </c>
      <c r="E219" s="35" t="s">
        <v>239</v>
      </c>
      <c r="F219" s="42">
        <f t="shared" si="10"/>
        <v>0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</v>
      </c>
      <c r="O219" s="109">
        <v>0</v>
      </c>
      <c r="P219" s="109">
        <v>0</v>
      </c>
      <c r="Q219" s="109">
        <v>0</v>
      </c>
      <c r="R219" s="109">
        <v>0</v>
      </c>
    </row>
    <row r="220" spans="1:18" ht="12.75" hidden="1" customHeight="1">
      <c r="A220" s="45">
        <v>0</v>
      </c>
      <c r="B220" s="45">
        <v>0</v>
      </c>
      <c r="C220" s="45">
        <v>0</v>
      </c>
      <c r="D220" s="34">
        <v>519001</v>
      </c>
      <c r="E220" s="35" t="s">
        <v>240</v>
      </c>
      <c r="F220" s="42">
        <f t="shared" si="10"/>
        <v>0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09">
        <v>0</v>
      </c>
      <c r="N220" s="109">
        <v>0</v>
      </c>
      <c r="O220" s="109">
        <v>0</v>
      </c>
      <c r="P220" s="109">
        <v>0</v>
      </c>
      <c r="Q220" s="109">
        <v>0</v>
      </c>
      <c r="R220" s="109"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42">
        <f t="shared" si="10"/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42">
        <f t="shared" si="10"/>
        <v>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09">
        <v>0</v>
      </c>
      <c r="O222" s="109">
        <v>0</v>
      </c>
      <c r="P222" s="109">
        <v>0</v>
      </c>
      <c r="Q222" s="109">
        <v>0</v>
      </c>
      <c r="R222" s="109"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42">
        <f t="shared" si="10"/>
        <v>0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0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42">
        <f t="shared" si="10"/>
        <v>0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42">
        <f t="shared" si="10"/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42">
        <f t="shared" si="10"/>
        <v>0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42">
        <f t="shared" si="10"/>
        <v>0</v>
      </c>
      <c r="G227" s="109">
        <v>0</v>
      </c>
      <c r="H227" s="109">
        <v>0</v>
      </c>
      <c r="I227" s="109">
        <v>0</v>
      </c>
      <c r="J227" s="109">
        <v>0</v>
      </c>
      <c r="K227" s="109">
        <v>0</v>
      </c>
      <c r="L227" s="109">
        <v>0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42">
        <f t="shared" si="10"/>
        <v>0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</v>
      </c>
      <c r="R228" s="109"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42">
        <f t="shared" si="10"/>
        <v>0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42">
        <f t="shared" si="10"/>
        <v>0</v>
      </c>
      <c r="G230" s="109">
        <v>0</v>
      </c>
      <c r="H230" s="109">
        <v>0</v>
      </c>
      <c r="I230" s="109">
        <v>0</v>
      </c>
      <c r="J230" s="109">
        <v>0</v>
      </c>
      <c r="K230" s="109">
        <v>0</v>
      </c>
      <c r="L230" s="109">
        <v>0</v>
      </c>
      <c r="M230" s="109">
        <v>0</v>
      </c>
      <c r="N230" s="109">
        <v>0</v>
      </c>
      <c r="O230" s="109">
        <v>0</v>
      </c>
      <c r="P230" s="109">
        <v>0</v>
      </c>
      <c r="Q230" s="109">
        <v>0</v>
      </c>
      <c r="R230" s="109"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42">
        <f t="shared" si="10"/>
        <v>0</v>
      </c>
      <c r="G231" s="109">
        <v>0</v>
      </c>
      <c r="H231" s="109">
        <v>0</v>
      </c>
      <c r="I231" s="109">
        <v>0</v>
      </c>
      <c r="J231" s="109">
        <v>0</v>
      </c>
      <c r="K231" s="109">
        <v>0</v>
      </c>
      <c r="L231" s="109">
        <v>0</v>
      </c>
      <c r="M231" s="109">
        <v>0</v>
      </c>
      <c r="N231" s="109">
        <v>0</v>
      </c>
      <c r="O231" s="109">
        <v>0</v>
      </c>
      <c r="P231" s="109">
        <v>0</v>
      </c>
      <c r="Q231" s="109">
        <v>0</v>
      </c>
      <c r="R231" s="109"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42">
        <f t="shared" si="10"/>
        <v>0</v>
      </c>
      <c r="G232" s="109">
        <v>0</v>
      </c>
      <c r="H232" s="109">
        <v>0</v>
      </c>
      <c r="I232" s="109">
        <v>0</v>
      </c>
      <c r="J232" s="109">
        <v>0</v>
      </c>
      <c r="K232" s="109">
        <v>0</v>
      </c>
      <c r="L232" s="109">
        <v>0</v>
      </c>
      <c r="M232" s="109">
        <v>0</v>
      </c>
      <c r="N232" s="109">
        <v>0</v>
      </c>
      <c r="O232" s="109">
        <v>0</v>
      </c>
      <c r="P232" s="109">
        <v>0</v>
      </c>
      <c r="Q232" s="109">
        <v>0</v>
      </c>
      <c r="R232" s="109"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42">
        <f t="shared" si="10"/>
        <v>0</v>
      </c>
      <c r="G233" s="109">
        <v>0</v>
      </c>
      <c r="H233" s="109">
        <v>0</v>
      </c>
      <c r="I233" s="109">
        <v>0</v>
      </c>
      <c r="J233" s="109">
        <v>0</v>
      </c>
      <c r="K233" s="109">
        <v>0</v>
      </c>
      <c r="L233" s="109">
        <v>0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42">
        <f t="shared" si="10"/>
        <v>0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09">
        <v>0</v>
      </c>
      <c r="O234" s="109">
        <v>0</v>
      </c>
      <c r="P234" s="109">
        <v>0</v>
      </c>
      <c r="Q234" s="109">
        <v>0</v>
      </c>
      <c r="R234" s="109"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42">
        <f t="shared" si="10"/>
        <v>0</v>
      </c>
      <c r="G235" s="109">
        <v>0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09">
        <v>0</v>
      </c>
      <c r="N235" s="109">
        <v>0</v>
      </c>
      <c r="O235" s="109">
        <v>0</v>
      </c>
      <c r="P235" s="109">
        <v>0</v>
      </c>
      <c r="Q235" s="109">
        <v>0</v>
      </c>
      <c r="R235" s="109"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42">
        <f t="shared" si="10"/>
        <v>0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</v>
      </c>
      <c r="Q236" s="109">
        <v>0</v>
      </c>
      <c r="R236" s="109"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42">
        <f t="shared" si="10"/>
        <v>0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09">
        <v>0</v>
      </c>
      <c r="N237" s="109">
        <v>0</v>
      </c>
      <c r="O237" s="109">
        <v>0</v>
      </c>
      <c r="P237" s="109">
        <v>0</v>
      </c>
      <c r="Q237" s="109">
        <v>0</v>
      </c>
      <c r="R237" s="109"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42">
        <f t="shared" si="10"/>
        <v>0</v>
      </c>
      <c r="G238" s="109">
        <v>0</v>
      </c>
      <c r="H238" s="109">
        <v>0</v>
      </c>
      <c r="I238" s="109">
        <v>0</v>
      </c>
      <c r="J238" s="109">
        <v>0</v>
      </c>
      <c r="K238" s="109">
        <v>0</v>
      </c>
      <c r="L238" s="109">
        <v>0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42">
        <f t="shared" si="10"/>
        <v>0</v>
      </c>
      <c r="G239" s="109">
        <v>0</v>
      </c>
      <c r="H239" s="109">
        <v>0</v>
      </c>
      <c r="I239" s="109">
        <v>0</v>
      </c>
      <c r="J239" s="109">
        <v>0</v>
      </c>
      <c r="K239" s="109">
        <v>0</v>
      </c>
      <c r="L239" s="109">
        <v>0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42">
        <f t="shared" si="10"/>
        <v>0</v>
      </c>
      <c r="G240" s="109">
        <v>0</v>
      </c>
      <c r="H240" s="109">
        <v>0</v>
      </c>
      <c r="I240" s="109">
        <v>0</v>
      </c>
      <c r="J240" s="109">
        <v>0</v>
      </c>
      <c r="K240" s="109">
        <v>0</v>
      </c>
      <c r="L240" s="109">
        <v>0</v>
      </c>
      <c r="M240" s="109">
        <v>0</v>
      </c>
      <c r="N240" s="109">
        <v>0</v>
      </c>
      <c r="O240" s="109">
        <v>0</v>
      </c>
      <c r="P240" s="109">
        <v>0</v>
      </c>
      <c r="Q240" s="109">
        <v>0</v>
      </c>
      <c r="R240" s="109">
        <v>0</v>
      </c>
    </row>
    <row r="241" spans="1:18" ht="12.75" hidden="1" customHeight="1">
      <c r="A241" s="45">
        <v>0</v>
      </c>
      <c r="B241" s="45">
        <v>0</v>
      </c>
      <c r="C241" s="45">
        <v>0</v>
      </c>
      <c r="D241" s="34">
        <v>569001</v>
      </c>
      <c r="E241" s="35" t="s">
        <v>261</v>
      </c>
      <c r="F241" s="42">
        <f t="shared" si="10"/>
        <v>0</v>
      </c>
      <c r="G241" s="109">
        <v>0</v>
      </c>
      <c r="H241" s="109">
        <v>0</v>
      </c>
      <c r="I241" s="109">
        <v>0</v>
      </c>
      <c r="J241" s="109">
        <v>0</v>
      </c>
      <c r="K241" s="109">
        <v>0</v>
      </c>
      <c r="L241" s="109">
        <v>0</v>
      </c>
      <c r="M241" s="109">
        <v>0</v>
      </c>
      <c r="N241" s="109">
        <v>0</v>
      </c>
      <c r="O241" s="109">
        <v>0</v>
      </c>
      <c r="P241" s="109">
        <v>0</v>
      </c>
      <c r="Q241" s="109">
        <v>0</v>
      </c>
      <c r="R241" s="109"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42">
        <f t="shared" si="10"/>
        <v>0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09">
        <v>0</v>
      </c>
      <c r="N242" s="109">
        <v>0</v>
      </c>
      <c r="O242" s="109">
        <v>0</v>
      </c>
      <c r="P242" s="109">
        <v>0</v>
      </c>
      <c r="Q242" s="109">
        <v>0</v>
      </c>
      <c r="R242" s="109"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42">
        <f t="shared" si="10"/>
        <v>0</v>
      </c>
      <c r="G243" s="109">
        <v>0</v>
      </c>
      <c r="H243" s="109">
        <v>0</v>
      </c>
      <c r="I243" s="109">
        <v>0</v>
      </c>
      <c r="J243" s="109">
        <v>0</v>
      </c>
      <c r="K243" s="109">
        <v>0</v>
      </c>
      <c r="L243" s="109">
        <v>0</v>
      </c>
      <c r="M243" s="109">
        <v>0</v>
      </c>
      <c r="N243" s="109">
        <v>0</v>
      </c>
      <c r="O243" s="109">
        <v>0</v>
      </c>
      <c r="P243" s="109">
        <v>0</v>
      </c>
      <c r="Q243" s="109">
        <v>0</v>
      </c>
      <c r="R243" s="109"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42">
        <f t="shared" si="10"/>
        <v>0</v>
      </c>
      <c r="G244" s="109">
        <v>0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09">
        <v>0</v>
      </c>
      <c r="O244" s="109">
        <v>0</v>
      </c>
      <c r="P244" s="109">
        <v>0</v>
      </c>
      <c r="Q244" s="109">
        <v>0</v>
      </c>
      <c r="R244" s="109"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42">
        <f t="shared" si="10"/>
        <v>0</v>
      </c>
      <c r="G245" s="109">
        <v>0</v>
      </c>
      <c r="H245" s="109">
        <v>0</v>
      </c>
      <c r="I245" s="109">
        <v>0</v>
      </c>
      <c r="J245" s="109">
        <v>0</v>
      </c>
      <c r="K245" s="109">
        <v>0</v>
      </c>
      <c r="L245" s="109">
        <v>0</v>
      </c>
      <c r="M245" s="109">
        <v>0</v>
      </c>
      <c r="N245" s="109">
        <v>0</v>
      </c>
      <c r="O245" s="109">
        <v>0</v>
      </c>
      <c r="P245" s="109">
        <v>0</v>
      </c>
      <c r="Q245" s="109">
        <v>0</v>
      </c>
      <c r="R245" s="109"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42">
        <f t="shared" si="10"/>
        <v>0</v>
      </c>
      <c r="G246" s="109">
        <v>0</v>
      </c>
      <c r="H246" s="109">
        <v>0</v>
      </c>
      <c r="I246" s="109">
        <v>0</v>
      </c>
      <c r="J246" s="109">
        <v>0</v>
      </c>
      <c r="K246" s="109">
        <v>0</v>
      </c>
      <c r="L246" s="109">
        <v>0</v>
      </c>
      <c r="M246" s="109">
        <v>0</v>
      </c>
      <c r="N246" s="109">
        <v>0</v>
      </c>
      <c r="O246" s="109">
        <v>0</v>
      </c>
      <c r="P246" s="109">
        <v>0</v>
      </c>
      <c r="Q246" s="109">
        <v>0</v>
      </c>
      <c r="R246" s="109"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42">
        <f t="shared" si="10"/>
        <v>0</v>
      </c>
      <c r="G247" s="109">
        <v>0</v>
      </c>
      <c r="H247" s="109">
        <v>0</v>
      </c>
      <c r="I247" s="109">
        <v>0</v>
      </c>
      <c r="J247" s="109">
        <v>0</v>
      </c>
      <c r="K247" s="109">
        <v>0</v>
      </c>
      <c r="L247" s="109">
        <v>0</v>
      </c>
      <c r="M247" s="109">
        <v>0</v>
      </c>
      <c r="N247" s="109">
        <v>0</v>
      </c>
      <c r="O247" s="109">
        <v>0</v>
      </c>
      <c r="P247" s="109">
        <v>0</v>
      </c>
      <c r="Q247" s="109">
        <v>0</v>
      </c>
      <c r="R247" s="109">
        <v>0</v>
      </c>
    </row>
    <row r="248" spans="1:18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A12+A31+A101+A212+A214</f>
        <v>0</v>
      </c>
      <c r="B249" s="42">
        <f>B12+B31+B101+B212+B214</f>
        <v>2446.9299999999998</v>
      </c>
      <c r="C249" s="42">
        <f>C12+C31+C101+C212+C214</f>
        <v>0</v>
      </c>
      <c r="D249" s="42"/>
      <c r="E249" s="42"/>
      <c r="F249" s="42">
        <f>F12+F31+F101+F212+F214</f>
        <v>2446.9299999999998</v>
      </c>
      <c r="G249" s="42">
        <f t="shared" ref="G249:R249" si="11">G12+G31+G101+G212+G214</f>
        <v>0</v>
      </c>
      <c r="H249" s="42">
        <f t="shared" si="11"/>
        <v>0</v>
      </c>
      <c r="I249" s="42">
        <f t="shared" si="11"/>
        <v>146.93</v>
      </c>
      <c r="J249" s="42">
        <f t="shared" si="11"/>
        <v>0</v>
      </c>
      <c r="K249" s="42">
        <f t="shared" si="11"/>
        <v>0</v>
      </c>
      <c r="L249" s="42">
        <f t="shared" si="11"/>
        <v>0</v>
      </c>
      <c r="M249" s="42">
        <f t="shared" si="11"/>
        <v>0</v>
      </c>
      <c r="N249" s="42">
        <f t="shared" si="11"/>
        <v>200</v>
      </c>
      <c r="O249" s="42">
        <f t="shared" si="11"/>
        <v>200</v>
      </c>
      <c r="P249" s="42">
        <f t="shared" si="11"/>
        <v>1700</v>
      </c>
      <c r="Q249" s="42">
        <f t="shared" si="11"/>
        <v>200</v>
      </c>
      <c r="R249" s="42">
        <f t="shared" si="11"/>
        <v>0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</sheetData>
  <mergeCells count="5">
    <mergeCell ref="O1:Q2"/>
    <mergeCell ref="A3:R3"/>
    <mergeCell ref="A5:R5"/>
    <mergeCell ref="A6:R6"/>
    <mergeCell ref="C9:L9"/>
  </mergeCells>
  <pageMargins left="0.74803149606299213" right="0.15748031496062992" top="0.74803149606299213" bottom="0.74803149606299213" header="0.31496062992125984" footer="0.31496062992125984"/>
  <pageSetup scale="57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R250"/>
  <sheetViews>
    <sheetView topLeftCell="E7" zoomScaleNormal="100" workbookViewId="0">
      <selection activeCell="E101" sqref="E101"/>
    </sheetView>
  </sheetViews>
  <sheetFormatPr baseColWidth="10" defaultRowHeight="12.75"/>
  <cols>
    <col min="2" max="2" width="14" customWidth="1"/>
    <col min="5" max="5" width="24.140625" customWidth="1"/>
    <col min="6" max="6" width="13.28515625" customWidth="1"/>
    <col min="7" max="18" width="11.7109375" customWidth="1"/>
  </cols>
  <sheetData>
    <row r="1" spans="1:18">
      <c r="L1" s="1"/>
      <c r="M1" s="1"/>
      <c r="N1" s="1"/>
      <c r="O1" s="169"/>
      <c r="P1" s="169"/>
      <c r="Q1" s="169"/>
    </row>
    <row r="2" spans="1:18" ht="28.5" customHeight="1">
      <c r="B2" s="155"/>
      <c r="F2" s="25"/>
      <c r="L2" s="1"/>
      <c r="M2" s="1"/>
      <c r="N2" s="1"/>
      <c r="O2" s="169"/>
      <c r="P2" s="169"/>
      <c r="Q2" s="169"/>
    </row>
    <row r="3" spans="1:18" ht="18">
      <c r="A3" s="170" t="s">
        <v>268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35" customHeight="1">
      <c r="A5" s="171" t="s">
        <v>622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</row>
    <row r="6" spans="1:18" ht="15.75">
      <c r="A6" s="172" t="s">
        <v>29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</row>
    <row r="8" spans="1:18" s="1" customFormat="1" ht="15.75" customHeight="1">
      <c r="A8" s="4" t="s">
        <v>509</v>
      </c>
      <c r="B8" s="107"/>
      <c r="C8" s="107" t="s">
        <v>511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5.75" customHeight="1">
      <c r="A9" s="4" t="s">
        <v>510</v>
      </c>
      <c r="B9" s="7"/>
      <c r="C9" s="173" t="s">
        <v>631</v>
      </c>
      <c r="D9" s="173"/>
      <c r="E9" s="173"/>
      <c r="F9" s="173"/>
      <c r="G9" s="173"/>
      <c r="H9" s="173"/>
      <c r="I9" s="173"/>
      <c r="J9" s="173"/>
      <c r="K9" s="173"/>
      <c r="L9" s="173"/>
    </row>
    <row r="11" spans="1:18" s="3" customFormat="1" ht="4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3" t="s">
        <v>1</v>
      </c>
      <c r="H11" s="23" t="s">
        <v>2</v>
      </c>
      <c r="I11" s="23" t="s">
        <v>3</v>
      </c>
      <c r="J11" s="23" t="s">
        <v>4</v>
      </c>
      <c r="K11" s="23" t="s">
        <v>5</v>
      </c>
      <c r="L11" s="23" t="s">
        <v>6</v>
      </c>
      <c r="M11" s="23" t="s">
        <v>7</v>
      </c>
      <c r="N11" s="23" t="s">
        <v>8</v>
      </c>
      <c r="O11" s="23" t="s">
        <v>9</v>
      </c>
      <c r="P11" s="23" t="s">
        <v>10</v>
      </c>
      <c r="Q11" s="23" t="s">
        <v>11</v>
      </c>
      <c r="R11" s="23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f>SUM(G13:G30)</f>
        <v>0</v>
      </c>
      <c r="H12" s="109">
        <f t="shared" ref="H12:R12" si="0">SUM(H13:H30)</f>
        <v>0</v>
      </c>
      <c r="I12" s="109">
        <f t="shared" si="0"/>
        <v>0</v>
      </c>
      <c r="J12" s="109">
        <f t="shared" si="0"/>
        <v>0</v>
      </c>
      <c r="K12" s="109">
        <f t="shared" si="0"/>
        <v>0</v>
      </c>
      <c r="L12" s="109">
        <f t="shared" si="0"/>
        <v>0</v>
      </c>
      <c r="M12" s="109">
        <f t="shared" si="0"/>
        <v>0</v>
      </c>
      <c r="N12" s="109">
        <f t="shared" si="0"/>
        <v>0</v>
      </c>
      <c r="O12" s="109">
        <f t="shared" si="0"/>
        <v>0</v>
      </c>
      <c r="P12" s="109">
        <f t="shared" si="0"/>
        <v>0</v>
      </c>
      <c r="Q12" s="109">
        <f t="shared" si="0"/>
        <v>0</v>
      </c>
      <c r="R12" s="109">
        <f t="shared" si="0"/>
        <v>0</v>
      </c>
    </row>
    <row r="13" spans="1:18" s="1" customFormat="1" ht="12.6" hidden="1" customHeight="1">
      <c r="A13" s="45">
        <v>0</v>
      </c>
      <c r="B13" s="45">
        <v>0</v>
      </c>
      <c r="C13" s="45">
        <v>0</v>
      </c>
      <c r="D13" s="34">
        <v>113001</v>
      </c>
      <c r="E13" s="35" t="s">
        <v>35</v>
      </c>
      <c r="F13" s="42">
        <f>A13+B13+C13</f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1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42">
        <f t="shared" si="1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42">
        <f t="shared" si="1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</row>
    <row r="17" spans="1:18" s="1" customFormat="1" ht="12.6" hidden="1" customHeight="1">
      <c r="A17" s="45">
        <v>0</v>
      </c>
      <c r="B17" s="45">
        <v>0</v>
      </c>
      <c r="C17" s="45">
        <v>0</v>
      </c>
      <c r="D17" s="34">
        <v>131003</v>
      </c>
      <c r="E17" s="35" t="s">
        <v>39</v>
      </c>
      <c r="F17" s="42">
        <f t="shared" si="1"/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</row>
    <row r="18" spans="1:18" s="1" customFormat="1" ht="12.6" hidden="1" customHeight="1">
      <c r="A18" s="45">
        <v>0</v>
      </c>
      <c r="B18" s="45">
        <v>0</v>
      </c>
      <c r="C18" s="45">
        <v>0</v>
      </c>
      <c r="D18" s="34">
        <v>132001</v>
      </c>
      <c r="E18" s="35" t="s">
        <v>40</v>
      </c>
      <c r="F18" s="42">
        <f t="shared" si="1"/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</row>
    <row r="19" spans="1:18" s="1" customFormat="1" ht="12.6" hidden="1" customHeight="1">
      <c r="A19" s="45">
        <v>0</v>
      </c>
      <c r="B19" s="45">
        <v>0</v>
      </c>
      <c r="C19" s="45">
        <v>0</v>
      </c>
      <c r="D19" s="34">
        <v>132002</v>
      </c>
      <c r="E19" s="35" t="s">
        <v>41</v>
      </c>
      <c r="F19" s="42">
        <f t="shared" si="1"/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42">
        <f t="shared" si="1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</row>
    <row r="21" spans="1:18" s="1" customFormat="1" ht="12.6" hidden="1" customHeight="1">
      <c r="A21" s="45">
        <v>0</v>
      </c>
      <c r="B21" s="45">
        <v>0</v>
      </c>
      <c r="C21" s="45">
        <v>0</v>
      </c>
      <c r="D21" s="34">
        <v>134001</v>
      </c>
      <c r="E21" s="35" t="s">
        <v>43</v>
      </c>
      <c r="F21" s="42">
        <f t="shared" si="1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</row>
    <row r="22" spans="1:18" s="1" customFormat="1" ht="12.6" hidden="1" customHeight="1">
      <c r="A22" s="45">
        <v>0</v>
      </c>
      <c r="B22" s="45">
        <v>0</v>
      </c>
      <c r="C22" s="45">
        <v>0</v>
      </c>
      <c r="D22" s="34">
        <v>141001</v>
      </c>
      <c r="E22" s="35" t="s">
        <v>44</v>
      </c>
      <c r="F22" s="42">
        <f t="shared" si="1"/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</row>
    <row r="23" spans="1:18" s="1" customFormat="1" ht="11.25" hidden="1" customHeight="1">
      <c r="A23" s="45">
        <v>0</v>
      </c>
      <c r="B23" s="45">
        <v>0</v>
      </c>
      <c r="C23" s="45">
        <v>0</v>
      </c>
      <c r="D23" s="34">
        <v>142001</v>
      </c>
      <c r="E23" s="35" t="s">
        <v>45</v>
      </c>
      <c r="F23" s="42">
        <f t="shared" si="1"/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</row>
    <row r="24" spans="1:18" ht="12.75" hidden="1" customHeight="1">
      <c r="A24" s="45">
        <v>0</v>
      </c>
      <c r="B24" s="45">
        <v>0</v>
      </c>
      <c r="C24" s="45">
        <v>0</v>
      </c>
      <c r="D24" s="34">
        <v>143001</v>
      </c>
      <c r="E24" s="35" t="s">
        <v>46</v>
      </c>
      <c r="F24" s="42">
        <f t="shared" si="1"/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42">
        <f t="shared" si="1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42">
        <f t="shared" si="1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</row>
    <row r="27" spans="1:18" ht="12.75" hidden="1" customHeight="1">
      <c r="A27" s="45">
        <v>0</v>
      </c>
      <c r="B27" s="45">
        <v>0</v>
      </c>
      <c r="C27" s="45">
        <v>0</v>
      </c>
      <c r="D27" s="36">
        <v>154004</v>
      </c>
      <c r="E27" s="35" t="s">
        <v>49</v>
      </c>
      <c r="F27" s="42">
        <f t="shared" si="1"/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</row>
    <row r="28" spans="1:18" ht="12.75" hidden="1" customHeight="1">
      <c r="A28" s="45">
        <v>0</v>
      </c>
      <c r="B28" s="45">
        <v>0</v>
      </c>
      <c r="C28" s="45">
        <v>0</v>
      </c>
      <c r="D28" s="34">
        <v>159002</v>
      </c>
      <c r="E28" s="35" t="s">
        <v>50</v>
      </c>
      <c r="F28" s="42">
        <f t="shared" si="1"/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</row>
    <row r="29" spans="1:18" ht="12.75" hidden="1" customHeight="1">
      <c r="A29" s="45">
        <v>0</v>
      </c>
      <c r="B29" s="45">
        <v>0</v>
      </c>
      <c r="C29" s="45">
        <v>0</v>
      </c>
      <c r="D29" s="34">
        <v>161001</v>
      </c>
      <c r="E29" s="37" t="s">
        <v>51</v>
      </c>
      <c r="F29" s="42">
        <f t="shared" si="1"/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</row>
    <row r="30" spans="1:18" ht="12.75" hidden="1" customHeight="1">
      <c r="A30" s="45">
        <v>0</v>
      </c>
      <c r="B30" s="45">
        <v>0</v>
      </c>
      <c r="C30" s="45">
        <v>0</v>
      </c>
      <c r="D30" s="34">
        <v>171001</v>
      </c>
      <c r="E30" s="37" t="s">
        <v>52</v>
      </c>
      <c r="F30" s="42">
        <f t="shared" si="1"/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</row>
    <row r="31" spans="1:18">
      <c r="A31" s="42">
        <f>SUM(A32:A100)</f>
        <v>303665</v>
      </c>
      <c r="B31" s="42">
        <f>SUM(B32:B99)</f>
        <v>0</v>
      </c>
      <c r="C31" s="42">
        <f>SUM(C32:C99)</f>
        <v>0</v>
      </c>
      <c r="D31" s="32">
        <v>2000</v>
      </c>
      <c r="E31" s="38" t="s">
        <v>53</v>
      </c>
      <c r="F31" s="42">
        <f>SUM(F32:F99)</f>
        <v>303665</v>
      </c>
      <c r="G31" s="109">
        <f>SUM(G32:G100)</f>
        <v>0</v>
      </c>
      <c r="H31" s="109">
        <f t="shared" ref="H31:R31" si="2">SUM(H32:H100)</f>
        <v>0</v>
      </c>
      <c r="I31" s="109">
        <f t="shared" si="2"/>
        <v>0</v>
      </c>
      <c r="J31" s="109">
        <f t="shared" si="2"/>
        <v>26178</v>
      </c>
      <c r="K31" s="109">
        <f t="shared" si="2"/>
        <v>112350</v>
      </c>
      <c r="L31" s="109">
        <f t="shared" si="2"/>
        <v>35191</v>
      </c>
      <c r="M31" s="109">
        <f t="shared" si="2"/>
        <v>0</v>
      </c>
      <c r="N31" s="109">
        <f t="shared" si="2"/>
        <v>51823</v>
      </c>
      <c r="O31" s="109">
        <f t="shared" si="2"/>
        <v>0</v>
      </c>
      <c r="P31" s="109">
        <f t="shared" si="2"/>
        <v>78123</v>
      </c>
      <c r="Q31" s="109">
        <f t="shared" si="2"/>
        <v>0</v>
      </c>
      <c r="R31" s="109">
        <f t="shared" si="2"/>
        <v>0</v>
      </c>
    </row>
    <row r="32" spans="1:18" ht="12.75" customHeight="1">
      <c r="A32" s="45">
        <v>25265</v>
      </c>
      <c r="B32" s="45">
        <v>0</v>
      </c>
      <c r="C32" s="45">
        <v>0</v>
      </c>
      <c r="D32" s="39">
        <v>211001</v>
      </c>
      <c r="E32" s="35" t="s">
        <v>54</v>
      </c>
      <c r="F32" s="42">
        <f>A32+B32+C32</f>
        <v>25265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24942</v>
      </c>
      <c r="M32" s="146">
        <v>0</v>
      </c>
      <c r="N32" s="146">
        <v>0</v>
      </c>
      <c r="O32" s="146">
        <v>0</v>
      </c>
      <c r="P32" s="146">
        <v>323</v>
      </c>
      <c r="Q32" s="146">
        <v>0</v>
      </c>
      <c r="R32" s="146">
        <v>0</v>
      </c>
    </row>
    <row r="33" spans="1:18" ht="12.75" hidden="1" customHeight="1">
      <c r="A33" s="45">
        <v>0</v>
      </c>
      <c r="B33" s="45">
        <v>0</v>
      </c>
      <c r="C33" s="45">
        <v>0</v>
      </c>
      <c r="D33" s="34">
        <v>211002</v>
      </c>
      <c r="E33" s="35" t="s">
        <v>55</v>
      </c>
      <c r="F33" s="42">
        <f t="shared" ref="F33:F79" si="3">A33+B33+C33</f>
        <v>0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0</v>
      </c>
      <c r="P33" s="109">
        <v>0</v>
      </c>
      <c r="Q33" s="109">
        <v>0</v>
      </c>
      <c r="R33" s="109">
        <v>0</v>
      </c>
    </row>
    <row r="34" spans="1:18" ht="12.75" hidden="1" customHeight="1">
      <c r="A34" s="45">
        <v>0</v>
      </c>
      <c r="B34" s="45">
        <v>0</v>
      </c>
      <c r="C34" s="45">
        <v>0</v>
      </c>
      <c r="D34" s="34">
        <v>211003</v>
      </c>
      <c r="E34" s="35" t="s">
        <v>520</v>
      </c>
      <c r="F34" s="42">
        <f t="shared" si="3"/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</row>
    <row r="35" spans="1:18" ht="12.75" hidden="1" customHeight="1">
      <c r="A35" s="45">
        <v>0</v>
      </c>
      <c r="B35" s="45">
        <v>0</v>
      </c>
      <c r="C35" s="45">
        <v>0</v>
      </c>
      <c r="D35" s="34">
        <v>212001</v>
      </c>
      <c r="E35" s="35" t="s">
        <v>56</v>
      </c>
      <c r="F35" s="42">
        <f t="shared" si="3"/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</row>
    <row r="36" spans="1:18" ht="12.75" hidden="1" customHeight="1">
      <c r="A36" s="45">
        <v>0</v>
      </c>
      <c r="B36" s="45">
        <v>0</v>
      </c>
      <c r="C36" s="45">
        <v>0</v>
      </c>
      <c r="D36" s="34">
        <v>212002</v>
      </c>
      <c r="E36" s="35" t="s">
        <v>57</v>
      </c>
      <c r="F36" s="42">
        <f t="shared" si="3"/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109">
        <v>0</v>
      </c>
    </row>
    <row r="37" spans="1:18" ht="12.75" hidden="1" customHeight="1">
      <c r="A37" s="45">
        <v>0</v>
      </c>
      <c r="B37" s="45">
        <v>0</v>
      </c>
      <c r="C37" s="45">
        <v>0</v>
      </c>
      <c r="D37" s="34">
        <v>213001</v>
      </c>
      <c r="E37" s="35" t="s">
        <v>58</v>
      </c>
      <c r="F37" s="42">
        <f t="shared" si="3"/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</row>
    <row r="38" spans="1:18" ht="12.75" hidden="1" customHeight="1">
      <c r="A38" s="45">
        <v>0</v>
      </c>
      <c r="B38" s="45">
        <v>0</v>
      </c>
      <c r="C38" s="45">
        <v>0</v>
      </c>
      <c r="D38" s="39">
        <v>214001</v>
      </c>
      <c r="E38" s="35" t="s">
        <v>59</v>
      </c>
      <c r="F38" s="42">
        <f t="shared" si="3"/>
        <v>0</v>
      </c>
      <c r="G38" s="146">
        <v>0</v>
      </c>
      <c r="H38" s="146">
        <v>0</v>
      </c>
      <c r="I38" s="146">
        <v>0</v>
      </c>
      <c r="J38" s="146">
        <v>0</v>
      </c>
      <c r="K38" s="146">
        <v>0</v>
      </c>
      <c r="L38" s="146">
        <v>0</v>
      </c>
      <c r="M38" s="146">
        <v>0</v>
      </c>
      <c r="N38" s="146">
        <v>0</v>
      </c>
      <c r="O38" s="146">
        <v>0</v>
      </c>
      <c r="P38" s="146">
        <v>0</v>
      </c>
      <c r="Q38" s="146">
        <v>0</v>
      </c>
      <c r="R38" s="146">
        <v>0</v>
      </c>
    </row>
    <row r="39" spans="1:18" ht="12.75" hidden="1" customHeight="1">
      <c r="A39" s="45">
        <v>0</v>
      </c>
      <c r="B39" s="45">
        <v>0</v>
      </c>
      <c r="C39" s="45">
        <v>0</v>
      </c>
      <c r="D39" s="34">
        <v>214002</v>
      </c>
      <c r="E39" s="35" t="s">
        <v>60</v>
      </c>
      <c r="F39" s="42">
        <f t="shared" si="3"/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</row>
    <row r="40" spans="1:18" ht="12.75" customHeight="1">
      <c r="A40" s="45">
        <v>24678</v>
      </c>
      <c r="B40" s="45">
        <v>0</v>
      </c>
      <c r="C40" s="45">
        <v>0</v>
      </c>
      <c r="D40" s="34">
        <v>215001</v>
      </c>
      <c r="E40" s="35" t="s">
        <v>61</v>
      </c>
      <c r="F40" s="42">
        <f t="shared" si="3"/>
        <v>24678</v>
      </c>
      <c r="G40" s="109">
        <v>0</v>
      </c>
      <c r="H40" s="109">
        <v>0</v>
      </c>
      <c r="I40" s="109">
        <v>0</v>
      </c>
      <c r="J40" s="109">
        <v>24678</v>
      </c>
      <c r="K40" s="109">
        <v>0</v>
      </c>
      <c r="L40" s="109">
        <v>0</v>
      </c>
      <c r="M40" s="109">
        <v>0</v>
      </c>
      <c r="N40" s="109">
        <v>0</v>
      </c>
      <c r="O40" s="109">
        <v>0</v>
      </c>
      <c r="P40" s="109">
        <v>0</v>
      </c>
      <c r="Q40" s="109">
        <v>0</v>
      </c>
      <c r="R40" s="109">
        <v>0</v>
      </c>
    </row>
    <row r="41" spans="1:18" ht="12.75" customHeight="1">
      <c r="A41" s="45">
        <v>1500</v>
      </c>
      <c r="B41" s="45">
        <v>0</v>
      </c>
      <c r="C41" s="45">
        <v>0</v>
      </c>
      <c r="D41" s="40">
        <v>216001</v>
      </c>
      <c r="E41" s="41" t="s">
        <v>62</v>
      </c>
      <c r="F41" s="42">
        <f t="shared" si="3"/>
        <v>1500</v>
      </c>
      <c r="G41" s="109">
        <v>0</v>
      </c>
      <c r="H41" s="109">
        <v>0</v>
      </c>
      <c r="I41" s="109">
        <v>0</v>
      </c>
      <c r="J41" s="109">
        <v>1500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</row>
    <row r="42" spans="1:18" ht="12.75" customHeight="1">
      <c r="A42" s="45">
        <v>143187</v>
      </c>
      <c r="B42" s="45">
        <v>0</v>
      </c>
      <c r="C42" s="45">
        <v>0</v>
      </c>
      <c r="D42" s="34">
        <v>217001</v>
      </c>
      <c r="E42" s="35" t="s">
        <v>63</v>
      </c>
      <c r="F42" s="42">
        <f t="shared" si="3"/>
        <v>143187</v>
      </c>
      <c r="G42" s="109">
        <v>0</v>
      </c>
      <c r="H42" s="109">
        <v>0</v>
      </c>
      <c r="I42" s="109">
        <v>0</v>
      </c>
      <c r="J42" s="109">
        <v>0</v>
      </c>
      <c r="K42" s="109">
        <v>23350</v>
      </c>
      <c r="L42" s="109">
        <v>10249</v>
      </c>
      <c r="M42" s="109">
        <v>0</v>
      </c>
      <c r="N42" s="109">
        <v>31788</v>
      </c>
      <c r="O42" s="109">
        <v>0</v>
      </c>
      <c r="P42" s="109">
        <v>77800</v>
      </c>
      <c r="Q42" s="109">
        <v>0</v>
      </c>
      <c r="R42" s="109">
        <v>0</v>
      </c>
    </row>
    <row r="43" spans="1:18" ht="12.75" hidden="1" customHeight="1">
      <c r="A43" s="45">
        <v>0</v>
      </c>
      <c r="B43" s="45">
        <v>0</v>
      </c>
      <c r="C43" s="45">
        <v>0</v>
      </c>
      <c r="D43" s="34">
        <v>218001</v>
      </c>
      <c r="E43" s="35" t="s">
        <v>64</v>
      </c>
      <c r="F43" s="42">
        <f t="shared" si="3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</row>
    <row r="44" spans="1:18" ht="12.75" hidden="1" customHeight="1">
      <c r="A44" s="45">
        <v>0</v>
      </c>
      <c r="B44" s="45">
        <v>0</v>
      </c>
      <c r="C44" s="45">
        <v>0</v>
      </c>
      <c r="D44" s="34">
        <v>218002</v>
      </c>
      <c r="E44" s="35" t="s">
        <v>65</v>
      </c>
      <c r="F44" s="42">
        <f t="shared" si="3"/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</row>
    <row r="45" spans="1:18" hidden="1">
      <c r="A45" s="45">
        <v>0</v>
      </c>
      <c r="B45" s="45">
        <v>0</v>
      </c>
      <c r="C45" s="45">
        <v>0</v>
      </c>
      <c r="D45" s="34">
        <v>221001</v>
      </c>
      <c r="E45" s="35" t="s">
        <v>66</v>
      </c>
      <c r="F45" s="42">
        <f t="shared" si="3"/>
        <v>0</v>
      </c>
      <c r="G45" s="109">
        <v>0</v>
      </c>
      <c r="H45" s="109">
        <v>0</v>
      </c>
      <c r="I45" s="109">
        <v>0</v>
      </c>
      <c r="J45" s="109">
        <v>0</v>
      </c>
      <c r="K45" s="109">
        <v>0</v>
      </c>
      <c r="L45" s="109">
        <v>0</v>
      </c>
      <c r="M45" s="109">
        <v>0</v>
      </c>
      <c r="N45" s="109">
        <v>0</v>
      </c>
      <c r="O45" s="109">
        <v>0</v>
      </c>
      <c r="P45" s="109">
        <v>0</v>
      </c>
      <c r="Q45" s="109">
        <v>0</v>
      </c>
      <c r="R45" s="109">
        <v>0</v>
      </c>
    </row>
    <row r="46" spans="1:18" ht="12.75" hidden="1" customHeight="1">
      <c r="A46" s="45">
        <v>0</v>
      </c>
      <c r="B46" s="45">
        <v>0</v>
      </c>
      <c r="C46" s="45">
        <v>0</v>
      </c>
      <c r="D46" s="34">
        <v>221002</v>
      </c>
      <c r="E46" s="35" t="s">
        <v>67</v>
      </c>
      <c r="F46" s="42">
        <f t="shared" si="3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</row>
    <row r="47" spans="1:18" ht="12.75" hidden="1" customHeight="1">
      <c r="A47" s="45">
        <v>0</v>
      </c>
      <c r="B47" s="45">
        <v>0</v>
      </c>
      <c r="C47" s="45">
        <v>0</v>
      </c>
      <c r="D47" s="34">
        <v>221006</v>
      </c>
      <c r="E47" s="35" t="s">
        <v>68</v>
      </c>
      <c r="F47" s="42">
        <f t="shared" si="3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</row>
    <row r="48" spans="1:18" ht="12.75" hidden="1" customHeight="1">
      <c r="A48" s="45">
        <v>0</v>
      </c>
      <c r="B48" s="45">
        <v>0</v>
      </c>
      <c r="C48" s="45">
        <v>0</v>
      </c>
      <c r="D48" s="34">
        <v>221007</v>
      </c>
      <c r="E48" s="35" t="s">
        <v>523</v>
      </c>
      <c r="F48" s="42">
        <f t="shared" si="3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</row>
    <row r="49" spans="1:18" ht="12.75" hidden="1" customHeight="1">
      <c r="A49" s="45">
        <v>0</v>
      </c>
      <c r="B49" s="45">
        <v>0</v>
      </c>
      <c r="C49" s="45">
        <v>0</v>
      </c>
      <c r="D49" s="34">
        <v>222001</v>
      </c>
      <c r="E49" s="35" t="s">
        <v>69</v>
      </c>
      <c r="F49" s="42">
        <f t="shared" si="3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</row>
    <row r="50" spans="1:18" ht="12.75" hidden="1" customHeight="1">
      <c r="A50" s="45">
        <v>0</v>
      </c>
      <c r="B50" s="45">
        <v>0</v>
      </c>
      <c r="C50" s="45">
        <v>0</v>
      </c>
      <c r="D50" s="34">
        <v>223001</v>
      </c>
      <c r="E50" s="35" t="s">
        <v>70</v>
      </c>
      <c r="F50" s="42">
        <f t="shared" si="3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</row>
    <row r="51" spans="1:18" ht="12.75" hidden="1" customHeight="1">
      <c r="A51" s="45">
        <v>0</v>
      </c>
      <c r="B51" s="45">
        <v>0</v>
      </c>
      <c r="C51" s="45">
        <v>0</v>
      </c>
      <c r="D51" s="34">
        <v>231001</v>
      </c>
      <c r="E51" s="35" t="s">
        <v>71</v>
      </c>
      <c r="F51" s="42">
        <f t="shared" si="3"/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</row>
    <row r="52" spans="1:18" ht="12.75" hidden="1" customHeight="1">
      <c r="A52" s="45">
        <v>0</v>
      </c>
      <c r="B52" s="45">
        <v>0</v>
      </c>
      <c r="C52" s="45">
        <v>0</v>
      </c>
      <c r="D52" s="34">
        <v>231002</v>
      </c>
      <c r="E52" s="35" t="s">
        <v>72</v>
      </c>
      <c r="F52" s="42">
        <f t="shared" si="3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</row>
    <row r="53" spans="1:18" ht="12.75" hidden="1" customHeight="1">
      <c r="A53" s="45">
        <v>0</v>
      </c>
      <c r="B53" s="45">
        <v>0</v>
      </c>
      <c r="C53" s="45">
        <v>0</v>
      </c>
      <c r="D53" s="34">
        <v>231003</v>
      </c>
      <c r="E53" s="35" t="s">
        <v>73</v>
      </c>
      <c r="F53" s="42">
        <f t="shared" si="3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</row>
    <row r="54" spans="1:18" ht="12.75" hidden="1" customHeight="1">
      <c r="A54" s="45">
        <v>0</v>
      </c>
      <c r="B54" s="45">
        <v>0</v>
      </c>
      <c r="C54" s="45">
        <v>0</v>
      </c>
      <c r="D54" s="34">
        <v>231004</v>
      </c>
      <c r="E54" s="35" t="s">
        <v>74</v>
      </c>
      <c r="F54" s="42">
        <f t="shared" si="3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</row>
    <row r="55" spans="1:18" ht="12.75" hidden="1" customHeight="1">
      <c r="A55" s="45">
        <v>0</v>
      </c>
      <c r="B55" s="45">
        <v>0</v>
      </c>
      <c r="C55" s="45">
        <v>0</v>
      </c>
      <c r="D55" s="34">
        <v>232001</v>
      </c>
      <c r="E55" s="35" t="s">
        <v>75</v>
      </c>
      <c r="F55" s="42">
        <f t="shared" si="3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</row>
    <row r="56" spans="1:18" ht="12.75" hidden="1" customHeight="1">
      <c r="A56" s="45">
        <v>0</v>
      </c>
      <c r="B56" s="45">
        <v>0</v>
      </c>
      <c r="C56" s="45">
        <v>0</v>
      </c>
      <c r="D56" s="34">
        <v>233001</v>
      </c>
      <c r="E56" s="35" t="s">
        <v>76</v>
      </c>
      <c r="F56" s="42">
        <f t="shared" si="3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</row>
    <row r="57" spans="1:18" ht="12.75" hidden="1" customHeight="1">
      <c r="A57" s="45">
        <v>0</v>
      </c>
      <c r="B57" s="45">
        <v>0</v>
      </c>
      <c r="C57" s="45">
        <v>0</v>
      </c>
      <c r="D57" s="34">
        <v>234001</v>
      </c>
      <c r="E57" s="35" t="s">
        <v>77</v>
      </c>
      <c r="F57" s="42">
        <f t="shared" si="3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</row>
    <row r="58" spans="1:18" ht="12.75" hidden="1" customHeight="1">
      <c r="A58" s="45">
        <v>0</v>
      </c>
      <c r="B58" s="45">
        <v>0</v>
      </c>
      <c r="C58" s="45">
        <v>0</v>
      </c>
      <c r="D58" s="34">
        <v>235001</v>
      </c>
      <c r="E58" s="35" t="s">
        <v>78</v>
      </c>
      <c r="F58" s="42">
        <f t="shared" si="3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</row>
    <row r="59" spans="1:18" ht="12.75" customHeight="1">
      <c r="A59" s="45">
        <v>13600</v>
      </c>
      <c r="B59" s="45">
        <v>0</v>
      </c>
      <c r="C59" s="45">
        <v>0</v>
      </c>
      <c r="D59" s="34">
        <v>236001</v>
      </c>
      <c r="E59" s="35" t="s">
        <v>79</v>
      </c>
      <c r="F59" s="42">
        <f t="shared" si="3"/>
        <v>13600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13600</v>
      </c>
      <c r="O59" s="109">
        <v>0</v>
      </c>
      <c r="P59" s="109">
        <v>0</v>
      </c>
      <c r="Q59" s="109">
        <v>0</v>
      </c>
      <c r="R59" s="109">
        <v>0</v>
      </c>
    </row>
    <row r="60" spans="1:18" ht="12.75" hidden="1" customHeight="1">
      <c r="A60" s="45">
        <v>0</v>
      </c>
      <c r="B60" s="45">
        <v>0</v>
      </c>
      <c r="C60" s="45">
        <v>0</v>
      </c>
      <c r="D60" s="34">
        <v>237001</v>
      </c>
      <c r="E60" s="35" t="s">
        <v>80</v>
      </c>
      <c r="F60" s="42">
        <f t="shared" si="3"/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</row>
    <row r="61" spans="1:18" ht="12.75" hidden="1" customHeight="1">
      <c r="A61" s="45">
        <v>0</v>
      </c>
      <c r="B61" s="45">
        <v>0</v>
      </c>
      <c r="C61" s="45">
        <v>0</v>
      </c>
      <c r="D61" s="34">
        <v>238001</v>
      </c>
      <c r="E61" s="35" t="s">
        <v>81</v>
      </c>
      <c r="F61" s="42">
        <f t="shared" si="3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</row>
    <row r="62" spans="1:18" ht="12.75" hidden="1" customHeight="1">
      <c r="A62" s="45">
        <v>0</v>
      </c>
      <c r="B62" s="45">
        <v>0</v>
      </c>
      <c r="C62" s="45">
        <v>0</v>
      </c>
      <c r="D62" s="34">
        <v>239001</v>
      </c>
      <c r="E62" s="35" t="s">
        <v>82</v>
      </c>
      <c r="F62" s="42">
        <f t="shared" si="3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</row>
    <row r="63" spans="1:18" ht="12.75" hidden="1" customHeight="1">
      <c r="A63" s="45">
        <v>0</v>
      </c>
      <c r="B63" s="45">
        <v>0</v>
      </c>
      <c r="C63" s="45">
        <v>0</v>
      </c>
      <c r="D63" s="34">
        <v>241001</v>
      </c>
      <c r="E63" s="35" t="s">
        <v>83</v>
      </c>
      <c r="F63" s="42">
        <f t="shared" si="3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</row>
    <row r="64" spans="1:18" ht="12.75" hidden="1" customHeight="1">
      <c r="A64" s="45">
        <v>0</v>
      </c>
      <c r="B64" s="45">
        <v>0</v>
      </c>
      <c r="C64" s="45">
        <v>0</v>
      </c>
      <c r="D64" s="34">
        <v>242001</v>
      </c>
      <c r="E64" s="35" t="s">
        <v>84</v>
      </c>
      <c r="F64" s="42">
        <f t="shared" si="3"/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</row>
    <row r="65" spans="1:18" ht="12.75" hidden="1" customHeight="1">
      <c r="A65" s="45">
        <v>0</v>
      </c>
      <c r="B65" s="45">
        <v>0</v>
      </c>
      <c r="C65" s="45">
        <v>0</v>
      </c>
      <c r="D65" s="34">
        <v>243001</v>
      </c>
      <c r="E65" s="35" t="s">
        <v>85</v>
      </c>
      <c r="F65" s="42">
        <f t="shared" si="3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</row>
    <row r="66" spans="1:18" ht="12.75" hidden="1" customHeight="1">
      <c r="A66" s="45">
        <v>0</v>
      </c>
      <c r="B66" s="45">
        <v>0</v>
      </c>
      <c r="C66" s="45">
        <v>0</v>
      </c>
      <c r="D66" s="34">
        <v>244001</v>
      </c>
      <c r="E66" s="35" t="s">
        <v>86</v>
      </c>
      <c r="F66" s="42">
        <f t="shared" si="3"/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</row>
    <row r="67" spans="1:18" ht="12.75" hidden="1" customHeight="1">
      <c r="A67" s="45">
        <v>0</v>
      </c>
      <c r="B67" s="45">
        <v>0</v>
      </c>
      <c r="C67" s="45">
        <v>0</v>
      </c>
      <c r="D67" s="34">
        <v>245001</v>
      </c>
      <c r="E67" s="35" t="s">
        <v>87</v>
      </c>
      <c r="F67" s="42">
        <f t="shared" si="3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</row>
    <row r="68" spans="1:18" ht="12.75" hidden="1" customHeight="1">
      <c r="A68" s="45">
        <v>0</v>
      </c>
      <c r="B68" s="45">
        <v>0</v>
      </c>
      <c r="C68" s="45">
        <v>0</v>
      </c>
      <c r="D68" s="34">
        <v>246001</v>
      </c>
      <c r="E68" s="35" t="s">
        <v>88</v>
      </c>
      <c r="F68" s="42">
        <f t="shared" si="3"/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</row>
    <row r="69" spans="1:18" ht="12.75" hidden="1" customHeight="1">
      <c r="A69" s="45">
        <v>0</v>
      </c>
      <c r="B69" s="45">
        <v>0</v>
      </c>
      <c r="C69" s="45">
        <v>0</v>
      </c>
      <c r="D69" s="34">
        <v>246002</v>
      </c>
      <c r="E69" s="35" t="s">
        <v>89</v>
      </c>
      <c r="F69" s="42">
        <f t="shared" si="3"/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</row>
    <row r="70" spans="1:18" ht="12.75" hidden="1" customHeight="1">
      <c r="A70" s="45">
        <v>0</v>
      </c>
      <c r="B70" s="45">
        <v>0</v>
      </c>
      <c r="C70" s="45">
        <v>0</v>
      </c>
      <c r="D70" s="34">
        <v>247001</v>
      </c>
      <c r="E70" s="35" t="s">
        <v>90</v>
      </c>
      <c r="F70" s="42">
        <f t="shared" si="3"/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</row>
    <row r="71" spans="1:18" ht="12.75" hidden="1" customHeight="1">
      <c r="A71" s="45">
        <v>0</v>
      </c>
      <c r="B71" s="45">
        <v>0</v>
      </c>
      <c r="C71" s="45">
        <v>0</v>
      </c>
      <c r="D71" s="34">
        <v>248001</v>
      </c>
      <c r="E71" s="35" t="s">
        <v>91</v>
      </c>
      <c r="F71" s="42">
        <f t="shared" si="3"/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</row>
    <row r="72" spans="1:18" ht="12.75" hidden="1" customHeight="1">
      <c r="A72" s="45">
        <v>0</v>
      </c>
      <c r="B72" s="45">
        <v>0</v>
      </c>
      <c r="C72" s="45">
        <v>0</v>
      </c>
      <c r="D72" s="34">
        <v>249001</v>
      </c>
      <c r="E72" s="35" t="s">
        <v>92</v>
      </c>
      <c r="F72" s="42">
        <f t="shared" si="3"/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</row>
    <row r="73" spans="1:18" ht="12.75" customHeight="1">
      <c r="A73" s="45">
        <v>45000</v>
      </c>
      <c r="B73" s="45">
        <v>0</v>
      </c>
      <c r="C73" s="45">
        <v>0</v>
      </c>
      <c r="D73" s="34">
        <v>251001</v>
      </c>
      <c r="E73" s="35" t="s">
        <v>93</v>
      </c>
      <c r="F73" s="42">
        <f t="shared" si="3"/>
        <v>45000</v>
      </c>
      <c r="G73" s="109">
        <v>0</v>
      </c>
      <c r="H73" s="109">
        <v>0</v>
      </c>
      <c r="I73" s="109">
        <v>0</v>
      </c>
      <c r="J73" s="109">
        <v>0</v>
      </c>
      <c r="K73" s="109">
        <v>45000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</row>
    <row r="74" spans="1:18" ht="12.75" hidden="1" customHeight="1">
      <c r="A74" s="45">
        <v>0</v>
      </c>
      <c r="B74" s="45">
        <v>0</v>
      </c>
      <c r="C74" s="45">
        <v>0</v>
      </c>
      <c r="D74" s="34">
        <v>252001</v>
      </c>
      <c r="E74" s="35" t="s">
        <v>94</v>
      </c>
      <c r="F74" s="42">
        <f t="shared" si="3"/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</row>
    <row r="75" spans="1:18" ht="12.75" hidden="1" customHeight="1">
      <c r="A75" s="45">
        <v>0</v>
      </c>
      <c r="B75" s="45">
        <v>0</v>
      </c>
      <c r="C75" s="45">
        <v>0</v>
      </c>
      <c r="D75" s="34">
        <v>253001</v>
      </c>
      <c r="E75" s="35" t="s">
        <v>95</v>
      </c>
      <c r="F75" s="42">
        <f t="shared" si="3"/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</row>
    <row r="76" spans="1:18" ht="12.75" hidden="1" customHeight="1">
      <c r="A76" s="45">
        <v>0</v>
      </c>
      <c r="B76" s="45">
        <v>0</v>
      </c>
      <c r="C76" s="45">
        <v>0</v>
      </c>
      <c r="D76" s="34">
        <v>254001</v>
      </c>
      <c r="E76" s="35" t="s">
        <v>96</v>
      </c>
      <c r="F76" s="42">
        <f t="shared" si="3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</row>
    <row r="77" spans="1:18" ht="12.75" customHeight="1">
      <c r="A77" s="45">
        <v>44000</v>
      </c>
      <c r="B77" s="45">
        <v>0</v>
      </c>
      <c r="C77" s="45">
        <v>0</v>
      </c>
      <c r="D77" s="34">
        <v>255001</v>
      </c>
      <c r="E77" s="35" t="s">
        <v>97</v>
      </c>
      <c r="F77" s="42">
        <f t="shared" si="3"/>
        <v>44000</v>
      </c>
      <c r="G77" s="109">
        <v>0</v>
      </c>
      <c r="H77" s="109">
        <v>0</v>
      </c>
      <c r="I77" s="109">
        <v>0</v>
      </c>
      <c r="J77" s="109">
        <v>0</v>
      </c>
      <c r="K77" s="109">
        <v>44000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</row>
    <row r="78" spans="1:18" ht="12.75" hidden="1" customHeight="1">
      <c r="A78" s="45">
        <v>0</v>
      </c>
      <c r="B78" s="45">
        <v>0</v>
      </c>
      <c r="C78" s="45">
        <v>0</v>
      </c>
      <c r="D78" s="34">
        <v>256001</v>
      </c>
      <c r="E78" s="35" t="s">
        <v>98</v>
      </c>
      <c r="F78" s="42">
        <f t="shared" si="3"/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</row>
    <row r="79" spans="1:18" ht="12.75" hidden="1" customHeight="1">
      <c r="A79" s="45">
        <v>0</v>
      </c>
      <c r="B79" s="45">
        <v>0</v>
      </c>
      <c r="C79" s="45">
        <v>0</v>
      </c>
      <c r="D79" s="39">
        <v>259001</v>
      </c>
      <c r="E79" s="35" t="s">
        <v>99</v>
      </c>
      <c r="F79" s="42">
        <f t="shared" si="3"/>
        <v>0</v>
      </c>
      <c r="G79" s="146">
        <v>0</v>
      </c>
      <c r="H79" s="146">
        <v>0</v>
      </c>
      <c r="I79" s="146">
        <v>0</v>
      </c>
      <c r="J79" s="146">
        <v>0</v>
      </c>
      <c r="K79" s="146">
        <v>0</v>
      </c>
      <c r="L79" s="146">
        <v>0</v>
      </c>
      <c r="M79" s="146">
        <v>0</v>
      </c>
      <c r="N79" s="146">
        <v>0</v>
      </c>
      <c r="O79" s="146">
        <v>0</v>
      </c>
      <c r="P79" s="146">
        <v>0</v>
      </c>
      <c r="Q79" s="146">
        <v>0</v>
      </c>
      <c r="R79" s="146">
        <v>0</v>
      </c>
    </row>
    <row r="80" spans="1:18" hidden="1">
      <c r="A80" s="45">
        <v>0</v>
      </c>
      <c r="B80" s="45">
        <v>0</v>
      </c>
      <c r="C80" s="45">
        <v>0</v>
      </c>
      <c r="D80" s="34">
        <v>261001</v>
      </c>
      <c r="E80" s="35" t="s">
        <v>100</v>
      </c>
      <c r="F80" s="42">
        <v>0</v>
      </c>
      <c r="G80" s="109">
        <v>0</v>
      </c>
      <c r="H80" s="109">
        <v>0</v>
      </c>
      <c r="I80" s="109">
        <v>0</v>
      </c>
      <c r="J80" s="109">
        <v>0</v>
      </c>
      <c r="K80" s="109">
        <v>0</v>
      </c>
      <c r="L80" s="109">
        <v>0</v>
      </c>
      <c r="M80" s="109">
        <v>0</v>
      </c>
      <c r="N80" s="109">
        <v>0</v>
      </c>
      <c r="O80" s="109">
        <v>0</v>
      </c>
      <c r="P80" s="109">
        <v>0</v>
      </c>
      <c r="Q80" s="109">
        <v>0</v>
      </c>
      <c r="R80" s="109">
        <v>0</v>
      </c>
    </row>
    <row r="81" spans="1:18" ht="12.75" hidden="1" customHeight="1">
      <c r="A81" s="45">
        <v>0</v>
      </c>
      <c r="B81" s="45">
        <v>0</v>
      </c>
      <c r="C81" s="45">
        <v>0</v>
      </c>
      <c r="D81" s="34">
        <v>261002</v>
      </c>
      <c r="E81" s="35" t="s">
        <v>101</v>
      </c>
      <c r="F81" s="42">
        <f t="shared" ref="F81:F97" si="4">A81+B81+C81</f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</row>
    <row r="82" spans="1:18" ht="12.75" hidden="1" customHeight="1">
      <c r="A82" s="45">
        <v>0</v>
      </c>
      <c r="B82" s="45">
        <v>0</v>
      </c>
      <c r="C82" s="45">
        <v>0</v>
      </c>
      <c r="D82" s="34">
        <v>261003</v>
      </c>
      <c r="E82" s="35" t="s">
        <v>102</v>
      </c>
      <c r="F82" s="42">
        <f t="shared" si="4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</row>
    <row r="83" spans="1:18" ht="12.75" hidden="1" customHeight="1">
      <c r="A83" s="45">
        <v>0</v>
      </c>
      <c r="B83" s="45">
        <v>0</v>
      </c>
      <c r="C83" s="45">
        <v>0</v>
      </c>
      <c r="D83" s="34">
        <v>262001</v>
      </c>
      <c r="E83" s="35" t="s">
        <v>103</v>
      </c>
      <c r="F83" s="42">
        <f t="shared" si="4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</row>
    <row r="84" spans="1:18" ht="12.75" hidden="1" customHeight="1">
      <c r="A84" s="45">
        <v>0</v>
      </c>
      <c r="B84" s="45">
        <v>0</v>
      </c>
      <c r="C84" s="45">
        <v>0</v>
      </c>
      <c r="D84" s="34">
        <v>271001</v>
      </c>
      <c r="E84" s="35" t="s">
        <v>104</v>
      </c>
      <c r="F84" s="42">
        <f t="shared" si="4"/>
        <v>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9">
        <v>0</v>
      </c>
      <c r="P84" s="109">
        <v>0</v>
      </c>
      <c r="Q84" s="109">
        <v>0</v>
      </c>
      <c r="R84" s="109">
        <v>0</v>
      </c>
    </row>
    <row r="85" spans="1:18" ht="12.75" hidden="1" customHeight="1">
      <c r="A85" s="45">
        <v>0</v>
      </c>
      <c r="B85" s="45">
        <v>0</v>
      </c>
      <c r="C85" s="45">
        <v>0</v>
      </c>
      <c r="D85" s="34">
        <v>272001</v>
      </c>
      <c r="E85" s="35" t="s">
        <v>105</v>
      </c>
      <c r="F85" s="42">
        <f t="shared" si="4"/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0</v>
      </c>
    </row>
    <row r="86" spans="1:18" ht="12.75" hidden="1" customHeight="1">
      <c r="A86" s="45">
        <v>0</v>
      </c>
      <c r="B86" s="45">
        <v>0</v>
      </c>
      <c r="C86" s="45">
        <v>0</v>
      </c>
      <c r="D86" s="34">
        <v>273001</v>
      </c>
      <c r="E86" s="35" t="s">
        <v>106</v>
      </c>
      <c r="F86" s="42">
        <f t="shared" si="4"/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0</v>
      </c>
      <c r="P86" s="109">
        <v>0</v>
      </c>
      <c r="Q86" s="109">
        <v>0</v>
      </c>
      <c r="R86" s="109">
        <v>0</v>
      </c>
    </row>
    <row r="87" spans="1:18" ht="12.75" hidden="1" customHeight="1">
      <c r="A87" s="45">
        <v>0</v>
      </c>
      <c r="B87" s="45">
        <v>0</v>
      </c>
      <c r="C87" s="45">
        <v>0</v>
      </c>
      <c r="D87" s="34">
        <v>274001</v>
      </c>
      <c r="E87" s="35" t="s">
        <v>107</v>
      </c>
      <c r="F87" s="42">
        <f t="shared" si="4"/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</row>
    <row r="88" spans="1:18" ht="12.75" hidden="1" customHeight="1">
      <c r="A88" s="45">
        <v>0</v>
      </c>
      <c r="B88" s="45">
        <v>0</v>
      </c>
      <c r="C88" s="45">
        <v>0</v>
      </c>
      <c r="D88" s="34">
        <v>275001</v>
      </c>
      <c r="E88" s="35" t="s">
        <v>108</v>
      </c>
      <c r="F88" s="42">
        <f t="shared" si="4"/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9">
        <v>0</v>
      </c>
      <c r="P88" s="109">
        <v>0</v>
      </c>
      <c r="Q88" s="109">
        <v>0</v>
      </c>
      <c r="R88" s="109">
        <v>0</v>
      </c>
    </row>
    <row r="89" spans="1:18" ht="12.75" hidden="1" customHeight="1">
      <c r="A89" s="45">
        <v>0</v>
      </c>
      <c r="B89" s="45">
        <v>0</v>
      </c>
      <c r="C89" s="45">
        <v>0</v>
      </c>
      <c r="D89" s="34">
        <v>281001</v>
      </c>
      <c r="E89" s="35" t="s">
        <v>109</v>
      </c>
      <c r="F89" s="42">
        <f t="shared" si="4"/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</row>
    <row r="90" spans="1:18" ht="12.75" hidden="1" customHeight="1">
      <c r="A90" s="45">
        <v>0</v>
      </c>
      <c r="B90" s="45">
        <v>0</v>
      </c>
      <c r="C90" s="45">
        <v>0</v>
      </c>
      <c r="D90" s="34">
        <v>282001</v>
      </c>
      <c r="E90" s="35" t="s">
        <v>110</v>
      </c>
      <c r="F90" s="42">
        <f t="shared" si="4"/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</row>
    <row r="91" spans="1:18" ht="12.75" hidden="1" customHeight="1">
      <c r="A91" s="45">
        <v>0</v>
      </c>
      <c r="B91" s="45">
        <v>0</v>
      </c>
      <c r="C91" s="45">
        <v>0</v>
      </c>
      <c r="D91" s="34">
        <v>283001</v>
      </c>
      <c r="E91" s="35" t="s">
        <v>111</v>
      </c>
      <c r="F91" s="42">
        <f t="shared" si="4"/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</row>
    <row r="92" spans="1:18" ht="12.75" customHeight="1">
      <c r="A92" s="45">
        <v>6435</v>
      </c>
      <c r="B92" s="45">
        <v>0</v>
      </c>
      <c r="C92" s="45">
        <v>0</v>
      </c>
      <c r="D92" s="34">
        <v>291001</v>
      </c>
      <c r="E92" s="35" t="s">
        <v>112</v>
      </c>
      <c r="F92" s="42">
        <f t="shared" si="4"/>
        <v>6435</v>
      </c>
      <c r="G92" s="109">
        <v>0</v>
      </c>
      <c r="H92" s="109">
        <v>0</v>
      </c>
      <c r="I92" s="109">
        <v>0</v>
      </c>
      <c r="J92" s="109">
        <v>0</v>
      </c>
      <c r="K92" s="109">
        <v>0</v>
      </c>
      <c r="L92" s="109">
        <v>0</v>
      </c>
      <c r="M92" s="109">
        <v>0</v>
      </c>
      <c r="N92" s="109">
        <v>6435</v>
      </c>
      <c r="O92" s="109">
        <v>0</v>
      </c>
      <c r="P92" s="109">
        <v>0</v>
      </c>
      <c r="Q92" s="109">
        <v>0</v>
      </c>
      <c r="R92" s="109">
        <v>0</v>
      </c>
    </row>
    <row r="93" spans="1:18" ht="12.75" hidden="1" customHeight="1">
      <c r="A93" s="45">
        <v>0</v>
      </c>
      <c r="B93" s="45">
        <v>0</v>
      </c>
      <c r="C93" s="45">
        <v>0</v>
      </c>
      <c r="D93" s="34">
        <v>292001</v>
      </c>
      <c r="E93" s="35" t="s">
        <v>113</v>
      </c>
      <c r="F93" s="42">
        <f t="shared" si="4"/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</row>
    <row r="94" spans="1:18" ht="12.75" hidden="1" customHeight="1">
      <c r="A94" s="45">
        <v>0</v>
      </c>
      <c r="B94" s="45">
        <v>0</v>
      </c>
      <c r="C94" s="45">
        <v>0</v>
      </c>
      <c r="D94" s="34">
        <v>293001</v>
      </c>
      <c r="E94" s="35" t="s">
        <v>114</v>
      </c>
      <c r="F94" s="42">
        <f t="shared" si="4"/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0</v>
      </c>
      <c r="R94" s="109">
        <v>0</v>
      </c>
    </row>
    <row r="95" spans="1:18" ht="12.75" hidden="1" customHeight="1">
      <c r="A95" s="45">
        <v>0</v>
      </c>
      <c r="B95" s="45">
        <v>0</v>
      </c>
      <c r="C95" s="45">
        <v>0</v>
      </c>
      <c r="D95" s="34">
        <v>294001</v>
      </c>
      <c r="E95" s="35" t="s">
        <v>115</v>
      </c>
      <c r="F95" s="42">
        <f t="shared" si="4"/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</row>
    <row r="96" spans="1:18" ht="12.75" hidden="1" customHeight="1">
      <c r="A96" s="45">
        <v>0</v>
      </c>
      <c r="B96" s="45">
        <v>0</v>
      </c>
      <c r="C96" s="45">
        <v>0</v>
      </c>
      <c r="D96" s="34">
        <v>295001</v>
      </c>
      <c r="E96" s="35" t="s">
        <v>116</v>
      </c>
      <c r="F96" s="42">
        <f t="shared" si="4"/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09">
        <v>0</v>
      </c>
      <c r="O96" s="109">
        <v>0</v>
      </c>
      <c r="P96" s="109">
        <v>0</v>
      </c>
      <c r="Q96" s="109">
        <v>0</v>
      </c>
      <c r="R96" s="109">
        <v>0</v>
      </c>
    </row>
    <row r="97" spans="1:18" ht="12.75" hidden="1" customHeight="1">
      <c r="A97" s="45">
        <v>0</v>
      </c>
      <c r="B97" s="45">
        <v>0</v>
      </c>
      <c r="C97" s="45">
        <v>0</v>
      </c>
      <c r="D97" s="34">
        <v>296001</v>
      </c>
      <c r="E97" s="35" t="s">
        <v>117</v>
      </c>
      <c r="F97" s="42">
        <f t="shared" si="4"/>
        <v>0</v>
      </c>
      <c r="G97" s="109">
        <v>0</v>
      </c>
      <c r="H97" s="109">
        <v>0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09">
        <v>0</v>
      </c>
      <c r="O97" s="109">
        <v>0</v>
      </c>
      <c r="P97" s="109">
        <v>0</v>
      </c>
      <c r="Q97" s="109">
        <v>0</v>
      </c>
      <c r="R97" s="109">
        <v>0</v>
      </c>
    </row>
    <row r="98" spans="1:18" ht="12.75" hidden="1" customHeight="1">
      <c r="A98" s="45">
        <v>0</v>
      </c>
      <c r="B98" s="45">
        <v>0</v>
      </c>
      <c r="C98" s="45">
        <v>0</v>
      </c>
      <c r="D98" s="34">
        <v>297001</v>
      </c>
      <c r="E98" s="35" t="s">
        <v>118</v>
      </c>
      <c r="F98" s="42">
        <f>A98+B98+C98</f>
        <v>0</v>
      </c>
      <c r="G98" s="109">
        <v>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9">
        <v>0</v>
      </c>
      <c r="P98" s="109">
        <v>0</v>
      </c>
      <c r="Q98" s="109">
        <v>0</v>
      </c>
      <c r="R98" s="109">
        <v>0</v>
      </c>
    </row>
    <row r="99" spans="1:18" ht="12.75" hidden="1" customHeight="1">
      <c r="A99" s="45">
        <v>0</v>
      </c>
      <c r="B99" s="45">
        <v>0</v>
      </c>
      <c r="C99" s="45">
        <v>0</v>
      </c>
      <c r="D99" s="34">
        <v>298001</v>
      </c>
      <c r="E99" s="35" t="s">
        <v>119</v>
      </c>
      <c r="F99" s="42">
        <f>A99+B99+C99</f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9">
        <v>0</v>
      </c>
      <c r="P99" s="109">
        <v>0</v>
      </c>
      <c r="Q99" s="109">
        <v>0</v>
      </c>
      <c r="R99" s="109">
        <v>0</v>
      </c>
    </row>
    <row r="100" spans="1:18" ht="12.75" hidden="1" customHeight="1">
      <c r="A100" s="45">
        <v>0</v>
      </c>
      <c r="B100" s="45">
        <v>0</v>
      </c>
      <c r="C100" s="45">
        <v>0</v>
      </c>
      <c r="D100" s="34">
        <v>299001</v>
      </c>
      <c r="E100" s="35" t="s">
        <v>120</v>
      </c>
      <c r="F100" s="42">
        <f>A100+B100+C100</f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09">
        <v>0</v>
      </c>
      <c r="O100" s="109">
        <v>0</v>
      </c>
      <c r="P100" s="109">
        <v>0</v>
      </c>
      <c r="Q100" s="109">
        <v>0</v>
      </c>
      <c r="R100" s="109">
        <v>0</v>
      </c>
    </row>
    <row r="101" spans="1:18" ht="12.75" customHeight="1">
      <c r="A101" s="42">
        <f>A103</f>
        <v>3275</v>
      </c>
      <c r="B101" s="42">
        <f>SUM(B102:B211)</f>
        <v>0</v>
      </c>
      <c r="C101" s="42">
        <f>SUM(C102:C211)</f>
        <v>0</v>
      </c>
      <c r="D101" s="32">
        <v>3000</v>
      </c>
      <c r="E101" s="38" t="s">
        <v>121</v>
      </c>
      <c r="F101" s="42">
        <f>SUM(F102:F211)</f>
        <v>3275</v>
      </c>
      <c r="G101" s="147">
        <f>SUM(G102:G211)</f>
        <v>0</v>
      </c>
      <c r="H101" s="147">
        <f t="shared" ref="H101:R101" si="5">SUM(H102:H211)</f>
        <v>0</v>
      </c>
      <c r="I101" s="147">
        <f t="shared" si="5"/>
        <v>0</v>
      </c>
      <c r="J101" s="147">
        <f t="shared" si="5"/>
        <v>0</v>
      </c>
      <c r="K101" s="147">
        <f t="shared" si="5"/>
        <v>0</v>
      </c>
      <c r="L101" s="147">
        <f t="shared" si="5"/>
        <v>0</v>
      </c>
      <c r="M101" s="147">
        <f t="shared" si="5"/>
        <v>0</v>
      </c>
      <c r="N101" s="147">
        <f t="shared" si="5"/>
        <v>0</v>
      </c>
      <c r="O101" s="147">
        <f t="shared" si="5"/>
        <v>0</v>
      </c>
      <c r="P101" s="147">
        <f t="shared" si="5"/>
        <v>0</v>
      </c>
      <c r="Q101" s="147">
        <f t="shared" si="5"/>
        <v>3275</v>
      </c>
      <c r="R101" s="147">
        <f t="shared" si="5"/>
        <v>0</v>
      </c>
    </row>
    <row r="102" spans="1:18" hidden="1">
      <c r="A102" s="45">
        <v>0</v>
      </c>
      <c r="B102" s="45">
        <v>0</v>
      </c>
      <c r="C102" s="45">
        <v>0</v>
      </c>
      <c r="D102" s="34">
        <v>311001</v>
      </c>
      <c r="E102" s="35" t="s">
        <v>122</v>
      </c>
      <c r="F102" s="42">
        <f>A102+B102+C102</f>
        <v>0</v>
      </c>
      <c r="G102" s="109">
        <v>0</v>
      </c>
      <c r="H102" s="109">
        <v>0</v>
      </c>
      <c r="I102" s="109">
        <v>0</v>
      </c>
      <c r="J102" s="109">
        <v>0</v>
      </c>
      <c r="K102" s="109">
        <v>0</v>
      </c>
      <c r="L102" s="109">
        <v>0</v>
      </c>
      <c r="M102" s="109">
        <v>0</v>
      </c>
      <c r="N102" s="109">
        <v>0</v>
      </c>
      <c r="O102" s="109">
        <v>0</v>
      </c>
      <c r="P102" s="109">
        <v>0</v>
      </c>
      <c r="Q102" s="109">
        <v>0</v>
      </c>
      <c r="R102" s="109">
        <v>0</v>
      </c>
    </row>
    <row r="103" spans="1:18" ht="12.75" customHeight="1">
      <c r="A103" s="45">
        <v>3275</v>
      </c>
      <c r="B103" s="45">
        <v>0</v>
      </c>
      <c r="C103" s="45">
        <v>0</v>
      </c>
      <c r="D103" s="34">
        <v>312001</v>
      </c>
      <c r="E103" s="35" t="s">
        <v>123</v>
      </c>
      <c r="F103" s="42">
        <f>A103+B103+C103</f>
        <v>3275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0</v>
      </c>
      <c r="Q103" s="109">
        <v>3275</v>
      </c>
      <c r="R103" s="109">
        <v>0</v>
      </c>
    </row>
    <row r="104" spans="1:18" ht="12.75" hidden="1" customHeight="1">
      <c r="A104" s="45">
        <v>0</v>
      </c>
      <c r="B104" s="45">
        <v>0</v>
      </c>
      <c r="C104" s="45">
        <v>0</v>
      </c>
      <c r="D104" s="34">
        <v>313001</v>
      </c>
      <c r="E104" s="35" t="s">
        <v>124</v>
      </c>
      <c r="F104" s="42">
        <f t="shared" ref="F104:F167" si="6">A104+B104+C104</f>
        <v>0</v>
      </c>
      <c r="G104" s="109">
        <v>0</v>
      </c>
      <c r="H104" s="109">
        <v>0</v>
      </c>
      <c r="I104" s="109">
        <v>0</v>
      </c>
      <c r="J104" s="109">
        <v>0</v>
      </c>
      <c r="K104" s="109">
        <v>0</v>
      </c>
      <c r="L104" s="109">
        <v>0</v>
      </c>
      <c r="M104" s="109">
        <v>0</v>
      </c>
      <c r="N104" s="109">
        <v>0</v>
      </c>
      <c r="O104" s="109">
        <v>0</v>
      </c>
      <c r="P104" s="109">
        <v>0</v>
      </c>
      <c r="Q104" s="109">
        <v>0</v>
      </c>
      <c r="R104" s="109">
        <v>0</v>
      </c>
    </row>
    <row r="105" spans="1:18" ht="12.75" hidden="1" customHeight="1">
      <c r="A105" s="45">
        <v>0</v>
      </c>
      <c r="B105" s="45">
        <v>0</v>
      </c>
      <c r="C105" s="45">
        <v>0</v>
      </c>
      <c r="D105" s="34">
        <v>314001</v>
      </c>
      <c r="E105" s="35" t="s">
        <v>125</v>
      </c>
      <c r="F105" s="42">
        <f t="shared" si="6"/>
        <v>0</v>
      </c>
      <c r="G105" s="109">
        <v>0</v>
      </c>
      <c r="H105" s="109">
        <v>0</v>
      </c>
      <c r="I105" s="109">
        <v>0</v>
      </c>
      <c r="J105" s="109">
        <v>0</v>
      </c>
      <c r="K105" s="109">
        <v>0</v>
      </c>
      <c r="L105" s="109">
        <v>0</v>
      </c>
      <c r="M105" s="109">
        <v>0</v>
      </c>
      <c r="N105" s="109">
        <v>0</v>
      </c>
      <c r="O105" s="109">
        <v>0</v>
      </c>
      <c r="P105" s="109">
        <v>0</v>
      </c>
      <c r="Q105" s="109">
        <v>0</v>
      </c>
      <c r="R105" s="109">
        <v>0</v>
      </c>
    </row>
    <row r="106" spans="1:18" ht="12.75" hidden="1" customHeight="1">
      <c r="A106" s="45">
        <v>0</v>
      </c>
      <c r="B106" s="45">
        <v>0</v>
      </c>
      <c r="C106" s="45">
        <v>0</v>
      </c>
      <c r="D106" s="34">
        <v>315001</v>
      </c>
      <c r="E106" s="35" t="s">
        <v>126</v>
      </c>
      <c r="F106" s="42">
        <f t="shared" si="6"/>
        <v>0</v>
      </c>
      <c r="G106" s="109">
        <v>0</v>
      </c>
      <c r="H106" s="109">
        <v>0</v>
      </c>
      <c r="I106" s="109">
        <v>0</v>
      </c>
      <c r="J106" s="109">
        <v>0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0</v>
      </c>
    </row>
    <row r="107" spans="1:18" ht="12.75" hidden="1" customHeight="1">
      <c r="A107" s="45">
        <v>0</v>
      </c>
      <c r="B107" s="45">
        <v>0</v>
      </c>
      <c r="C107" s="45">
        <v>0</v>
      </c>
      <c r="D107" s="34">
        <v>316001</v>
      </c>
      <c r="E107" s="35" t="s">
        <v>127</v>
      </c>
      <c r="F107" s="42">
        <f t="shared" si="6"/>
        <v>0</v>
      </c>
      <c r="G107" s="109">
        <v>0</v>
      </c>
      <c r="H107" s="109">
        <v>0</v>
      </c>
      <c r="I107" s="109">
        <v>0</v>
      </c>
      <c r="J107" s="109">
        <v>0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</row>
    <row r="108" spans="1:18" ht="12.75" hidden="1" customHeight="1">
      <c r="A108" s="45">
        <v>0</v>
      </c>
      <c r="B108" s="45">
        <v>0</v>
      </c>
      <c r="C108" s="45">
        <v>0</v>
      </c>
      <c r="D108" s="34">
        <v>316002</v>
      </c>
      <c r="E108" s="35" t="s">
        <v>128</v>
      </c>
      <c r="F108" s="42">
        <f t="shared" si="6"/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0</v>
      </c>
      <c r="P108" s="109">
        <v>0</v>
      </c>
      <c r="Q108" s="109">
        <v>0</v>
      </c>
      <c r="R108" s="109">
        <v>0</v>
      </c>
    </row>
    <row r="109" spans="1:18" ht="12.75" hidden="1" customHeight="1">
      <c r="A109" s="45">
        <v>0</v>
      </c>
      <c r="B109" s="45">
        <v>0</v>
      </c>
      <c r="C109" s="45">
        <v>0</v>
      </c>
      <c r="D109" s="34">
        <v>316003</v>
      </c>
      <c r="E109" s="35" t="s">
        <v>129</v>
      </c>
      <c r="F109" s="42">
        <f t="shared" si="6"/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</row>
    <row r="110" spans="1:18" ht="12.75" hidden="1" customHeight="1">
      <c r="A110" s="45">
        <v>0</v>
      </c>
      <c r="B110" s="45">
        <v>0</v>
      </c>
      <c r="C110" s="45">
        <v>0</v>
      </c>
      <c r="D110" s="34">
        <v>317001</v>
      </c>
      <c r="E110" s="35" t="s">
        <v>130</v>
      </c>
      <c r="F110" s="42">
        <f t="shared" si="6"/>
        <v>0</v>
      </c>
      <c r="G110" s="109">
        <v>0</v>
      </c>
      <c r="H110" s="109">
        <v>0</v>
      </c>
      <c r="I110" s="109">
        <v>0</v>
      </c>
      <c r="J110" s="109">
        <v>0</v>
      </c>
      <c r="K110" s="109">
        <v>0</v>
      </c>
      <c r="L110" s="109">
        <v>0</v>
      </c>
      <c r="M110" s="109">
        <v>0</v>
      </c>
      <c r="N110" s="109">
        <v>0</v>
      </c>
      <c r="O110" s="109">
        <v>0</v>
      </c>
      <c r="P110" s="109">
        <v>0</v>
      </c>
      <c r="Q110" s="109">
        <v>0</v>
      </c>
      <c r="R110" s="109">
        <v>0</v>
      </c>
    </row>
    <row r="111" spans="1:18" ht="12.75" hidden="1" customHeight="1">
      <c r="A111" s="45">
        <v>0</v>
      </c>
      <c r="B111" s="45">
        <v>0</v>
      </c>
      <c r="C111" s="45">
        <v>0</v>
      </c>
      <c r="D111" s="34">
        <v>318001</v>
      </c>
      <c r="E111" s="35" t="s">
        <v>131</v>
      </c>
      <c r="F111" s="42">
        <f t="shared" si="6"/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0</v>
      </c>
      <c r="P111" s="109">
        <v>0</v>
      </c>
      <c r="Q111" s="109">
        <v>0</v>
      </c>
      <c r="R111" s="109">
        <v>0</v>
      </c>
    </row>
    <row r="112" spans="1:18" ht="12.75" hidden="1" customHeight="1">
      <c r="A112" s="45">
        <v>0</v>
      </c>
      <c r="B112" s="45">
        <v>0</v>
      </c>
      <c r="C112" s="45">
        <v>0</v>
      </c>
      <c r="D112" s="34">
        <v>318002</v>
      </c>
      <c r="E112" s="35" t="s">
        <v>132</v>
      </c>
      <c r="F112" s="42">
        <f t="shared" si="6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</row>
    <row r="113" spans="1:18" ht="12.75" hidden="1" customHeight="1">
      <c r="A113" s="45">
        <v>0</v>
      </c>
      <c r="B113" s="45">
        <v>0</v>
      </c>
      <c r="C113" s="45">
        <v>0</v>
      </c>
      <c r="D113" s="34">
        <v>319001</v>
      </c>
      <c r="E113" s="35" t="s">
        <v>133</v>
      </c>
      <c r="F113" s="42">
        <f t="shared" si="6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</row>
    <row r="114" spans="1:18" ht="12.75" hidden="1" customHeight="1">
      <c r="A114" s="45">
        <v>0</v>
      </c>
      <c r="B114" s="45">
        <v>0</v>
      </c>
      <c r="C114" s="45">
        <v>0</v>
      </c>
      <c r="D114" s="34">
        <v>319004</v>
      </c>
      <c r="E114" s="35" t="s">
        <v>134</v>
      </c>
      <c r="F114" s="42">
        <f t="shared" si="6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</row>
    <row r="115" spans="1:18" ht="12.75" hidden="1" customHeight="1">
      <c r="A115" s="45">
        <v>0</v>
      </c>
      <c r="B115" s="45">
        <v>0</v>
      </c>
      <c r="C115" s="45">
        <v>0</v>
      </c>
      <c r="D115" s="34">
        <v>321001</v>
      </c>
      <c r="E115" s="35" t="s">
        <v>135</v>
      </c>
      <c r="F115" s="42">
        <f t="shared" si="6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</row>
    <row r="116" spans="1:18" ht="12.75" hidden="1" customHeight="1">
      <c r="A116" s="45">
        <v>0</v>
      </c>
      <c r="B116" s="45">
        <v>0</v>
      </c>
      <c r="C116" s="45">
        <v>0</v>
      </c>
      <c r="D116" s="34">
        <v>322001</v>
      </c>
      <c r="E116" s="35" t="s">
        <v>136</v>
      </c>
      <c r="F116" s="42">
        <f t="shared" si="6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</row>
    <row r="117" spans="1:18" ht="12.75" hidden="1" customHeight="1">
      <c r="A117" s="45">
        <v>0</v>
      </c>
      <c r="B117" s="45">
        <v>0</v>
      </c>
      <c r="C117" s="45">
        <v>0</v>
      </c>
      <c r="D117" s="34">
        <v>323001</v>
      </c>
      <c r="E117" s="35" t="s">
        <v>137</v>
      </c>
      <c r="F117" s="42">
        <f t="shared" si="6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</row>
    <row r="118" spans="1:18" ht="12.75" hidden="1" customHeight="1">
      <c r="A118" s="45">
        <v>0</v>
      </c>
      <c r="B118" s="45">
        <v>0</v>
      </c>
      <c r="C118" s="45">
        <v>0</v>
      </c>
      <c r="D118" s="34">
        <v>323002</v>
      </c>
      <c r="E118" s="35" t="s">
        <v>138</v>
      </c>
      <c r="F118" s="42">
        <f t="shared" si="6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</row>
    <row r="119" spans="1:18" ht="12.75" hidden="1" customHeight="1">
      <c r="A119" s="45">
        <v>0</v>
      </c>
      <c r="B119" s="45">
        <v>0</v>
      </c>
      <c r="C119" s="45">
        <v>0</v>
      </c>
      <c r="D119" s="34">
        <v>323004</v>
      </c>
      <c r="E119" s="35" t="s">
        <v>139</v>
      </c>
      <c r="F119" s="42">
        <f t="shared" si="6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</row>
    <row r="120" spans="1:18" ht="12.75" hidden="1" customHeight="1">
      <c r="A120" s="45">
        <v>0</v>
      </c>
      <c r="B120" s="45">
        <v>0</v>
      </c>
      <c r="C120" s="45">
        <v>0</v>
      </c>
      <c r="D120" s="34">
        <v>324001</v>
      </c>
      <c r="E120" s="35" t="s">
        <v>140</v>
      </c>
      <c r="F120" s="42">
        <f t="shared" si="6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</row>
    <row r="121" spans="1:18" ht="12.75" hidden="1" customHeight="1">
      <c r="A121" s="45">
        <v>0</v>
      </c>
      <c r="B121" s="45">
        <v>0</v>
      </c>
      <c r="C121" s="45">
        <v>0</v>
      </c>
      <c r="D121" s="34">
        <v>325001</v>
      </c>
      <c r="E121" s="35" t="s">
        <v>141</v>
      </c>
      <c r="F121" s="42">
        <f t="shared" si="6"/>
        <v>0</v>
      </c>
      <c r="G121" s="109"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0</v>
      </c>
      <c r="Q121" s="109">
        <v>0</v>
      </c>
      <c r="R121" s="109">
        <v>0</v>
      </c>
    </row>
    <row r="122" spans="1:18" ht="12.75" hidden="1" customHeight="1">
      <c r="A122" s="45">
        <v>0</v>
      </c>
      <c r="B122" s="45">
        <v>0</v>
      </c>
      <c r="C122" s="45">
        <v>0</v>
      </c>
      <c r="D122" s="34">
        <v>326001</v>
      </c>
      <c r="E122" s="35" t="s">
        <v>142</v>
      </c>
      <c r="F122" s="42">
        <f t="shared" si="6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</row>
    <row r="123" spans="1:18" ht="12.75" hidden="1" customHeight="1">
      <c r="A123" s="45">
        <v>0</v>
      </c>
      <c r="B123" s="45">
        <v>0</v>
      </c>
      <c r="C123" s="45">
        <v>0</v>
      </c>
      <c r="D123" s="34">
        <v>327001</v>
      </c>
      <c r="E123" s="35" t="s">
        <v>143</v>
      </c>
      <c r="F123" s="42">
        <f t="shared" si="6"/>
        <v>0</v>
      </c>
      <c r="G123" s="109">
        <v>0</v>
      </c>
      <c r="H123" s="109">
        <v>0</v>
      </c>
      <c r="I123" s="109">
        <v>0</v>
      </c>
      <c r="J123" s="109">
        <v>0</v>
      </c>
      <c r="K123" s="109">
        <v>0</v>
      </c>
      <c r="L123" s="109">
        <v>0</v>
      </c>
      <c r="M123" s="109">
        <v>0</v>
      </c>
      <c r="N123" s="109">
        <v>0</v>
      </c>
      <c r="O123" s="109">
        <v>0</v>
      </c>
      <c r="P123" s="109">
        <v>0</v>
      </c>
      <c r="Q123" s="109">
        <v>0</v>
      </c>
      <c r="R123" s="109">
        <v>0</v>
      </c>
    </row>
    <row r="124" spans="1:18" ht="12.75" hidden="1" customHeight="1">
      <c r="A124" s="45">
        <v>0</v>
      </c>
      <c r="B124" s="45">
        <v>0</v>
      </c>
      <c r="C124" s="45">
        <v>0</v>
      </c>
      <c r="D124" s="34">
        <v>328001</v>
      </c>
      <c r="E124" s="35" t="s">
        <v>144</v>
      </c>
      <c r="F124" s="42">
        <f t="shared" si="6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8" ht="12.75" hidden="1" customHeight="1">
      <c r="A125" s="45">
        <v>0</v>
      </c>
      <c r="B125" s="45">
        <v>0</v>
      </c>
      <c r="C125" s="45">
        <v>0</v>
      </c>
      <c r="D125" s="34">
        <v>329001</v>
      </c>
      <c r="E125" s="35" t="s">
        <v>145</v>
      </c>
      <c r="F125" s="42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</row>
    <row r="126" spans="1:18" ht="12.75" hidden="1" customHeight="1">
      <c r="A126" s="45">
        <v>0</v>
      </c>
      <c r="B126" s="45">
        <v>0</v>
      </c>
      <c r="C126" s="45">
        <v>0</v>
      </c>
      <c r="D126" s="34">
        <v>331001</v>
      </c>
      <c r="E126" s="35" t="s">
        <v>146</v>
      </c>
      <c r="F126" s="42">
        <f t="shared" si="6"/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</row>
    <row r="127" spans="1:18" ht="12.75" hidden="1" customHeight="1">
      <c r="A127" s="45">
        <v>0</v>
      </c>
      <c r="B127" s="45">
        <v>0</v>
      </c>
      <c r="C127" s="45">
        <v>0</v>
      </c>
      <c r="D127" s="34">
        <v>331002</v>
      </c>
      <c r="E127" s="35" t="s">
        <v>147</v>
      </c>
      <c r="F127" s="42">
        <f t="shared" si="6"/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</row>
    <row r="128" spans="1:18" ht="12.75" hidden="1" customHeight="1">
      <c r="A128" s="45">
        <v>0</v>
      </c>
      <c r="B128" s="45">
        <v>0</v>
      </c>
      <c r="C128" s="45">
        <v>0</v>
      </c>
      <c r="D128" s="34">
        <v>331003</v>
      </c>
      <c r="E128" s="35" t="s">
        <v>148</v>
      </c>
      <c r="F128" s="42">
        <f t="shared" si="6"/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</row>
    <row r="129" spans="1:18" ht="12.75" hidden="1" customHeight="1">
      <c r="A129" s="45">
        <v>0</v>
      </c>
      <c r="B129" s="45">
        <v>0</v>
      </c>
      <c r="C129" s="45">
        <v>0</v>
      </c>
      <c r="D129" s="34">
        <v>332001</v>
      </c>
      <c r="E129" s="35" t="s">
        <v>149</v>
      </c>
      <c r="F129" s="42">
        <f t="shared" si="6"/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</row>
    <row r="130" spans="1:18" ht="12.75" hidden="1" customHeight="1">
      <c r="A130" s="45">
        <v>0</v>
      </c>
      <c r="B130" s="45">
        <v>0</v>
      </c>
      <c r="C130" s="45">
        <v>0</v>
      </c>
      <c r="D130" s="34">
        <v>333001</v>
      </c>
      <c r="E130" s="35" t="s">
        <v>150</v>
      </c>
      <c r="F130" s="42">
        <f t="shared" si="6"/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</row>
    <row r="131" spans="1:18" ht="12.75" hidden="1" customHeight="1">
      <c r="A131" s="45">
        <v>0</v>
      </c>
      <c r="B131" s="45">
        <v>0</v>
      </c>
      <c r="C131" s="45">
        <v>0</v>
      </c>
      <c r="D131" s="34">
        <v>334001</v>
      </c>
      <c r="E131" s="35" t="s">
        <v>151</v>
      </c>
      <c r="F131" s="42">
        <f t="shared" si="6"/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</row>
    <row r="132" spans="1:18" hidden="1">
      <c r="A132" s="45">
        <v>0</v>
      </c>
      <c r="B132" s="45">
        <v>0</v>
      </c>
      <c r="C132" s="45">
        <v>0</v>
      </c>
      <c r="D132" s="34">
        <v>334002</v>
      </c>
      <c r="E132" s="35" t="s">
        <v>152</v>
      </c>
      <c r="F132" s="42">
        <f t="shared" si="6"/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</row>
    <row r="133" spans="1:18" ht="12.75" hidden="1" customHeight="1">
      <c r="A133" s="45">
        <v>0</v>
      </c>
      <c r="B133" s="45">
        <v>0</v>
      </c>
      <c r="C133" s="45">
        <v>0</v>
      </c>
      <c r="D133" s="34">
        <v>334003</v>
      </c>
      <c r="E133" s="35" t="s">
        <v>153</v>
      </c>
      <c r="F133" s="42">
        <f t="shared" si="6"/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</row>
    <row r="134" spans="1:18" ht="12.75" hidden="1" customHeight="1">
      <c r="A134" s="45">
        <v>0</v>
      </c>
      <c r="B134" s="45">
        <v>0</v>
      </c>
      <c r="C134" s="45">
        <v>0</v>
      </c>
      <c r="D134" s="34">
        <v>335001</v>
      </c>
      <c r="E134" s="35" t="s">
        <v>154</v>
      </c>
      <c r="F134" s="42">
        <f t="shared" si="6"/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</row>
    <row r="135" spans="1:18" ht="12.75" hidden="1" customHeight="1">
      <c r="A135" s="45">
        <v>0</v>
      </c>
      <c r="B135" s="45">
        <v>0</v>
      </c>
      <c r="C135" s="45">
        <v>0</v>
      </c>
      <c r="D135" s="34">
        <v>336001</v>
      </c>
      <c r="E135" s="35" t="s">
        <v>155</v>
      </c>
      <c r="F135" s="42">
        <f t="shared" si="6"/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</row>
    <row r="136" spans="1:18" ht="12.75" hidden="1" customHeight="1">
      <c r="A136" s="45">
        <v>0</v>
      </c>
      <c r="B136" s="45">
        <v>0</v>
      </c>
      <c r="C136" s="45">
        <v>0</v>
      </c>
      <c r="D136" s="34">
        <v>336002</v>
      </c>
      <c r="E136" s="35" t="s">
        <v>156</v>
      </c>
      <c r="F136" s="42">
        <f t="shared" si="6"/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</row>
    <row r="137" spans="1:18" ht="12.75" hidden="1" customHeight="1">
      <c r="A137" s="45">
        <v>0</v>
      </c>
      <c r="B137" s="45">
        <v>0</v>
      </c>
      <c r="C137" s="45">
        <v>0</v>
      </c>
      <c r="D137" s="34">
        <v>336003</v>
      </c>
      <c r="E137" s="35" t="s">
        <v>157</v>
      </c>
      <c r="F137" s="42">
        <f t="shared" si="6"/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</row>
    <row r="138" spans="1:18" ht="12.75" hidden="1" customHeight="1">
      <c r="A138" s="45">
        <v>0</v>
      </c>
      <c r="B138" s="45">
        <v>0</v>
      </c>
      <c r="C138" s="45">
        <v>0</v>
      </c>
      <c r="D138" s="34">
        <v>336006</v>
      </c>
      <c r="E138" s="35" t="s">
        <v>158</v>
      </c>
      <c r="F138" s="42">
        <f t="shared" si="6"/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</row>
    <row r="139" spans="1:18" ht="12.75" hidden="1" customHeight="1">
      <c r="A139" s="45">
        <v>0</v>
      </c>
      <c r="B139" s="45">
        <v>0</v>
      </c>
      <c r="C139" s="45">
        <v>0</v>
      </c>
      <c r="D139" s="34">
        <v>337001</v>
      </c>
      <c r="E139" s="35" t="s">
        <v>159</v>
      </c>
      <c r="F139" s="42">
        <f t="shared" si="6"/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</row>
    <row r="140" spans="1:18" ht="12.75" hidden="1" customHeight="1">
      <c r="A140" s="45">
        <v>0</v>
      </c>
      <c r="B140" s="45">
        <v>0</v>
      </c>
      <c r="C140" s="45">
        <v>0</v>
      </c>
      <c r="D140" s="34">
        <v>338001</v>
      </c>
      <c r="E140" s="35" t="s">
        <v>160</v>
      </c>
      <c r="F140" s="42">
        <f t="shared" si="6"/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</row>
    <row r="141" spans="1:18" ht="12.75" hidden="1" customHeight="1">
      <c r="A141" s="45">
        <v>0</v>
      </c>
      <c r="B141" s="45">
        <v>0</v>
      </c>
      <c r="C141" s="45">
        <v>0</v>
      </c>
      <c r="D141" s="34">
        <v>339001</v>
      </c>
      <c r="E141" s="35" t="s">
        <v>161</v>
      </c>
      <c r="F141" s="42">
        <f t="shared" si="6"/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</row>
    <row r="142" spans="1:18" ht="12.75" hidden="1" customHeight="1">
      <c r="A142" s="45">
        <v>0</v>
      </c>
      <c r="B142" s="45">
        <v>0</v>
      </c>
      <c r="C142" s="45">
        <v>0</v>
      </c>
      <c r="D142" s="34">
        <v>339002</v>
      </c>
      <c r="E142" s="35" t="s">
        <v>162</v>
      </c>
      <c r="F142" s="42">
        <f t="shared" si="6"/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</row>
    <row r="143" spans="1:18" ht="12.75" hidden="1" customHeight="1">
      <c r="A143" s="45">
        <v>0</v>
      </c>
      <c r="B143" s="45">
        <v>0</v>
      </c>
      <c r="C143" s="45">
        <v>0</v>
      </c>
      <c r="D143" s="34">
        <v>339003</v>
      </c>
      <c r="E143" s="35" t="s">
        <v>163</v>
      </c>
      <c r="F143" s="42">
        <f t="shared" si="6"/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</row>
    <row r="144" spans="1:18" ht="12.75" hidden="1" customHeight="1">
      <c r="A144" s="45">
        <v>0</v>
      </c>
      <c r="B144" s="45">
        <v>0</v>
      </c>
      <c r="C144" s="45">
        <v>0</v>
      </c>
      <c r="D144" s="34">
        <v>341001</v>
      </c>
      <c r="E144" s="35" t="s">
        <v>164</v>
      </c>
      <c r="F144" s="42">
        <f t="shared" si="6"/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</row>
    <row r="145" spans="1:18" ht="12.75" hidden="1" customHeight="1">
      <c r="A145" s="45">
        <v>0</v>
      </c>
      <c r="B145" s="45">
        <v>0</v>
      </c>
      <c r="C145" s="45">
        <v>0</v>
      </c>
      <c r="D145" s="34">
        <v>342001</v>
      </c>
      <c r="E145" s="35" t="s">
        <v>165</v>
      </c>
      <c r="F145" s="42">
        <f t="shared" si="6"/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</row>
    <row r="146" spans="1:18" ht="12.75" hidden="1" customHeight="1">
      <c r="A146" s="45">
        <v>0</v>
      </c>
      <c r="B146" s="45">
        <v>0</v>
      </c>
      <c r="C146" s="45">
        <v>0</v>
      </c>
      <c r="D146" s="34">
        <v>343001</v>
      </c>
      <c r="E146" s="35" t="s">
        <v>166</v>
      </c>
      <c r="F146" s="42">
        <f t="shared" si="6"/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</row>
    <row r="147" spans="1:18" ht="12.75" hidden="1" customHeight="1">
      <c r="A147" s="45">
        <v>0</v>
      </c>
      <c r="B147" s="45">
        <v>0</v>
      </c>
      <c r="C147" s="45">
        <v>0</v>
      </c>
      <c r="D147" s="34">
        <v>344001</v>
      </c>
      <c r="E147" s="35" t="s">
        <v>167</v>
      </c>
      <c r="F147" s="42">
        <f t="shared" si="6"/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</row>
    <row r="148" spans="1:18" ht="12.75" hidden="1" customHeight="1">
      <c r="A148" s="45">
        <v>0</v>
      </c>
      <c r="B148" s="45">
        <v>0</v>
      </c>
      <c r="C148" s="45">
        <v>0</v>
      </c>
      <c r="D148" s="34">
        <v>345001</v>
      </c>
      <c r="E148" s="35" t="s">
        <v>168</v>
      </c>
      <c r="F148" s="42">
        <f t="shared" si="6"/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</row>
    <row r="149" spans="1:18" ht="12.75" hidden="1" customHeight="1">
      <c r="A149" s="45">
        <v>0</v>
      </c>
      <c r="B149" s="45">
        <v>0</v>
      </c>
      <c r="C149" s="45">
        <v>0</v>
      </c>
      <c r="D149" s="34">
        <v>345002</v>
      </c>
      <c r="E149" s="35" t="s">
        <v>169</v>
      </c>
      <c r="F149" s="42">
        <f t="shared" si="6"/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</row>
    <row r="150" spans="1:18" ht="12.75" hidden="1" customHeight="1">
      <c r="A150" s="45">
        <v>0</v>
      </c>
      <c r="B150" s="45">
        <v>0</v>
      </c>
      <c r="C150" s="45">
        <v>0</v>
      </c>
      <c r="D150" s="34">
        <v>345003</v>
      </c>
      <c r="E150" s="35" t="s">
        <v>170</v>
      </c>
      <c r="F150" s="42">
        <f t="shared" si="6"/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</row>
    <row r="151" spans="1:18" ht="12.75" hidden="1" customHeight="1">
      <c r="A151" s="45">
        <v>0</v>
      </c>
      <c r="B151" s="45">
        <v>0</v>
      </c>
      <c r="C151" s="45">
        <v>0</v>
      </c>
      <c r="D151" s="34">
        <v>345004</v>
      </c>
      <c r="E151" s="35" t="s">
        <v>171</v>
      </c>
      <c r="F151" s="42">
        <f t="shared" si="6"/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</row>
    <row r="152" spans="1:18" ht="12.75" hidden="1" customHeight="1">
      <c r="A152" s="45">
        <v>0</v>
      </c>
      <c r="B152" s="45">
        <v>0</v>
      </c>
      <c r="C152" s="45">
        <v>0</v>
      </c>
      <c r="D152" s="34">
        <v>346001</v>
      </c>
      <c r="E152" s="35" t="s">
        <v>172</v>
      </c>
      <c r="F152" s="42">
        <f t="shared" si="6"/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</row>
    <row r="153" spans="1:18" ht="12.75" hidden="1" customHeight="1">
      <c r="A153" s="45">
        <v>0</v>
      </c>
      <c r="B153" s="45">
        <v>0</v>
      </c>
      <c r="C153" s="45">
        <v>0</v>
      </c>
      <c r="D153" s="34">
        <v>347001</v>
      </c>
      <c r="E153" s="35" t="s">
        <v>173</v>
      </c>
      <c r="F153" s="42">
        <f t="shared" si="6"/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</row>
    <row r="154" spans="1:18" ht="12.75" hidden="1" customHeight="1">
      <c r="A154" s="45">
        <v>0</v>
      </c>
      <c r="B154" s="45">
        <v>0</v>
      </c>
      <c r="C154" s="45">
        <v>0</v>
      </c>
      <c r="D154" s="34">
        <v>348001</v>
      </c>
      <c r="E154" s="35" t="s">
        <v>174</v>
      </c>
      <c r="F154" s="42">
        <f t="shared" si="6"/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</row>
    <row r="155" spans="1:18" ht="12.75" hidden="1" customHeight="1">
      <c r="A155" s="45">
        <v>0</v>
      </c>
      <c r="B155" s="45">
        <v>0</v>
      </c>
      <c r="C155" s="45">
        <v>0</v>
      </c>
      <c r="D155" s="34">
        <v>349001</v>
      </c>
      <c r="E155" s="35" t="s">
        <v>175</v>
      </c>
      <c r="F155" s="42">
        <f t="shared" si="6"/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</row>
    <row r="156" spans="1:18" ht="12.75" hidden="1" customHeight="1">
      <c r="A156" s="45">
        <v>0</v>
      </c>
      <c r="B156" s="45">
        <v>0</v>
      </c>
      <c r="C156" s="45">
        <v>0</v>
      </c>
      <c r="D156" s="34">
        <v>351001</v>
      </c>
      <c r="E156" s="35" t="s">
        <v>176</v>
      </c>
      <c r="F156" s="42">
        <f t="shared" si="6"/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</row>
    <row r="157" spans="1:18" ht="12.75" hidden="1" customHeight="1">
      <c r="A157" s="45">
        <v>0</v>
      </c>
      <c r="B157" s="45">
        <v>0</v>
      </c>
      <c r="C157" s="45">
        <v>0</v>
      </c>
      <c r="D157" s="34">
        <v>352001</v>
      </c>
      <c r="E157" s="35" t="s">
        <v>177</v>
      </c>
      <c r="F157" s="42">
        <f t="shared" si="6"/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</row>
    <row r="158" spans="1:18" ht="12.75" hidden="1" customHeight="1">
      <c r="A158" s="45">
        <v>0</v>
      </c>
      <c r="B158" s="45">
        <v>0</v>
      </c>
      <c r="C158" s="45">
        <v>0</v>
      </c>
      <c r="D158" s="34">
        <v>352002</v>
      </c>
      <c r="E158" s="35" t="s">
        <v>178</v>
      </c>
      <c r="F158" s="42">
        <f t="shared" si="6"/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</row>
    <row r="159" spans="1:18" ht="12.75" hidden="1" customHeight="1">
      <c r="A159" s="45">
        <v>0</v>
      </c>
      <c r="B159" s="45">
        <v>0</v>
      </c>
      <c r="C159" s="45">
        <v>0</v>
      </c>
      <c r="D159" s="34">
        <v>353001</v>
      </c>
      <c r="E159" s="35" t="s">
        <v>179</v>
      </c>
      <c r="F159" s="42">
        <f t="shared" si="6"/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</row>
    <row r="160" spans="1:18" ht="12.75" hidden="1" customHeight="1">
      <c r="A160" s="45">
        <v>0</v>
      </c>
      <c r="B160" s="45">
        <v>0</v>
      </c>
      <c r="C160" s="45">
        <v>0</v>
      </c>
      <c r="D160" s="34">
        <v>354001</v>
      </c>
      <c r="E160" s="35" t="s">
        <v>180</v>
      </c>
      <c r="F160" s="42">
        <f t="shared" si="6"/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</row>
    <row r="161" spans="1:18" ht="12.75" hidden="1" customHeight="1">
      <c r="A161" s="45">
        <v>0</v>
      </c>
      <c r="B161" s="45">
        <v>0</v>
      </c>
      <c r="C161" s="45">
        <v>0</v>
      </c>
      <c r="D161" s="34">
        <v>355001</v>
      </c>
      <c r="E161" s="35" t="s">
        <v>181</v>
      </c>
      <c r="F161" s="42">
        <f t="shared" si="6"/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</row>
    <row r="162" spans="1:18" ht="12.75" hidden="1" customHeight="1">
      <c r="A162" s="45">
        <v>0</v>
      </c>
      <c r="B162" s="45">
        <v>0</v>
      </c>
      <c r="C162" s="45">
        <v>0</v>
      </c>
      <c r="D162" s="34">
        <v>355002</v>
      </c>
      <c r="E162" s="35" t="s">
        <v>182</v>
      </c>
      <c r="F162" s="42">
        <f t="shared" si="6"/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</row>
    <row r="163" spans="1:18" ht="12.75" hidden="1" customHeight="1">
      <c r="A163" s="45">
        <v>0</v>
      </c>
      <c r="B163" s="45">
        <v>0</v>
      </c>
      <c r="C163" s="45">
        <v>0</v>
      </c>
      <c r="D163" s="34">
        <v>355003</v>
      </c>
      <c r="E163" s="35" t="s">
        <v>183</v>
      </c>
      <c r="F163" s="42">
        <f t="shared" si="6"/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</row>
    <row r="164" spans="1:18" ht="12.75" hidden="1" customHeight="1">
      <c r="A164" s="45">
        <v>0</v>
      </c>
      <c r="B164" s="45">
        <v>0</v>
      </c>
      <c r="C164" s="45">
        <v>0</v>
      </c>
      <c r="D164" s="34">
        <v>356001</v>
      </c>
      <c r="E164" s="35" t="s">
        <v>184</v>
      </c>
      <c r="F164" s="42">
        <f t="shared" si="6"/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</row>
    <row r="165" spans="1:18" ht="12.75" hidden="1" customHeight="1">
      <c r="A165" s="45">
        <v>0</v>
      </c>
      <c r="B165" s="45">
        <v>0</v>
      </c>
      <c r="C165" s="45">
        <v>0</v>
      </c>
      <c r="D165" s="34">
        <v>357001</v>
      </c>
      <c r="E165" s="35" t="s">
        <v>185</v>
      </c>
      <c r="F165" s="42">
        <f t="shared" si="6"/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</row>
    <row r="166" spans="1:18" ht="12.75" hidden="1" customHeight="1">
      <c r="A166" s="45">
        <v>0</v>
      </c>
      <c r="B166" s="45">
        <v>0</v>
      </c>
      <c r="C166" s="45">
        <v>0</v>
      </c>
      <c r="D166" s="34">
        <v>357002</v>
      </c>
      <c r="E166" s="35" t="s">
        <v>186</v>
      </c>
      <c r="F166" s="42">
        <f t="shared" si="6"/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</row>
    <row r="167" spans="1:18" ht="12.75" hidden="1" customHeight="1">
      <c r="A167" s="45">
        <v>0</v>
      </c>
      <c r="B167" s="45">
        <v>0</v>
      </c>
      <c r="C167" s="45">
        <v>0</v>
      </c>
      <c r="D167" s="34">
        <v>357003</v>
      </c>
      <c r="E167" s="35" t="s">
        <v>187</v>
      </c>
      <c r="F167" s="42">
        <f t="shared" si="6"/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</row>
    <row r="168" spans="1:18" ht="12.75" hidden="1" customHeight="1">
      <c r="A168" s="45">
        <v>0</v>
      </c>
      <c r="B168" s="45">
        <v>0</v>
      </c>
      <c r="C168" s="45">
        <v>0</v>
      </c>
      <c r="D168" s="34">
        <v>358001</v>
      </c>
      <c r="E168" s="35" t="s">
        <v>188</v>
      </c>
      <c r="F168" s="42">
        <f t="shared" ref="F168:F211" si="7">A168+B168+C168</f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</row>
    <row r="169" spans="1:18" ht="12.75" hidden="1" customHeight="1">
      <c r="A169" s="45">
        <v>0</v>
      </c>
      <c r="B169" s="45">
        <v>0</v>
      </c>
      <c r="C169" s="45">
        <v>0</v>
      </c>
      <c r="D169" s="34">
        <v>359001</v>
      </c>
      <c r="E169" s="35" t="s">
        <v>189</v>
      </c>
      <c r="F169" s="42">
        <f t="shared" si="7"/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</row>
    <row r="170" spans="1:18" ht="12.75" hidden="1" customHeight="1">
      <c r="A170" s="45">
        <v>0</v>
      </c>
      <c r="B170" s="45">
        <v>0</v>
      </c>
      <c r="C170" s="45">
        <v>0</v>
      </c>
      <c r="D170" s="34">
        <v>361001</v>
      </c>
      <c r="E170" s="35" t="s">
        <v>190</v>
      </c>
      <c r="F170" s="42">
        <f t="shared" si="7"/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</row>
    <row r="171" spans="1:18" ht="12.75" hidden="1" customHeight="1">
      <c r="A171" s="45">
        <v>0</v>
      </c>
      <c r="B171" s="45">
        <v>0</v>
      </c>
      <c r="C171" s="45">
        <v>0</v>
      </c>
      <c r="D171" s="34">
        <v>361002</v>
      </c>
      <c r="E171" s="35" t="s">
        <v>191</v>
      </c>
      <c r="F171" s="42">
        <f>A171+B171+C171</f>
        <v>0</v>
      </c>
      <c r="G171" s="148">
        <v>0</v>
      </c>
      <c r="H171" s="148">
        <v>0</v>
      </c>
      <c r="I171" s="148">
        <v>0</v>
      </c>
      <c r="J171" s="148">
        <v>0</v>
      </c>
      <c r="K171" s="148">
        <v>0</v>
      </c>
      <c r="L171" s="148">
        <v>0</v>
      </c>
      <c r="M171" s="146">
        <v>0</v>
      </c>
      <c r="N171" s="146">
        <v>0</v>
      </c>
      <c r="O171" s="146">
        <v>0</v>
      </c>
      <c r="P171" s="146">
        <v>0</v>
      </c>
      <c r="Q171" s="146">
        <v>0</v>
      </c>
      <c r="R171" s="146">
        <v>0</v>
      </c>
    </row>
    <row r="172" spans="1:18" ht="12.75" hidden="1" customHeight="1">
      <c r="A172" s="45">
        <v>0</v>
      </c>
      <c r="B172" s="45">
        <v>0</v>
      </c>
      <c r="C172" s="45">
        <v>0</v>
      </c>
      <c r="D172" s="34">
        <v>362001</v>
      </c>
      <c r="E172" s="35" t="s">
        <v>192</v>
      </c>
      <c r="F172" s="42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</row>
    <row r="173" spans="1:18" ht="12.75" hidden="1" customHeight="1">
      <c r="A173" s="45">
        <v>0</v>
      </c>
      <c r="B173" s="45">
        <v>0</v>
      </c>
      <c r="C173" s="45">
        <v>0</v>
      </c>
      <c r="D173" s="34">
        <v>363001</v>
      </c>
      <c r="E173" s="35" t="s">
        <v>193</v>
      </c>
      <c r="F173" s="42">
        <f t="shared" si="7"/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</row>
    <row r="174" spans="1:18" ht="12.75" hidden="1" customHeight="1">
      <c r="A174" s="45">
        <v>0</v>
      </c>
      <c r="B174" s="45">
        <v>0</v>
      </c>
      <c r="C174" s="45">
        <v>0</v>
      </c>
      <c r="D174" s="34">
        <v>364001</v>
      </c>
      <c r="E174" s="35" t="s">
        <v>194</v>
      </c>
      <c r="F174" s="42">
        <f t="shared" si="7"/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</row>
    <row r="175" spans="1:18" ht="12.75" hidden="1" customHeight="1">
      <c r="A175" s="45">
        <v>0</v>
      </c>
      <c r="B175" s="45">
        <v>0</v>
      </c>
      <c r="C175" s="45">
        <v>0</v>
      </c>
      <c r="D175" s="34">
        <v>366001</v>
      </c>
      <c r="E175" s="35" t="s">
        <v>195</v>
      </c>
      <c r="F175" s="42">
        <f t="shared" si="7"/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</row>
    <row r="176" spans="1:18" ht="12.75" hidden="1" customHeight="1">
      <c r="A176" s="45">
        <v>0</v>
      </c>
      <c r="B176" s="45">
        <v>0</v>
      </c>
      <c r="C176" s="45">
        <v>0</v>
      </c>
      <c r="D176" s="34">
        <v>369001</v>
      </c>
      <c r="E176" s="35" t="s">
        <v>196</v>
      </c>
      <c r="F176" s="42">
        <f t="shared" si="7"/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</row>
    <row r="177" spans="1:18" ht="12.75" hidden="1" customHeight="1">
      <c r="A177" s="45">
        <v>0</v>
      </c>
      <c r="B177" s="45">
        <v>0</v>
      </c>
      <c r="C177" s="45">
        <v>0</v>
      </c>
      <c r="D177" s="34">
        <v>371001</v>
      </c>
      <c r="E177" s="35" t="s">
        <v>197</v>
      </c>
      <c r="F177" s="42">
        <f t="shared" si="7"/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</row>
    <row r="178" spans="1:18" ht="12.75" hidden="1" customHeight="1">
      <c r="A178" s="45">
        <v>0</v>
      </c>
      <c r="B178" s="45">
        <v>0</v>
      </c>
      <c r="C178" s="45">
        <v>0</v>
      </c>
      <c r="D178" s="34">
        <v>372001</v>
      </c>
      <c r="E178" s="35" t="s">
        <v>198</v>
      </c>
      <c r="F178" s="42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v>0</v>
      </c>
    </row>
    <row r="179" spans="1:18" ht="12.75" hidden="1" customHeight="1">
      <c r="A179" s="45">
        <v>0</v>
      </c>
      <c r="B179" s="45">
        <v>0</v>
      </c>
      <c r="C179" s="45">
        <v>0</v>
      </c>
      <c r="D179" s="34">
        <v>372007</v>
      </c>
      <c r="E179" s="35" t="s">
        <v>199</v>
      </c>
      <c r="F179" s="42">
        <f t="shared" si="7"/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</row>
    <row r="180" spans="1:18" ht="12.75" hidden="1" customHeight="1">
      <c r="A180" s="45">
        <v>0</v>
      </c>
      <c r="B180" s="45">
        <v>0</v>
      </c>
      <c r="C180" s="45">
        <v>0</v>
      </c>
      <c r="D180" s="34">
        <v>373001</v>
      </c>
      <c r="E180" s="35" t="s">
        <v>200</v>
      </c>
      <c r="F180" s="42">
        <f t="shared" si="7"/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</row>
    <row r="181" spans="1:18" ht="12.75" hidden="1" customHeight="1">
      <c r="A181" s="45">
        <v>0</v>
      </c>
      <c r="B181" s="45">
        <v>0</v>
      </c>
      <c r="C181" s="45">
        <v>0</v>
      </c>
      <c r="D181" s="34">
        <v>374001</v>
      </c>
      <c r="E181" s="35" t="s">
        <v>201</v>
      </c>
      <c r="F181" s="42">
        <f t="shared" si="7"/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</row>
    <row r="182" spans="1:18" ht="12.75" hidden="1" customHeight="1">
      <c r="A182" s="45">
        <v>0</v>
      </c>
      <c r="B182" s="45">
        <v>0</v>
      </c>
      <c r="C182" s="45">
        <v>0</v>
      </c>
      <c r="D182" s="39">
        <v>375001</v>
      </c>
      <c r="E182" s="35" t="s">
        <v>202</v>
      </c>
      <c r="F182" s="42">
        <f>A182+B182+C182</f>
        <v>0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0</v>
      </c>
      <c r="N182" s="129">
        <v>0</v>
      </c>
      <c r="O182" s="129">
        <v>0</v>
      </c>
      <c r="P182" s="129">
        <v>0</v>
      </c>
      <c r="Q182" s="129">
        <v>0</v>
      </c>
      <c r="R182" s="129">
        <v>0</v>
      </c>
    </row>
    <row r="183" spans="1:18" hidden="1">
      <c r="A183" s="45">
        <v>0</v>
      </c>
      <c r="B183" s="45">
        <v>0</v>
      </c>
      <c r="C183" s="45">
        <v>0</v>
      </c>
      <c r="D183" s="34">
        <v>376001</v>
      </c>
      <c r="E183" s="35" t="s">
        <v>203</v>
      </c>
      <c r="F183" s="42">
        <f t="shared" si="7"/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</row>
    <row r="184" spans="1:18" ht="12.75" hidden="1" customHeight="1">
      <c r="A184" s="45">
        <v>0</v>
      </c>
      <c r="B184" s="45">
        <v>0</v>
      </c>
      <c r="C184" s="45">
        <v>0</v>
      </c>
      <c r="D184" s="34">
        <v>377001</v>
      </c>
      <c r="E184" s="35" t="s">
        <v>204</v>
      </c>
      <c r="F184" s="42">
        <f t="shared" si="7"/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</row>
    <row r="185" spans="1:18" ht="12.75" hidden="1" customHeight="1">
      <c r="A185" s="45">
        <v>0</v>
      </c>
      <c r="B185" s="45">
        <v>0</v>
      </c>
      <c r="C185" s="45">
        <v>0</v>
      </c>
      <c r="D185" s="43">
        <v>378001</v>
      </c>
      <c r="E185" s="35" t="s">
        <v>205</v>
      </c>
      <c r="F185" s="42">
        <f t="shared" si="7"/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</row>
    <row r="186" spans="1:18" ht="12.75" hidden="1" customHeight="1">
      <c r="A186" s="45">
        <v>0</v>
      </c>
      <c r="B186" s="45">
        <v>0</v>
      </c>
      <c r="C186" s="45">
        <v>0</v>
      </c>
      <c r="D186" s="44">
        <v>379001</v>
      </c>
      <c r="E186" s="35" t="s">
        <v>206</v>
      </c>
      <c r="F186" s="42">
        <f t="shared" si="7"/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v>0</v>
      </c>
    </row>
    <row r="187" spans="1:18" ht="12.75" hidden="1" customHeight="1">
      <c r="A187" s="45">
        <v>0</v>
      </c>
      <c r="B187" s="45">
        <v>0</v>
      </c>
      <c r="C187" s="45">
        <v>0</v>
      </c>
      <c r="D187" s="44">
        <v>381001</v>
      </c>
      <c r="E187" s="35" t="s">
        <v>207</v>
      </c>
      <c r="F187" s="42">
        <f t="shared" si="7"/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</row>
    <row r="188" spans="1:18" ht="12.75" hidden="1" customHeight="1">
      <c r="A188" s="45">
        <v>0</v>
      </c>
      <c r="B188" s="45">
        <v>0</v>
      </c>
      <c r="C188" s="45">
        <v>0</v>
      </c>
      <c r="D188" s="44">
        <v>382001</v>
      </c>
      <c r="E188" s="35" t="s">
        <v>208</v>
      </c>
      <c r="F188" s="42">
        <f t="shared" si="7"/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</row>
    <row r="189" spans="1:18" ht="12.75" hidden="1" customHeight="1">
      <c r="A189" s="45">
        <v>0</v>
      </c>
      <c r="B189" s="45">
        <v>0</v>
      </c>
      <c r="C189" s="45">
        <v>0</v>
      </c>
      <c r="D189" s="34">
        <v>382002</v>
      </c>
      <c r="E189" s="35" t="s">
        <v>209</v>
      </c>
      <c r="F189" s="42">
        <f t="shared" si="7"/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</row>
    <row r="190" spans="1:18" ht="12.75" hidden="1" customHeight="1">
      <c r="A190" s="45">
        <v>0</v>
      </c>
      <c r="B190" s="45">
        <v>0</v>
      </c>
      <c r="C190" s="45">
        <v>0</v>
      </c>
      <c r="D190" s="34">
        <v>383001</v>
      </c>
      <c r="E190" s="35" t="s">
        <v>210</v>
      </c>
      <c r="F190" s="42">
        <f t="shared" si="7"/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29">
        <v>0</v>
      </c>
    </row>
    <row r="191" spans="1:18" ht="12.75" hidden="1" customHeight="1">
      <c r="A191" s="45">
        <v>0</v>
      </c>
      <c r="B191" s="45">
        <v>0</v>
      </c>
      <c r="C191" s="45">
        <v>0</v>
      </c>
      <c r="D191" s="34">
        <v>384001</v>
      </c>
      <c r="E191" s="35" t="s">
        <v>211</v>
      </c>
      <c r="F191" s="42">
        <f t="shared" si="7"/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v>0</v>
      </c>
    </row>
    <row r="192" spans="1:18" ht="12.75" hidden="1" customHeight="1">
      <c r="A192" s="45">
        <v>0</v>
      </c>
      <c r="B192" s="45">
        <v>0</v>
      </c>
      <c r="C192" s="45">
        <v>0</v>
      </c>
      <c r="D192" s="34">
        <v>385001</v>
      </c>
      <c r="E192" s="35" t="s">
        <v>212</v>
      </c>
      <c r="F192" s="42">
        <f t="shared" si="7"/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v>0</v>
      </c>
    </row>
    <row r="193" spans="1:18" ht="12.75" hidden="1" customHeight="1">
      <c r="A193" s="45">
        <v>0</v>
      </c>
      <c r="B193" s="45">
        <v>0</v>
      </c>
      <c r="C193" s="45">
        <v>0</v>
      </c>
      <c r="D193" s="34">
        <v>391001</v>
      </c>
      <c r="E193" s="35" t="s">
        <v>213</v>
      </c>
      <c r="F193" s="42">
        <f t="shared" si="7"/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v>0</v>
      </c>
    </row>
    <row r="194" spans="1:18" ht="12.75" hidden="1" customHeight="1">
      <c r="A194" s="45">
        <v>0</v>
      </c>
      <c r="B194" s="45">
        <v>0</v>
      </c>
      <c r="C194" s="45">
        <v>0</v>
      </c>
      <c r="D194" s="34">
        <v>392001</v>
      </c>
      <c r="E194" s="35" t="s">
        <v>214</v>
      </c>
      <c r="F194" s="42">
        <f t="shared" si="7"/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v>0</v>
      </c>
    </row>
    <row r="195" spans="1:18" ht="12.75" hidden="1" customHeight="1">
      <c r="A195" s="45">
        <v>0</v>
      </c>
      <c r="B195" s="45">
        <v>0</v>
      </c>
      <c r="C195" s="45">
        <v>0</v>
      </c>
      <c r="D195" s="34">
        <v>392002</v>
      </c>
      <c r="E195" s="35" t="s">
        <v>215</v>
      </c>
      <c r="F195" s="42">
        <f t="shared" si="7"/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v>0</v>
      </c>
    </row>
    <row r="196" spans="1:18" ht="12.75" hidden="1" customHeight="1">
      <c r="A196" s="45">
        <v>0</v>
      </c>
      <c r="B196" s="45">
        <v>0</v>
      </c>
      <c r="C196" s="45">
        <v>0</v>
      </c>
      <c r="D196" s="34">
        <v>392003</v>
      </c>
      <c r="E196" s="35" t="s">
        <v>216</v>
      </c>
      <c r="F196" s="42">
        <f t="shared" si="7"/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v>0</v>
      </c>
    </row>
    <row r="197" spans="1:18" ht="12.75" hidden="1" customHeight="1">
      <c r="A197" s="45">
        <v>0</v>
      </c>
      <c r="B197" s="45">
        <v>0</v>
      </c>
      <c r="C197" s="45">
        <v>0</v>
      </c>
      <c r="D197" s="34">
        <v>392004</v>
      </c>
      <c r="E197" s="35" t="s">
        <v>217</v>
      </c>
      <c r="F197" s="42">
        <f t="shared" si="7"/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</row>
    <row r="198" spans="1:18" ht="12.75" hidden="1" customHeight="1">
      <c r="A198" s="45">
        <v>0</v>
      </c>
      <c r="B198" s="45">
        <v>0</v>
      </c>
      <c r="C198" s="45">
        <v>0</v>
      </c>
      <c r="D198" s="34">
        <v>392005</v>
      </c>
      <c r="E198" s="35" t="s">
        <v>218</v>
      </c>
      <c r="F198" s="42">
        <f t="shared" si="7"/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</row>
    <row r="199" spans="1:18" ht="12.75" hidden="1" customHeight="1">
      <c r="A199" s="45">
        <v>0</v>
      </c>
      <c r="B199" s="45">
        <v>0</v>
      </c>
      <c r="C199" s="45">
        <v>0</v>
      </c>
      <c r="D199" s="34">
        <v>392006</v>
      </c>
      <c r="E199" s="35" t="s">
        <v>219</v>
      </c>
      <c r="F199" s="42">
        <f t="shared" si="7"/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</row>
    <row r="200" spans="1:18" ht="12.75" hidden="1" customHeight="1">
      <c r="A200" s="45">
        <v>0</v>
      </c>
      <c r="B200" s="45">
        <v>0</v>
      </c>
      <c r="C200" s="45">
        <v>0</v>
      </c>
      <c r="D200" s="34">
        <v>393001</v>
      </c>
      <c r="E200" s="35" t="s">
        <v>220</v>
      </c>
      <c r="F200" s="42">
        <f t="shared" si="7"/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</row>
    <row r="201" spans="1:18" ht="12.75" hidden="1" customHeight="1">
      <c r="A201" s="45">
        <v>0</v>
      </c>
      <c r="B201" s="45">
        <v>0</v>
      </c>
      <c r="C201" s="45">
        <v>0</v>
      </c>
      <c r="D201" s="34">
        <v>394001</v>
      </c>
      <c r="E201" s="35" t="s">
        <v>221</v>
      </c>
      <c r="F201" s="42">
        <f t="shared" si="7"/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</row>
    <row r="202" spans="1:18" ht="12.75" hidden="1" customHeight="1">
      <c r="A202" s="45">
        <v>0</v>
      </c>
      <c r="B202" s="45">
        <v>0</v>
      </c>
      <c r="C202" s="45">
        <v>0</v>
      </c>
      <c r="D202" s="34">
        <v>395001</v>
      </c>
      <c r="E202" s="35" t="s">
        <v>222</v>
      </c>
      <c r="F202" s="42">
        <f t="shared" si="7"/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</row>
    <row r="203" spans="1:18" ht="12.75" hidden="1" customHeight="1">
      <c r="A203" s="45">
        <v>0</v>
      </c>
      <c r="B203" s="45">
        <v>0</v>
      </c>
      <c r="C203" s="45">
        <v>0</v>
      </c>
      <c r="D203" s="34">
        <v>396001</v>
      </c>
      <c r="E203" s="35" t="s">
        <v>223</v>
      </c>
      <c r="F203" s="42">
        <f t="shared" si="7"/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</row>
    <row r="204" spans="1:18" ht="12.75" hidden="1" customHeight="1">
      <c r="A204" s="45">
        <v>0</v>
      </c>
      <c r="B204" s="45">
        <v>0</v>
      </c>
      <c r="C204" s="45">
        <v>0</v>
      </c>
      <c r="D204" s="34">
        <v>397001</v>
      </c>
      <c r="E204" s="35" t="s">
        <v>224</v>
      </c>
      <c r="F204" s="42">
        <f t="shared" si="7"/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</row>
    <row r="205" spans="1:18" ht="12.75" hidden="1" customHeight="1">
      <c r="A205" s="45">
        <v>0</v>
      </c>
      <c r="B205" s="45">
        <v>0</v>
      </c>
      <c r="C205" s="45">
        <v>0</v>
      </c>
      <c r="D205" s="34">
        <v>398001</v>
      </c>
      <c r="E205" s="35" t="s">
        <v>225</v>
      </c>
      <c r="F205" s="42">
        <f t="shared" si="7"/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v>0</v>
      </c>
    </row>
    <row r="206" spans="1:18" ht="12.75" hidden="1" customHeight="1">
      <c r="A206" s="45">
        <v>0</v>
      </c>
      <c r="B206" s="45">
        <v>0</v>
      </c>
      <c r="C206" s="45">
        <v>0</v>
      </c>
      <c r="D206" s="34">
        <v>399001</v>
      </c>
      <c r="E206" s="35" t="s">
        <v>226</v>
      </c>
      <c r="F206" s="42">
        <f t="shared" si="7"/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</row>
    <row r="207" spans="1:18" ht="12.75" hidden="1" customHeight="1">
      <c r="A207" s="45">
        <v>0</v>
      </c>
      <c r="B207" s="45">
        <v>0</v>
      </c>
      <c r="C207" s="45">
        <v>0</v>
      </c>
      <c r="D207" s="34">
        <v>399002</v>
      </c>
      <c r="E207" s="35" t="s">
        <v>227</v>
      </c>
      <c r="F207" s="42">
        <f t="shared" si="7"/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</row>
    <row r="208" spans="1:18" ht="12.75" hidden="1" customHeight="1">
      <c r="A208" s="45">
        <v>0</v>
      </c>
      <c r="B208" s="45">
        <v>0</v>
      </c>
      <c r="C208" s="45">
        <v>0</v>
      </c>
      <c r="D208" s="34">
        <v>399003</v>
      </c>
      <c r="E208" s="35" t="s">
        <v>228</v>
      </c>
      <c r="F208" s="42">
        <f t="shared" si="7"/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</row>
    <row r="209" spans="1:18" ht="12.75" hidden="1" customHeight="1">
      <c r="A209" s="45">
        <v>0</v>
      </c>
      <c r="B209" s="45">
        <v>0</v>
      </c>
      <c r="C209" s="45">
        <v>0</v>
      </c>
      <c r="D209" s="34">
        <v>399004</v>
      </c>
      <c r="E209" s="35" t="s">
        <v>229</v>
      </c>
      <c r="F209" s="42">
        <f t="shared" si="7"/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</row>
    <row r="210" spans="1:18" ht="12.75" hidden="1" customHeight="1">
      <c r="A210" s="45">
        <v>0</v>
      </c>
      <c r="B210" s="45">
        <v>0</v>
      </c>
      <c r="C210" s="45">
        <v>0</v>
      </c>
      <c r="D210" s="34">
        <v>399005</v>
      </c>
      <c r="E210" s="35" t="s">
        <v>230</v>
      </c>
      <c r="F210" s="42">
        <f t="shared" si="7"/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</row>
    <row r="211" spans="1:18" ht="12.75" hidden="1" customHeight="1">
      <c r="A211" s="45">
        <v>0</v>
      </c>
      <c r="B211" s="45">
        <v>0</v>
      </c>
      <c r="C211" s="45">
        <v>0</v>
      </c>
      <c r="D211" s="34">
        <v>399006</v>
      </c>
      <c r="E211" s="35" t="s">
        <v>231</v>
      </c>
      <c r="F211" s="42">
        <f t="shared" si="7"/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</row>
    <row r="212" spans="1:18" ht="12.75" customHeight="1">
      <c r="A212" s="42">
        <f>A213</f>
        <v>0</v>
      </c>
      <c r="B212" s="42">
        <v>0</v>
      </c>
      <c r="C212" s="42">
        <v>0</v>
      </c>
      <c r="D212" s="32">
        <v>4000</v>
      </c>
      <c r="E212" s="38" t="s">
        <v>232</v>
      </c>
      <c r="F212" s="42">
        <f>SUM(F213)</f>
        <v>0</v>
      </c>
      <c r="G212" s="109">
        <f>SUM(G213)</f>
        <v>0</v>
      </c>
      <c r="H212" s="109">
        <f t="shared" ref="H212:R212" si="8">SUM(H213)</f>
        <v>0</v>
      </c>
      <c r="I212" s="109">
        <f t="shared" si="8"/>
        <v>0</v>
      </c>
      <c r="J212" s="109">
        <f t="shared" si="8"/>
        <v>0</v>
      </c>
      <c r="K212" s="109">
        <f t="shared" si="8"/>
        <v>0</v>
      </c>
      <c r="L212" s="109">
        <f t="shared" si="8"/>
        <v>0</v>
      </c>
      <c r="M212" s="109">
        <f t="shared" si="8"/>
        <v>0</v>
      </c>
      <c r="N212" s="109">
        <f t="shared" si="8"/>
        <v>0</v>
      </c>
      <c r="O212" s="109">
        <f t="shared" si="8"/>
        <v>0</v>
      </c>
      <c r="P212" s="109">
        <f t="shared" si="8"/>
        <v>0</v>
      </c>
      <c r="Q212" s="109">
        <f t="shared" si="8"/>
        <v>0</v>
      </c>
      <c r="R212" s="109">
        <f t="shared" si="8"/>
        <v>0</v>
      </c>
    </row>
    <row r="213" spans="1:18" ht="12.75" hidden="1" customHeight="1">
      <c r="A213" s="45">
        <f>SUM(A214)</f>
        <v>0</v>
      </c>
      <c r="B213" s="45">
        <v>0</v>
      </c>
      <c r="C213" s="45">
        <v>0</v>
      </c>
      <c r="D213" s="34">
        <v>442001</v>
      </c>
      <c r="E213" s="35" t="s">
        <v>233</v>
      </c>
      <c r="F213" s="42">
        <f>A213+B213+C213</f>
        <v>0</v>
      </c>
      <c r="G213" s="109">
        <v>0</v>
      </c>
      <c r="H213" s="109">
        <v>0</v>
      </c>
      <c r="I213" s="109">
        <v>0</v>
      </c>
      <c r="J213" s="109">
        <v>0</v>
      </c>
      <c r="K213" s="109">
        <v>0</v>
      </c>
      <c r="L213" s="109">
        <v>0</v>
      </c>
      <c r="M213" s="109">
        <v>0</v>
      </c>
      <c r="N213" s="109">
        <v>0</v>
      </c>
      <c r="O213" s="109">
        <v>0</v>
      </c>
      <c r="P213" s="109">
        <v>0</v>
      </c>
      <c r="Q213" s="109">
        <v>0</v>
      </c>
      <c r="R213" s="109">
        <v>0</v>
      </c>
    </row>
    <row r="214" spans="1:18" ht="12.75" customHeight="1">
      <c r="A214" s="42">
        <f>SUM(A215:A247)</f>
        <v>0</v>
      </c>
      <c r="B214" s="42">
        <v>0</v>
      </c>
      <c r="C214" s="42">
        <v>0</v>
      </c>
      <c r="D214" s="32">
        <v>5000</v>
      </c>
      <c r="E214" s="38" t="s">
        <v>234</v>
      </c>
      <c r="F214" s="42">
        <f>SUM(F215:F247)</f>
        <v>0</v>
      </c>
      <c r="G214" s="109">
        <f>SUM(G215:G247)</f>
        <v>0</v>
      </c>
      <c r="H214" s="109">
        <f t="shared" ref="H214:R214" si="9">SUM(H215:H247)</f>
        <v>0</v>
      </c>
      <c r="I214" s="109">
        <f t="shared" si="9"/>
        <v>0</v>
      </c>
      <c r="J214" s="109">
        <f t="shared" si="9"/>
        <v>0</v>
      </c>
      <c r="K214" s="109">
        <f t="shared" si="9"/>
        <v>0</v>
      </c>
      <c r="L214" s="109">
        <f t="shared" si="9"/>
        <v>0</v>
      </c>
      <c r="M214" s="109">
        <f t="shared" si="9"/>
        <v>0</v>
      </c>
      <c r="N214" s="109">
        <f t="shared" si="9"/>
        <v>0</v>
      </c>
      <c r="O214" s="109">
        <f t="shared" si="9"/>
        <v>0</v>
      </c>
      <c r="P214" s="109">
        <f t="shared" si="9"/>
        <v>0</v>
      </c>
      <c r="Q214" s="109">
        <f t="shared" si="9"/>
        <v>0</v>
      </c>
      <c r="R214" s="109">
        <f t="shared" si="9"/>
        <v>0</v>
      </c>
    </row>
    <row r="215" spans="1:18" ht="12.75" hidden="1" customHeight="1">
      <c r="A215" s="45">
        <f>SUM(A216:A247)</f>
        <v>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42">
        <f>A215+B215+C215</f>
        <v>0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09">
        <v>0</v>
      </c>
      <c r="N215" s="109">
        <v>0</v>
      </c>
      <c r="O215" s="109">
        <v>0</v>
      </c>
      <c r="P215" s="109">
        <v>0</v>
      </c>
      <c r="Q215" s="109">
        <v>0</v>
      </c>
      <c r="R215" s="109"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42">
        <f>A216+B216+C216</f>
        <v>0</v>
      </c>
      <c r="G216" s="109">
        <v>0</v>
      </c>
      <c r="H216" s="109">
        <v>0</v>
      </c>
      <c r="I216" s="109">
        <v>0</v>
      </c>
      <c r="J216" s="109">
        <v>0</v>
      </c>
      <c r="K216" s="109">
        <v>0</v>
      </c>
      <c r="L216" s="109">
        <v>0</v>
      </c>
      <c r="M216" s="109">
        <v>0</v>
      </c>
      <c r="N216" s="109">
        <v>0</v>
      </c>
      <c r="O216" s="109">
        <v>0</v>
      </c>
      <c r="P216" s="109">
        <v>0</v>
      </c>
      <c r="Q216" s="109">
        <v>0</v>
      </c>
      <c r="R216" s="109"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42">
        <f t="shared" ref="F217:F247" si="10">A217+B217+C217</f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09">
        <v>0</v>
      </c>
      <c r="O217" s="109">
        <v>0</v>
      </c>
      <c r="P217" s="109">
        <v>0</v>
      </c>
      <c r="Q217" s="109">
        <v>0</v>
      </c>
      <c r="R217" s="109"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42">
        <f t="shared" si="10"/>
        <v>0</v>
      </c>
      <c r="G218" s="109">
        <v>0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>
        <v>0</v>
      </c>
      <c r="N218" s="109">
        <v>0</v>
      </c>
      <c r="O218" s="109">
        <v>0</v>
      </c>
      <c r="P218" s="109">
        <v>0</v>
      </c>
      <c r="Q218" s="109">
        <v>0</v>
      </c>
      <c r="R218" s="109">
        <v>0</v>
      </c>
    </row>
    <row r="219" spans="1:18" ht="12.75" hidden="1" customHeight="1">
      <c r="A219" s="45">
        <v>0</v>
      </c>
      <c r="B219" s="45">
        <v>0</v>
      </c>
      <c r="C219" s="45">
        <v>0</v>
      </c>
      <c r="D219" s="34">
        <v>515001</v>
      </c>
      <c r="E219" s="35" t="s">
        <v>239</v>
      </c>
      <c r="F219" s="42">
        <f t="shared" si="10"/>
        <v>0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</v>
      </c>
      <c r="O219" s="109">
        <v>0</v>
      </c>
      <c r="P219" s="109">
        <v>0</v>
      </c>
      <c r="Q219" s="109">
        <v>0</v>
      </c>
      <c r="R219" s="109">
        <v>0</v>
      </c>
    </row>
    <row r="220" spans="1:18" ht="12.75" hidden="1" customHeight="1">
      <c r="A220" s="45">
        <v>0</v>
      </c>
      <c r="B220" s="45">
        <v>0</v>
      </c>
      <c r="C220" s="45">
        <v>0</v>
      </c>
      <c r="D220" s="34">
        <v>519001</v>
      </c>
      <c r="E220" s="35" t="s">
        <v>240</v>
      </c>
      <c r="F220" s="42">
        <f t="shared" si="10"/>
        <v>0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09">
        <v>0</v>
      </c>
      <c r="N220" s="109">
        <v>0</v>
      </c>
      <c r="O220" s="109">
        <v>0</v>
      </c>
      <c r="P220" s="109">
        <v>0</v>
      </c>
      <c r="Q220" s="109">
        <v>0</v>
      </c>
      <c r="R220" s="109"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42">
        <f t="shared" si="10"/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42">
        <f t="shared" si="10"/>
        <v>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09">
        <v>0</v>
      </c>
      <c r="O222" s="109">
        <v>0</v>
      </c>
      <c r="P222" s="109">
        <v>0</v>
      </c>
      <c r="Q222" s="109">
        <v>0</v>
      </c>
      <c r="R222" s="109"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42">
        <f t="shared" si="10"/>
        <v>0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0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42">
        <f t="shared" si="10"/>
        <v>0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42">
        <f t="shared" si="10"/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42">
        <f t="shared" si="10"/>
        <v>0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42">
        <f t="shared" si="10"/>
        <v>0</v>
      </c>
      <c r="G227" s="109">
        <v>0</v>
      </c>
      <c r="H227" s="109">
        <v>0</v>
      </c>
      <c r="I227" s="109">
        <v>0</v>
      </c>
      <c r="J227" s="109">
        <v>0</v>
      </c>
      <c r="K227" s="109">
        <v>0</v>
      </c>
      <c r="L227" s="109">
        <v>0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42">
        <f t="shared" si="10"/>
        <v>0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</v>
      </c>
      <c r="R228" s="109"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42">
        <f t="shared" si="10"/>
        <v>0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42">
        <f t="shared" si="10"/>
        <v>0</v>
      </c>
      <c r="G230" s="109">
        <v>0</v>
      </c>
      <c r="H230" s="109">
        <v>0</v>
      </c>
      <c r="I230" s="109">
        <v>0</v>
      </c>
      <c r="J230" s="109">
        <v>0</v>
      </c>
      <c r="K230" s="109">
        <v>0</v>
      </c>
      <c r="L230" s="109">
        <v>0</v>
      </c>
      <c r="M230" s="109">
        <v>0</v>
      </c>
      <c r="N230" s="109">
        <v>0</v>
      </c>
      <c r="O230" s="109">
        <v>0</v>
      </c>
      <c r="P230" s="109">
        <v>0</v>
      </c>
      <c r="Q230" s="109">
        <v>0</v>
      </c>
      <c r="R230" s="109"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42">
        <f t="shared" si="10"/>
        <v>0</v>
      </c>
      <c r="G231" s="109">
        <v>0</v>
      </c>
      <c r="H231" s="109">
        <v>0</v>
      </c>
      <c r="I231" s="109">
        <v>0</v>
      </c>
      <c r="J231" s="109">
        <v>0</v>
      </c>
      <c r="K231" s="109">
        <v>0</v>
      </c>
      <c r="L231" s="109">
        <v>0</v>
      </c>
      <c r="M231" s="109">
        <v>0</v>
      </c>
      <c r="N231" s="109">
        <v>0</v>
      </c>
      <c r="O231" s="109">
        <v>0</v>
      </c>
      <c r="P231" s="109">
        <v>0</v>
      </c>
      <c r="Q231" s="109">
        <v>0</v>
      </c>
      <c r="R231" s="109"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42">
        <f t="shared" si="10"/>
        <v>0</v>
      </c>
      <c r="G232" s="109">
        <v>0</v>
      </c>
      <c r="H232" s="109">
        <v>0</v>
      </c>
      <c r="I232" s="109">
        <v>0</v>
      </c>
      <c r="J232" s="109">
        <v>0</v>
      </c>
      <c r="K232" s="109">
        <v>0</v>
      </c>
      <c r="L232" s="109">
        <v>0</v>
      </c>
      <c r="M232" s="109">
        <v>0</v>
      </c>
      <c r="N232" s="109">
        <v>0</v>
      </c>
      <c r="O232" s="109">
        <v>0</v>
      </c>
      <c r="P232" s="109">
        <v>0</v>
      </c>
      <c r="Q232" s="109">
        <v>0</v>
      </c>
      <c r="R232" s="109"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42">
        <f t="shared" si="10"/>
        <v>0</v>
      </c>
      <c r="G233" s="109">
        <v>0</v>
      </c>
      <c r="H233" s="109">
        <v>0</v>
      </c>
      <c r="I233" s="109">
        <v>0</v>
      </c>
      <c r="J233" s="109">
        <v>0</v>
      </c>
      <c r="K233" s="109">
        <v>0</v>
      </c>
      <c r="L233" s="109">
        <v>0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42">
        <f t="shared" si="10"/>
        <v>0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09">
        <v>0</v>
      </c>
      <c r="O234" s="109">
        <v>0</v>
      </c>
      <c r="P234" s="109">
        <v>0</v>
      </c>
      <c r="Q234" s="109">
        <v>0</v>
      </c>
      <c r="R234" s="109"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42">
        <f t="shared" si="10"/>
        <v>0</v>
      </c>
      <c r="G235" s="109">
        <v>0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09">
        <v>0</v>
      </c>
      <c r="N235" s="109">
        <v>0</v>
      </c>
      <c r="O235" s="109">
        <v>0</v>
      </c>
      <c r="P235" s="109">
        <v>0</v>
      </c>
      <c r="Q235" s="109">
        <v>0</v>
      </c>
      <c r="R235" s="109"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42">
        <f t="shared" si="10"/>
        <v>0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</v>
      </c>
      <c r="Q236" s="109">
        <v>0</v>
      </c>
      <c r="R236" s="109"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42">
        <f t="shared" si="10"/>
        <v>0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09">
        <v>0</v>
      </c>
      <c r="N237" s="109">
        <v>0</v>
      </c>
      <c r="O237" s="109">
        <v>0</v>
      </c>
      <c r="P237" s="109">
        <v>0</v>
      </c>
      <c r="Q237" s="109">
        <v>0</v>
      </c>
      <c r="R237" s="109"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42">
        <f t="shared" si="10"/>
        <v>0</v>
      </c>
      <c r="G238" s="109">
        <v>0</v>
      </c>
      <c r="H238" s="109">
        <v>0</v>
      </c>
      <c r="I238" s="109">
        <v>0</v>
      </c>
      <c r="J238" s="109">
        <v>0</v>
      </c>
      <c r="K238" s="109">
        <v>0</v>
      </c>
      <c r="L238" s="109">
        <v>0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42">
        <f t="shared" si="10"/>
        <v>0</v>
      </c>
      <c r="G239" s="109">
        <v>0</v>
      </c>
      <c r="H239" s="109">
        <v>0</v>
      </c>
      <c r="I239" s="109">
        <v>0</v>
      </c>
      <c r="J239" s="109">
        <v>0</v>
      </c>
      <c r="K239" s="109">
        <v>0</v>
      </c>
      <c r="L239" s="109">
        <v>0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42">
        <f t="shared" si="10"/>
        <v>0</v>
      </c>
      <c r="G240" s="109">
        <v>0</v>
      </c>
      <c r="H240" s="109">
        <v>0</v>
      </c>
      <c r="I240" s="109">
        <v>0</v>
      </c>
      <c r="J240" s="109">
        <v>0</v>
      </c>
      <c r="K240" s="109">
        <v>0</v>
      </c>
      <c r="L240" s="109">
        <v>0</v>
      </c>
      <c r="M240" s="109">
        <v>0</v>
      </c>
      <c r="N240" s="109">
        <v>0</v>
      </c>
      <c r="O240" s="109">
        <v>0</v>
      </c>
      <c r="P240" s="109">
        <v>0</v>
      </c>
      <c r="Q240" s="109">
        <v>0</v>
      </c>
      <c r="R240" s="109">
        <v>0</v>
      </c>
    </row>
    <row r="241" spans="1:18" ht="12.75" hidden="1" customHeight="1">
      <c r="A241" s="45">
        <v>0</v>
      </c>
      <c r="B241" s="45">
        <v>0</v>
      </c>
      <c r="C241" s="45">
        <v>0</v>
      </c>
      <c r="D241" s="34">
        <v>569001</v>
      </c>
      <c r="E241" s="35" t="s">
        <v>261</v>
      </c>
      <c r="F241" s="42">
        <f t="shared" si="10"/>
        <v>0</v>
      </c>
      <c r="G241" s="109">
        <v>0</v>
      </c>
      <c r="H241" s="109">
        <v>0</v>
      </c>
      <c r="I241" s="109">
        <v>0</v>
      </c>
      <c r="J241" s="109">
        <v>0</v>
      </c>
      <c r="K241" s="109">
        <v>0</v>
      </c>
      <c r="L241" s="109">
        <v>0</v>
      </c>
      <c r="M241" s="109">
        <v>0</v>
      </c>
      <c r="N241" s="109">
        <v>0</v>
      </c>
      <c r="O241" s="109">
        <v>0</v>
      </c>
      <c r="P241" s="109">
        <v>0</v>
      </c>
      <c r="Q241" s="109">
        <v>0</v>
      </c>
      <c r="R241" s="109"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42">
        <f t="shared" si="10"/>
        <v>0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09">
        <v>0</v>
      </c>
      <c r="N242" s="109">
        <v>0</v>
      </c>
      <c r="O242" s="109">
        <v>0</v>
      </c>
      <c r="P242" s="109">
        <v>0</v>
      </c>
      <c r="Q242" s="109">
        <v>0</v>
      </c>
      <c r="R242" s="109"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42">
        <f t="shared" si="10"/>
        <v>0</v>
      </c>
      <c r="G243" s="109">
        <v>0</v>
      </c>
      <c r="H243" s="109">
        <v>0</v>
      </c>
      <c r="I243" s="109">
        <v>0</v>
      </c>
      <c r="J243" s="109">
        <v>0</v>
      </c>
      <c r="K243" s="109">
        <v>0</v>
      </c>
      <c r="L243" s="109">
        <v>0</v>
      </c>
      <c r="M243" s="109">
        <v>0</v>
      </c>
      <c r="N243" s="109">
        <v>0</v>
      </c>
      <c r="O243" s="109">
        <v>0</v>
      </c>
      <c r="P243" s="109">
        <v>0</v>
      </c>
      <c r="Q243" s="109">
        <v>0</v>
      </c>
      <c r="R243" s="109"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42">
        <f t="shared" si="10"/>
        <v>0</v>
      </c>
      <c r="G244" s="109">
        <v>0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09">
        <v>0</v>
      </c>
      <c r="O244" s="109">
        <v>0</v>
      </c>
      <c r="P244" s="109">
        <v>0</v>
      </c>
      <c r="Q244" s="109">
        <v>0</v>
      </c>
      <c r="R244" s="109"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42">
        <f t="shared" si="10"/>
        <v>0</v>
      </c>
      <c r="G245" s="109">
        <v>0</v>
      </c>
      <c r="H245" s="109">
        <v>0</v>
      </c>
      <c r="I245" s="109">
        <v>0</v>
      </c>
      <c r="J245" s="109">
        <v>0</v>
      </c>
      <c r="K245" s="109">
        <v>0</v>
      </c>
      <c r="L245" s="109">
        <v>0</v>
      </c>
      <c r="M245" s="109">
        <v>0</v>
      </c>
      <c r="N245" s="109">
        <v>0</v>
      </c>
      <c r="O245" s="109">
        <v>0</v>
      </c>
      <c r="P245" s="109">
        <v>0</v>
      </c>
      <c r="Q245" s="109">
        <v>0</v>
      </c>
      <c r="R245" s="109"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42">
        <f t="shared" si="10"/>
        <v>0</v>
      </c>
      <c r="G246" s="109">
        <v>0</v>
      </c>
      <c r="H246" s="109">
        <v>0</v>
      </c>
      <c r="I246" s="109">
        <v>0</v>
      </c>
      <c r="J246" s="109">
        <v>0</v>
      </c>
      <c r="K246" s="109">
        <v>0</v>
      </c>
      <c r="L246" s="109">
        <v>0</v>
      </c>
      <c r="M246" s="109">
        <v>0</v>
      </c>
      <c r="N246" s="109">
        <v>0</v>
      </c>
      <c r="O246" s="109">
        <v>0</v>
      </c>
      <c r="P246" s="109">
        <v>0</v>
      </c>
      <c r="Q246" s="109">
        <v>0</v>
      </c>
      <c r="R246" s="109"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42">
        <f t="shared" si="10"/>
        <v>0</v>
      </c>
      <c r="G247" s="109">
        <v>0</v>
      </c>
      <c r="H247" s="109">
        <v>0</v>
      </c>
      <c r="I247" s="109">
        <v>0</v>
      </c>
      <c r="J247" s="109">
        <v>0</v>
      </c>
      <c r="K247" s="109">
        <v>0</v>
      </c>
      <c r="L247" s="109">
        <v>0</v>
      </c>
      <c r="M247" s="109">
        <v>0</v>
      </c>
      <c r="N247" s="109">
        <v>0</v>
      </c>
      <c r="O247" s="109">
        <v>0</v>
      </c>
      <c r="P247" s="109">
        <v>0</v>
      </c>
      <c r="Q247" s="109">
        <v>0</v>
      </c>
      <c r="R247" s="109">
        <v>0</v>
      </c>
    </row>
    <row r="248" spans="1:18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A101+A31</f>
        <v>306940</v>
      </c>
      <c r="B249" s="42">
        <f>B12+B31+B101+B212+B214</f>
        <v>0</v>
      </c>
      <c r="C249" s="42">
        <f>C12+C31+C101+C212+C214</f>
        <v>0</v>
      </c>
      <c r="D249" s="42"/>
      <c r="E249" s="42"/>
      <c r="F249" s="42">
        <f>F12+F31+F101+F212+F214</f>
        <v>306940</v>
      </c>
      <c r="G249" s="42">
        <f t="shared" ref="G249:R249" si="11">G12+G31+G101+G212+G214</f>
        <v>0</v>
      </c>
      <c r="H249" s="42">
        <f t="shared" si="11"/>
        <v>0</v>
      </c>
      <c r="I249" s="42">
        <f t="shared" si="11"/>
        <v>0</v>
      </c>
      <c r="J249" s="42">
        <f t="shared" si="11"/>
        <v>26178</v>
      </c>
      <c r="K249" s="42">
        <f t="shared" si="11"/>
        <v>112350</v>
      </c>
      <c r="L249" s="42">
        <f t="shared" si="11"/>
        <v>35191</v>
      </c>
      <c r="M249" s="42">
        <f t="shared" si="11"/>
        <v>0</v>
      </c>
      <c r="N249" s="42">
        <f t="shared" si="11"/>
        <v>51823</v>
      </c>
      <c r="O249" s="42">
        <f t="shared" si="11"/>
        <v>0</v>
      </c>
      <c r="P249" s="42">
        <f t="shared" si="11"/>
        <v>78123</v>
      </c>
      <c r="Q249" s="42">
        <f t="shared" si="11"/>
        <v>3275</v>
      </c>
      <c r="R249" s="42">
        <f t="shared" si="11"/>
        <v>0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</sheetData>
  <mergeCells count="5">
    <mergeCell ref="O1:Q2"/>
    <mergeCell ref="A3:R3"/>
    <mergeCell ref="A5:R5"/>
    <mergeCell ref="A6:R6"/>
    <mergeCell ref="C9:L9"/>
  </mergeCells>
  <pageMargins left="0.74803149606299213" right="0.15748031496062992" top="0.74803149606299213" bottom="0.74803149606299213" header="0.31496062992125984" footer="0.31496062992125984"/>
  <pageSetup scale="57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XFD250"/>
  <sheetViews>
    <sheetView tabSelected="1" zoomScale="90" zoomScaleNormal="90" workbookViewId="0">
      <selection activeCell="A8" sqref="A8"/>
    </sheetView>
  </sheetViews>
  <sheetFormatPr baseColWidth="10" defaultRowHeight="12.75"/>
  <cols>
    <col min="1" max="1" width="15" customWidth="1"/>
    <col min="2" max="2" width="15.42578125" customWidth="1"/>
    <col min="3" max="3" width="13" customWidth="1"/>
    <col min="5" max="5" width="45" customWidth="1"/>
    <col min="6" max="6" width="14.140625" bestFit="1" customWidth="1"/>
    <col min="7" max="7" width="11.7109375" customWidth="1"/>
    <col min="8" max="8" width="13.42578125" customWidth="1"/>
    <col min="9" max="9" width="11.7109375" customWidth="1"/>
    <col min="10" max="10" width="14.42578125" customWidth="1"/>
    <col min="11" max="12" width="12.7109375" customWidth="1"/>
    <col min="13" max="13" width="11.7109375" customWidth="1"/>
    <col min="14" max="14" width="12.7109375" customWidth="1"/>
    <col min="15" max="15" width="15.28515625" customWidth="1"/>
    <col min="16" max="16" width="13.42578125" customWidth="1"/>
    <col min="17" max="17" width="14.28515625" customWidth="1"/>
    <col min="18" max="18" width="13.42578125" customWidth="1"/>
  </cols>
  <sheetData>
    <row r="1" spans="1:18">
      <c r="L1" s="1"/>
      <c r="M1" s="1"/>
      <c r="N1" s="1"/>
      <c r="O1" s="169"/>
      <c r="P1" s="169"/>
      <c r="Q1" s="169"/>
    </row>
    <row r="2" spans="1:18" ht="28.5" customHeight="1">
      <c r="B2" s="133"/>
      <c r="F2" s="25"/>
      <c r="L2" s="1"/>
      <c r="M2" s="1"/>
      <c r="N2" s="1"/>
      <c r="O2" s="169"/>
      <c r="P2" s="169"/>
      <c r="Q2" s="169"/>
    </row>
    <row r="3" spans="1:18" ht="18">
      <c r="A3" s="170" t="s">
        <v>268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35" customHeight="1">
      <c r="A5" s="171" t="s">
        <v>658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</row>
    <row r="6" spans="1:18" ht="15.75">
      <c r="A6" s="172" t="s">
        <v>29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</row>
    <row r="8" spans="1:18" s="1" customFormat="1" ht="15.75" customHeight="1">
      <c r="A8" s="4" t="s">
        <v>648</v>
      </c>
      <c r="B8" s="107"/>
      <c r="C8" s="107" t="s">
        <v>511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5.75" customHeight="1">
      <c r="A9" s="4"/>
      <c r="B9" s="7"/>
      <c r="C9" s="173"/>
      <c r="D9" s="173"/>
      <c r="E9" s="173"/>
      <c r="F9" s="173"/>
      <c r="G9" s="173"/>
      <c r="H9" s="173"/>
      <c r="I9" s="173"/>
      <c r="J9" s="173"/>
      <c r="K9" s="173"/>
      <c r="L9" s="173"/>
    </row>
    <row r="11" spans="1:18" s="3" customFormat="1" ht="54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4" t="s">
        <v>1</v>
      </c>
      <c r="H11" s="24" t="s">
        <v>2</v>
      </c>
      <c r="I11" s="24" t="s">
        <v>3</v>
      </c>
      <c r="J11" s="24" t="s">
        <v>4</v>
      </c>
      <c r="K11" s="24" t="s">
        <v>5</v>
      </c>
      <c r="L11" s="24" t="s">
        <v>6</v>
      </c>
      <c r="M11" s="24" t="s">
        <v>7</v>
      </c>
      <c r="N11" s="24" t="s">
        <v>8</v>
      </c>
      <c r="O11" s="24" t="s">
        <v>9</v>
      </c>
      <c r="P11" s="24" t="s">
        <v>10</v>
      </c>
      <c r="Q11" s="24" t="s">
        <v>11</v>
      </c>
      <c r="R11" s="24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v>0</v>
      </c>
      <c r="H12" s="109">
        <v>0</v>
      </c>
      <c r="I12" s="109">
        <v>0</v>
      </c>
      <c r="J12" s="109">
        <v>0</v>
      </c>
      <c r="K12" s="109">
        <v>0</v>
      </c>
      <c r="L12" s="109">
        <v>0</v>
      </c>
      <c r="M12" s="109">
        <v>0</v>
      </c>
      <c r="N12" s="109">
        <v>0</v>
      </c>
      <c r="O12" s="109">
        <v>0</v>
      </c>
      <c r="P12" s="109">
        <v>0</v>
      </c>
      <c r="Q12" s="109">
        <v>0</v>
      </c>
      <c r="R12" s="109">
        <v>0</v>
      </c>
    </row>
    <row r="13" spans="1:18" s="1" customFormat="1" ht="12.6" hidden="1" customHeight="1">
      <c r="A13" s="45">
        <f>'C1A1'!A13+'C1A2'!A13+'C1A3'!A13+'C1A4'!A13+'C1A5'!A13+'C1A6'!A13+'C1A7'!A13+'C1A8'!A13</f>
        <v>0</v>
      </c>
      <c r="B13" s="45">
        <f>'C1A1'!B13+'C1A2'!B13+'C1A3'!B13+'C1A4'!B13+'C1A5'!B13+'C1A6'!B13+'C1A7'!B13+'C1A8'!B13</f>
        <v>0</v>
      </c>
      <c r="C13" s="45">
        <f>'C1A1'!C13+'C1A2'!C13+'C1A3'!C13+'C1A4'!C13+'C1A5'!C13+'C1A6'!C13+'C1A7'!C13+'C1A8'!C13</f>
        <v>0</v>
      </c>
      <c r="D13" s="34">
        <v>113001</v>
      </c>
      <c r="E13" s="35" t="s">
        <v>35</v>
      </c>
      <c r="F13" s="42">
        <f>A13+B13+C13</f>
        <v>0</v>
      </c>
      <c r="G13" s="109">
        <f>'C1A1'!G13+'C1A2'!G13+'C1A3'!G13+'C1A4'!G13+'C1A5'!G13+'C1A6'!G13+'C1A7'!G13+'C1A8'!G13</f>
        <v>0</v>
      </c>
      <c r="H13" s="109">
        <f>'C1A1'!H13+'C1A2'!H13+'C1A3'!H13+'C1A4'!H13+'C1A5'!H13+'C1A6'!H13+'C1A7'!H13+'C1A8'!H13</f>
        <v>0</v>
      </c>
      <c r="I13" s="109">
        <f>'C1A1'!I13+'C1A2'!I13+'C1A3'!I13+'C1A4'!I13+'C1A5'!I13+'C1A6'!I13+'C1A7'!I13+'C1A8'!I13</f>
        <v>0</v>
      </c>
      <c r="J13" s="109">
        <f>'C1A1'!J13+'C1A2'!J13+'C1A3'!J13+'C1A4'!J13+'C1A5'!J13+'C1A6'!J13+'C1A7'!J13+'C1A8'!J13</f>
        <v>0</v>
      </c>
      <c r="K13" s="109">
        <f>'C1A1'!K13+'C1A2'!K13+'C1A3'!K13+'C1A4'!K13+'C1A5'!K13+'C1A6'!K13+'C1A7'!K13+'C1A8'!K13</f>
        <v>0</v>
      </c>
      <c r="L13" s="109">
        <f>'C1A1'!L13+'C1A2'!L13+'C1A3'!L13+'C1A4'!L13+'C1A5'!L13+'C1A6'!L13+'C1A7'!L13+'C1A8'!L13</f>
        <v>0</v>
      </c>
      <c r="M13" s="109">
        <f>'C1A1'!M13+'C1A2'!M13+'C1A3'!M13+'C1A4'!M13+'C1A5'!M13+'C1A6'!M13+'C1A7'!M13+'C1A8'!M13</f>
        <v>0</v>
      </c>
      <c r="N13" s="109">
        <f>'C1A1'!N13+'C1A2'!N13+'C1A3'!N13+'C1A4'!N13+'C1A5'!N13+'C1A6'!N13+'C1A7'!N13+'C1A8'!N13</f>
        <v>0</v>
      </c>
      <c r="O13" s="109">
        <v>0</v>
      </c>
      <c r="P13" s="109">
        <f>'C1A1'!P13+'C1A2'!P13+'C1A3'!P13+'C1A4'!P13+'C1A5'!P13+'C1A6'!P13+'C1A7'!P13+'C1A8'!P13</f>
        <v>0</v>
      </c>
      <c r="Q13" s="109">
        <f>'C1A1'!Q13+'C1A2'!Q13+'C1A3'!Q13+'C1A4'!Q13+'C1A5'!Q13+'C1A6'!Q13+'C1A7'!Q13+'C1A8'!Q13</f>
        <v>0</v>
      </c>
      <c r="R13" s="109">
        <f>'C1A1'!R13+'C1A2'!R13+'C1A3'!R13+'C1A4'!R13+'C1A5'!R13+'C1A6'!R13+'C1A7'!R13+'C1A8'!R13</f>
        <v>0</v>
      </c>
    </row>
    <row r="14" spans="1:18" s="1" customFormat="1" ht="12.6" hidden="1" customHeight="1">
      <c r="A14" s="45">
        <f>'C1A1'!A14+'C1A2'!A14+'C1A3'!A14+'C1A4'!A14+'C1A5'!A14+'C1A6'!A14+'C1A7'!A14+'C1A8'!A14</f>
        <v>0</v>
      </c>
      <c r="B14" s="45">
        <f>'C1A1'!B14+'C1A2'!B14+'C1A3'!B14+'C1A4'!B14+'C1A5'!B14+'C1A6'!B14+'C1A7'!B14+'C1A8'!B14</f>
        <v>0</v>
      </c>
      <c r="C14" s="45">
        <f>'C1A1'!C14+'C1A2'!C14+'C1A3'!C14+'C1A4'!C14+'C1A5'!C14+'C1A6'!C14+'C1A7'!C14+'C1A8'!C14</f>
        <v>0</v>
      </c>
      <c r="D14" s="34">
        <v>122003</v>
      </c>
      <c r="E14" s="35" t="s">
        <v>36</v>
      </c>
      <c r="F14" s="42">
        <f t="shared" ref="F14:F30" si="0">A14+B14+C14</f>
        <v>0</v>
      </c>
      <c r="G14" s="109">
        <f>'C1A1'!G14+'C1A2'!G14+'C1A3'!G14+'C1A4'!G14+'C1A5'!G14+'C1A6'!G14+'C1A7'!G14+'C1A8'!G14</f>
        <v>0</v>
      </c>
      <c r="H14" s="109">
        <f>'C1A1'!H14+'C1A2'!H14+'C1A3'!H14+'C1A4'!H14+'C1A5'!H14+'C1A6'!H14+'C1A7'!H14+'C1A8'!H14</f>
        <v>0</v>
      </c>
      <c r="I14" s="109">
        <f>'C1A1'!I14+'C1A2'!I14+'C1A3'!I14+'C1A4'!I14+'C1A5'!I14+'C1A6'!I14+'C1A7'!I14+'C1A8'!I14</f>
        <v>0</v>
      </c>
      <c r="J14" s="109">
        <f>'C1A1'!J14+'C1A2'!J14+'C1A3'!J14+'C1A4'!J14+'C1A5'!J14+'C1A6'!J14+'C1A7'!J14+'C1A8'!J14</f>
        <v>0</v>
      </c>
      <c r="K14" s="109">
        <f>'C1A1'!K14+'C1A2'!K14+'C1A3'!K14+'C1A4'!K14+'C1A5'!K14+'C1A6'!K14+'C1A7'!K14+'C1A8'!K14</f>
        <v>0</v>
      </c>
      <c r="L14" s="109">
        <f>'C1A1'!L14+'C1A2'!L14+'C1A3'!L14+'C1A4'!L14+'C1A5'!L14+'C1A6'!L14+'C1A7'!L14+'C1A8'!L14</f>
        <v>0</v>
      </c>
      <c r="M14" s="109">
        <f>'C1A1'!M14+'C1A2'!M14+'C1A3'!M14+'C1A4'!M14+'C1A5'!M14+'C1A6'!M14+'C1A7'!M14+'C1A8'!M14</f>
        <v>0</v>
      </c>
      <c r="N14" s="109">
        <f>'C1A1'!N14+'C1A2'!N14+'C1A3'!N14+'C1A4'!N14+'C1A5'!N14+'C1A6'!N14+'C1A7'!N14+'C1A8'!N14</f>
        <v>0</v>
      </c>
      <c r="O14" s="109">
        <v>0</v>
      </c>
      <c r="P14" s="109">
        <f>'C1A1'!P14+'C1A2'!P14+'C1A3'!P14+'C1A4'!P14+'C1A5'!P14+'C1A6'!P14+'C1A7'!P14+'C1A8'!P14</f>
        <v>0</v>
      </c>
      <c r="Q14" s="109">
        <f>'C1A1'!Q14+'C1A2'!Q14+'C1A3'!Q14+'C1A4'!Q14+'C1A5'!Q14+'C1A6'!Q14+'C1A7'!Q14+'C1A8'!Q14</f>
        <v>0</v>
      </c>
      <c r="R14" s="109">
        <f>'C1A1'!R14+'C1A2'!R14+'C1A3'!R14+'C1A4'!R14+'C1A5'!R14+'C1A6'!R14+'C1A7'!R14+'C1A8'!R14</f>
        <v>0</v>
      </c>
    </row>
    <row r="15" spans="1:18" s="1" customFormat="1" ht="12.6" hidden="1" customHeight="1">
      <c r="A15" s="45">
        <f>'C1A1'!A15+'C1A2'!A15+'C1A3'!A15+'C1A4'!A15+'C1A5'!A15+'C1A6'!A15+'C1A7'!A15+'C1A8'!A15</f>
        <v>0</v>
      </c>
      <c r="B15" s="45">
        <f>'C1A1'!B15+'C1A2'!B15+'C1A3'!B15+'C1A4'!B15+'C1A5'!B15+'C1A6'!B15+'C1A7'!B15+'C1A8'!B15</f>
        <v>0</v>
      </c>
      <c r="C15" s="45">
        <f>'C1A1'!C15+'C1A2'!C15+'C1A3'!C15+'C1A4'!C15+'C1A5'!C15+'C1A6'!C15+'C1A7'!C15+'C1A8'!C15</f>
        <v>0</v>
      </c>
      <c r="D15" s="34">
        <v>123001</v>
      </c>
      <c r="E15" s="35" t="s">
        <v>37</v>
      </c>
      <c r="F15" s="42">
        <f t="shared" si="0"/>
        <v>0</v>
      </c>
      <c r="G15" s="109">
        <f>'C1A1'!G15+'C1A2'!G15+'C1A3'!G15+'C1A4'!G15+'C1A5'!G15+'C1A6'!G15+'C1A7'!G15+'C1A8'!G15</f>
        <v>0</v>
      </c>
      <c r="H15" s="109">
        <f>'C1A1'!H15+'C1A2'!H15+'C1A3'!H15+'C1A4'!H15+'C1A5'!H15+'C1A6'!H15+'C1A7'!H15+'C1A8'!H15</f>
        <v>0</v>
      </c>
      <c r="I15" s="109">
        <f>'C1A1'!I15+'C1A2'!I15+'C1A3'!I15+'C1A4'!I15+'C1A5'!I15+'C1A6'!I15+'C1A7'!I15+'C1A8'!I15</f>
        <v>0</v>
      </c>
      <c r="J15" s="109">
        <f>'C1A1'!J15+'C1A2'!J15+'C1A3'!J15+'C1A4'!J15+'C1A5'!J15+'C1A6'!J15+'C1A7'!J15+'C1A8'!J15</f>
        <v>0</v>
      </c>
      <c r="K15" s="109">
        <f>'C1A1'!K15+'C1A2'!K15+'C1A3'!K15+'C1A4'!K15+'C1A5'!K15+'C1A6'!K15+'C1A7'!K15+'C1A8'!K15</f>
        <v>0</v>
      </c>
      <c r="L15" s="109">
        <f>'C1A1'!L15+'C1A2'!L15+'C1A3'!L15+'C1A4'!L15+'C1A5'!L15+'C1A6'!L15+'C1A7'!L15+'C1A8'!L15</f>
        <v>0</v>
      </c>
      <c r="M15" s="109">
        <f>'C1A1'!M15+'C1A2'!M15+'C1A3'!M15+'C1A4'!M15+'C1A5'!M15+'C1A6'!M15+'C1A7'!M15+'C1A8'!M15</f>
        <v>0</v>
      </c>
      <c r="N15" s="109">
        <f>'C1A1'!N15+'C1A2'!N15+'C1A3'!N15+'C1A4'!N15+'C1A5'!N15+'C1A6'!N15+'C1A7'!N15+'C1A8'!N15</f>
        <v>0</v>
      </c>
      <c r="O15" s="109">
        <v>0</v>
      </c>
      <c r="P15" s="109">
        <f>'C1A1'!P15+'C1A2'!P15+'C1A3'!P15+'C1A4'!P15+'C1A5'!P15+'C1A6'!P15+'C1A7'!P15+'C1A8'!P15</f>
        <v>0</v>
      </c>
      <c r="Q15" s="109">
        <f>'C1A1'!Q15+'C1A2'!Q15+'C1A3'!Q15+'C1A4'!Q15+'C1A5'!Q15+'C1A6'!Q15+'C1A7'!Q15+'C1A8'!Q15</f>
        <v>0</v>
      </c>
      <c r="R15" s="109">
        <f>'C1A1'!R15+'C1A2'!R15+'C1A3'!R15+'C1A4'!R15+'C1A5'!R15+'C1A6'!R15+'C1A7'!R15+'C1A8'!R15</f>
        <v>0</v>
      </c>
    </row>
    <row r="16" spans="1:18" s="1" customFormat="1" ht="12.6" hidden="1" customHeight="1">
      <c r="A16" s="45">
        <f>'C1A1'!A16+'C1A2'!A16+'C1A3'!A16+'C1A4'!A16+'C1A5'!A16+'C1A6'!A16+'C1A7'!A16+'C1A8'!A16</f>
        <v>0</v>
      </c>
      <c r="B16" s="45">
        <f>'C1A1'!B16+'C1A2'!B16+'C1A3'!B16+'C1A4'!B16+'C1A5'!B16+'C1A6'!B16+'C1A7'!B16+'C1A8'!B16</f>
        <v>0</v>
      </c>
      <c r="C16" s="45">
        <f>'C1A1'!C16+'C1A2'!C16+'C1A3'!C16+'C1A4'!C16+'C1A5'!C16+'C1A6'!C16+'C1A7'!C16+'C1A8'!C16</f>
        <v>0</v>
      </c>
      <c r="D16" s="34">
        <v>124001</v>
      </c>
      <c r="E16" s="35" t="s">
        <v>38</v>
      </c>
      <c r="F16" s="42">
        <f t="shared" si="0"/>
        <v>0</v>
      </c>
      <c r="G16" s="109">
        <f>'C1A1'!G16+'C1A2'!G16+'C1A3'!G16+'C1A4'!G16+'C1A5'!G16+'C1A6'!G16+'C1A7'!G16+'C1A8'!G16</f>
        <v>0</v>
      </c>
      <c r="H16" s="109">
        <f>'C1A1'!H16+'C1A2'!H16+'C1A3'!H16+'C1A4'!H16+'C1A5'!H16+'C1A6'!H16+'C1A7'!H16+'C1A8'!H16</f>
        <v>0</v>
      </c>
      <c r="I16" s="109">
        <f>'C1A1'!I16+'C1A2'!I16+'C1A3'!I16+'C1A4'!I16+'C1A5'!I16+'C1A6'!I16+'C1A7'!I16+'C1A8'!I16</f>
        <v>0</v>
      </c>
      <c r="J16" s="109">
        <f>'C1A1'!J16+'C1A2'!J16+'C1A3'!J16+'C1A4'!J16+'C1A5'!J16+'C1A6'!J16+'C1A7'!J16+'C1A8'!J16</f>
        <v>0</v>
      </c>
      <c r="K16" s="109">
        <f>'C1A1'!K16+'C1A2'!K16+'C1A3'!K16+'C1A4'!K16+'C1A5'!K16+'C1A6'!K16+'C1A7'!K16+'C1A8'!K16</f>
        <v>0</v>
      </c>
      <c r="L16" s="109">
        <f>'C1A1'!L16+'C1A2'!L16+'C1A3'!L16+'C1A4'!L16+'C1A5'!L16+'C1A6'!L16+'C1A7'!L16+'C1A8'!L16</f>
        <v>0</v>
      </c>
      <c r="M16" s="109">
        <f>'C1A1'!M16+'C1A2'!M16+'C1A3'!M16+'C1A4'!M16+'C1A5'!M16+'C1A6'!M16+'C1A7'!M16+'C1A8'!M16</f>
        <v>0</v>
      </c>
      <c r="N16" s="109">
        <f>'C1A1'!N16+'C1A2'!N16+'C1A3'!N16+'C1A4'!N16+'C1A5'!N16+'C1A6'!N16+'C1A7'!N16+'C1A8'!N16</f>
        <v>0</v>
      </c>
      <c r="O16" s="109">
        <v>0</v>
      </c>
      <c r="P16" s="109">
        <f>'C1A1'!P16+'C1A2'!P16+'C1A3'!P16+'C1A4'!P16+'C1A5'!P16+'C1A6'!P16+'C1A7'!P16+'C1A8'!P16</f>
        <v>0</v>
      </c>
      <c r="Q16" s="109">
        <f>'C1A1'!Q16+'C1A2'!Q16+'C1A3'!Q16+'C1A4'!Q16+'C1A5'!Q16+'C1A6'!Q16+'C1A7'!Q16+'C1A8'!Q16</f>
        <v>0</v>
      </c>
      <c r="R16" s="109">
        <f>'C1A1'!R16+'C1A2'!R16+'C1A3'!R16+'C1A4'!R16+'C1A5'!R16+'C1A6'!R16+'C1A7'!R16+'C1A8'!R16</f>
        <v>0</v>
      </c>
    </row>
    <row r="17" spans="1:18" s="1" customFormat="1" ht="12.6" hidden="1" customHeight="1">
      <c r="A17" s="45">
        <f>'C1A1'!A17+'C1A2'!A17+'C1A3'!A17+'C1A4'!A17+'C1A5'!A17+'C1A6'!A17+'C1A7'!A17+'C1A8'!A17</f>
        <v>0</v>
      </c>
      <c r="B17" s="45">
        <f>'C1A1'!B17+'C1A2'!B17+'C1A3'!B17+'C1A4'!B17+'C1A5'!B17+'C1A6'!B17+'C1A7'!B17+'C1A8'!B17</f>
        <v>0</v>
      </c>
      <c r="C17" s="45">
        <f>'C1A1'!C17+'C1A2'!C17+'C1A3'!C17+'C1A4'!C17+'C1A5'!C17+'C1A6'!C17+'C1A7'!C17+'C1A8'!C17</f>
        <v>0</v>
      </c>
      <c r="D17" s="34">
        <v>131003</v>
      </c>
      <c r="E17" s="35" t="s">
        <v>39</v>
      </c>
      <c r="F17" s="42">
        <f t="shared" si="0"/>
        <v>0</v>
      </c>
      <c r="G17" s="109">
        <f>'C1A1'!G17+'C1A2'!G17+'C1A3'!G17+'C1A4'!G17+'C1A5'!G17+'C1A6'!G17+'C1A7'!G17+'C1A8'!G17</f>
        <v>0</v>
      </c>
      <c r="H17" s="109">
        <f>'C1A1'!H17+'C1A2'!H17+'C1A3'!H17+'C1A4'!H17+'C1A5'!H17+'C1A6'!H17+'C1A7'!H17+'C1A8'!H17</f>
        <v>0</v>
      </c>
      <c r="I17" s="109">
        <f>'C1A1'!I17+'C1A2'!I17+'C1A3'!I17+'C1A4'!I17+'C1A5'!I17+'C1A6'!I17+'C1A7'!I17+'C1A8'!I17</f>
        <v>0</v>
      </c>
      <c r="J17" s="109">
        <f>'C1A1'!J17+'C1A2'!J17+'C1A3'!J17+'C1A4'!J17+'C1A5'!J17+'C1A6'!J17+'C1A7'!J17+'C1A8'!J17</f>
        <v>0</v>
      </c>
      <c r="K17" s="109">
        <f>'C1A1'!K17+'C1A2'!K17+'C1A3'!K17+'C1A4'!K17+'C1A5'!K17+'C1A6'!K17+'C1A7'!K17+'C1A8'!K17</f>
        <v>0</v>
      </c>
      <c r="L17" s="109">
        <f>'C1A1'!L17+'C1A2'!L17+'C1A3'!L17+'C1A4'!L17+'C1A5'!L17+'C1A6'!L17+'C1A7'!L17+'C1A8'!L17</f>
        <v>0</v>
      </c>
      <c r="M17" s="109">
        <f>'C1A1'!M17+'C1A2'!M17+'C1A3'!M17+'C1A4'!M17+'C1A5'!M17+'C1A6'!M17+'C1A7'!M17+'C1A8'!M17</f>
        <v>0</v>
      </c>
      <c r="N17" s="109">
        <f>'C1A1'!N17+'C1A2'!N17+'C1A3'!N17+'C1A4'!N17+'C1A5'!N17+'C1A6'!N17+'C1A7'!N17+'C1A8'!N17</f>
        <v>0</v>
      </c>
      <c r="O17" s="109">
        <v>0</v>
      </c>
      <c r="P17" s="109">
        <f>'C1A1'!P17+'C1A2'!P17+'C1A3'!P17+'C1A4'!P17+'C1A5'!P17+'C1A6'!P17+'C1A7'!P17+'C1A8'!P17</f>
        <v>0</v>
      </c>
      <c r="Q17" s="109">
        <f>'C1A1'!Q17+'C1A2'!Q17+'C1A3'!Q17+'C1A4'!Q17+'C1A5'!Q17+'C1A6'!Q17+'C1A7'!Q17+'C1A8'!Q17</f>
        <v>0</v>
      </c>
      <c r="R17" s="109">
        <f>'C1A1'!R17+'C1A2'!R17+'C1A3'!R17+'C1A4'!R17+'C1A5'!R17+'C1A6'!R17+'C1A7'!R17+'C1A8'!R17</f>
        <v>0</v>
      </c>
    </row>
    <row r="18" spans="1:18" s="1" customFormat="1" ht="12.6" hidden="1" customHeight="1">
      <c r="A18" s="45">
        <f>'C1A1'!A18+'C1A2'!A18+'C1A3'!A18+'C1A4'!A18+'C1A5'!A18+'C1A6'!A18+'C1A7'!A18+'C1A8'!A18</f>
        <v>0</v>
      </c>
      <c r="B18" s="45">
        <f>'C1A1'!B18+'C1A2'!B18+'C1A3'!B18+'C1A4'!B18+'C1A5'!B18+'C1A6'!B18+'C1A7'!B18+'C1A8'!B18</f>
        <v>0</v>
      </c>
      <c r="C18" s="45">
        <f>'C1A1'!C18+'C1A2'!C18+'C1A3'!C18+'C1A4'!C18+'C1A5'!C18+'C1A6'!C18+'C1A7'!C18+'C1A8'!C18</f>
        <v>0</v>
      </c>
      <c r="D18" s="34">
        <v>132001</v>
      </c>
      <c r="E18" s="35" t="s">
        <v>40</v>
      </c>
      <c r="F18" s="42">
        <f t="shared" si="0"/>
        <v>0</v>
      </c>
      <c r="G18" s="109">
        <f>'C1A1'!G18+'C1A2'!G18+'C1A3'!G18+'C1A4'!G18+'C1A5'!G18+'C1A6'!G18+'C1A7'!G18+'C1A8'!G18</f>
        <v>0</v>
      </c>
      <c r="H18" s="109">
        <f>'C1A1'!H18+'C1A2'!H18+'C1A3'!H18+'C1A4'!H18+'C1A5'!H18+'C1A6'!H18+'C1A7'!H18+'C1A8'!H18</f>
        <v>0</v>
      </c>
      <c r="I18" s="109">
        <f>'C1A1'!I18+'C1A2'!I18+'C1A3'!I18+'C1A4'!I18+'C1A5'!I18+'C1A6'!I18+'C1A7'!I18+'C1A8'!I18</f>
        <v>0</v>
      </c>
      <c r="J18" s="109">
        <f>'C1A1'!J18+'C1A2'!J18+'C1A3'!J18+'C1A4'!J18+'C1A5'!J18+'C1A6'!J18+'C1A7'!J18+'C1A8'!J18</f>
        <v>0</v>
      </c>
      <c r="K18" s="109">
        <f>'C1A1'!K18+'C1A2'!K18+'C1A3'!K18+'C1A4'!K18+'C1A5'!K18+'C1A6'!K18+'C1A7'!K18+'C1A8'!K18</f>
        <v>0</v>
      </c>
      <c r="L18" s="109">
        <f>'C1A1'!L18+'C1A2'!L18+'C1A3'!L18+'C1A4'!L18+'C1A5'!L18+'C1A6'!L18+'C1A7'!L18+'C1A8'!L18</f>
        <v>0</v>
      </c>
      <c r="M18" s="109">
        <f>'C1A1'!M18+'C1A2'!M18+'C1A3'!M18+'C1A4'!M18+'C1A5'!M18+'C1A6'!M18+'C1A7'!M18+'C1A8'!M18</f>
        <v>0</v>
      </c>
      <c r="N18" s="109">
        <f>'C1A1'!N18+'C1A2'!N18+'C1A3'!N18+'C1A4'!N18+'C1A5'!N18+'C1A6'!N18+'C1A7'!N18+'C1A8'!N18</f>
        <v>0</v>
      </c>
      <c r="O18" s="109">
        <v>0</v>
      </c>
      <c r="P18" s="109">
        <f>'C1A1'!P18+'C1A2'!P18+'C1A3'!P18+'C1A4'!P18+'C1A5'!P18+'C1A6'!P18+'C1A7'!P18+'C1A8'!P18</f>
        <v>0</v>
      </c>
      <c r="Q18" s="109">
        <f>'C1A1'!Q18+'C1A2'!Q18+'C1A3'!Q18+'C1A4'!Q18+'C1A5'!Q18+'C1A6'!Q18+'C1A7'!Q18+'C1A8'!Q18</f>
        <v>0</v>
      </c>
      <c r="R18" s="109">
        <f>'C1A1'!R18+'C1A2'!R18+'C1A3'!R18+'C1A4'!R18+'C1A5'!R18+'C1A6'!R18+'C1A7'!R18+'C1A8'!R18</f>
        <v>0</v>
      </c>
    </row>
    <row r="19" spans="1:18" s="1" customFormat="1" ht="12.6" hidden="1" customHeight="1">
      <c r="A19" s="45">
        <f>'C1A1'!A19+'C1A2'!A19+'C1A3'!A19+'C1A4'!A19+'C1A5'!A19+'C1A6'!A19+'C1A7'!A19+'C1A8'!A19</f>
        <v>0</v>
      </c>
      <c r="B19" s="45">
        <f>'C1A1'!B19+'C1A2'!B19+'C1A3'!B19+'C1A4'!B19+'C1A5'!B19+'C1A6'!B19+'C1A7'!B19+'C1A8'!B19</f>
        <v>0</v>
      </c>
      <c r="C19" s="45">
        <f>'C1A1'!C19+'C1A2'!C19+'C1A3'!C19+'C1A4'!C19+'C1A5'!C19+'C1A6'!C19+'C1A7'!C19+'C1A8'!C19</f>
        <v>0</v>
      </c>
      <c r="D19" s="34">
        <v>132002</v>
      </c>
      <c r="E19" s="35" t="s">
        <v>41</v>
      </c>
      <c r="F19" s="42">
        <f t="shared" si="0"/>
        <v>0</v>
      </c>
      <c r="G19" s="109">
        <f>'C1A1'!G19+'C1A2'!G19+'C1A3'!G19+'C1A4'!G19+'C1A5'!G19+'C1A6'!G19+'C1A7'!G19+'C1A8'!G19</f>
        <v>0</v>
      </c>
      <c r="H19" s="109">
        <f>'C1A1'!H19+'C1A2'!H19+'C1A3'!H19+'C1A4'!H19+'C1A5'!H19+'C1A6'!H19+'C1A7'!H19+'C1A8'!H19</f>
        <v>0</v>
      </c>
      <c r="I19" s="109">
        <f>'C1A1'!I19+'C1A2'!I19+'C1A3'!I19+'C1A4'!I19+'C1A5'!I19+'C1A6'!I19+'C1A7'!I19+'C1A8'!I19</f>
        <v>0</v>
      </c>
      <c r="J19" s="109">
        <f>'C1A1'!J19+'C1A2'!J19+'C1A3'!J19+'C1A4'!J19+'C1A5'!J19+'C1A6'!J19+'C1A7'!J19+'C1A8'!J19</f>
        <v>0</v>
      </c>
      <c r="K19" s="109">
        <f>'C1A1'!K19+'C1A2'!K19+'C1A3'!K19+'C1A4'!K19+'C1A5'!K19+'C1A6'!K19+'C1A7'!K19+'C1A8'!K19</f>
        <v>0</v>
      </c>
      <c r="L19" s="109">
        <f>'C1A1'!L19+'C1A2'!L19+'C1A3'!L19+'C1A4'!L19+'C1A5'!L19+'C1A6'!L19+'C1A7'!L19+'C1A8'!L19</f>
        <v>0</v>
      </c>
      <c r="M19" s="109">
        <f>'C1A1'!M19+'C1A2'!M19+'C1A3'!M19+'C1A4'!M19+'C1A5'!M19+'C1A6'!M19+'C1A7'!M19+'C1A8'!M19</f>
        <v>0</v>
      </c>
      <c r="N19" s="109">
        <f>'C1A1'!N19+'C1A2'!N19+'C1A3'!N19+'C1A4'!N19+'C1A5'!N19+'C1A6'!N19+'C1A7'!N19+'C1A8'!N19</f>
        <v>0</v>
      </c>
      <c r="O19" s="109">
        <v>0</v>
      </c>
      <c r="P19" s="109">
        <f>'C1A1'!P19+'C1A2'!P19+'C1A3'!P19+'C1A4'!P19+'C1A5'!P19+'C1A6'!P19+'C1A7'!P19+'C1A8'!P19</f>
        <v>0</v>
      </c>
      <c r="Q19" s="109">
        <f>'C1A1'!Q19+'C1A2'!Q19+'C1A3'!Q19+'C1A4'!Q19+'C1A5'!Q19+'C1A6'!Q19+'C1A7'!Q19+'C1A8'!Q19</f>
        <v>0</v>
      </c>
      <c r="R19" s="109">
        <f>'C1A1'!R19+'C1A2'!R19+'C1A3'!R19+'C1A4'!R19+'C1A5'!R19+'C1A6'!R19+'C1A7'!R19+'C1A8'!R19</f>
        <v>0</v>
      </c>
    </row>
    <row r="20" spans="1:18" s="1" customFormat="1" ht="12.6" hidden="1" customHeight="1">
      <c r="A20" s="45">
        <f>'C1A1'!A20+'C1A2'!A20+'C1A3'!A20+'C1A4'!A20+'C1A5'!A20+'C1A6'!A20+'C1A7'!A20+'C1A8'!A20</f>
        <v>0</v>
      </c>
      <c r="B20" s="45">
        <f>'C1A1'!B20+'C1A2'!B20+'C1A3'!B20+'C1A4'!B20+'C1A5'!B20+'C1A6'!B20+'C1A7'!B20+'C1A8'!B20</f>
        <v>0</v>
      </c>
      <c r="C20" s="45">
        <f>'C1A1'!C20+'C1A2'!C20+'C1A3'!C20+'C1A4'!C20+'C1A5'!C20+'C1A6'!C20+'C1A7'!C20+'C1A8'!C20</f>
        <v>0</v>
      </c>
      <c r="D20" s="34">
        <v>133001</v>
      </c>
      <c r="E20" s="35" t="s">
        <v>42</v>
      </c>
      <c r="F20" s="42">
        <f t="shared" si="0"/>
        <v>0</v>
      </c>
      <c r="G20" s="109">
        <f>'C1A1'!G20+'C1A2'!G20+'C1A3'!G20+'C1A4'!G20+'C1A5'!G20+'C1A6'!G20+'C1A7'!G20+'C1A8'!G20</f>
        <v>0</v>
      </c>
      <c r="H20" s="109">
        <f>'C1A1'!H20+'C1A2'!H20+'C1A3'!H20+'C1A4'!H20+'C1A5'!H20+'C1A6'!H20+'C1A7'!H20+'C1A8'!H20</f>
        <v>0</v>
      </c>
      <c r="I20" s="109">
        <f>'C1A1'!I20+'C1A2'!I20+'C1A3'!I20+'C1A4'!I20+'C1A5'!I20+'C1A6'!I20+'C1A7'!I20+'C1A8'!I20</f>
        <v>0</v>
      </c>
      <c r="J20" s="109">
        <f>'C1A1'!J20+'C1A2'!J20+'C1A3'!J20+'C1A4'!J20+'C1A5'!J20+'C1A6'!J20+'C1A7'!J20+'C1A8'!J20</f>
        <v>0</v>
      </c>
      <c r="K20" s="109">
        <f>'C1A1'!K20+'C1A2'!K20+'C1A3'!K20+'C1A4'!K20+'C1A5'!K20+'C1A6'!K20+'C1A7'!K20+'C1A8'!K20</f>
        <v>0</v>
      </c>
      <c r="L20" s="109">
        <f>'C1A1'!L20+'C1A2'!L20+'C1A3'!L20+'C1A4'!L20+'C1A5'!L20+'C1A6'!L20+'C1A7'!L20+'C1A8'!L20</f>
        <v>0</v>
      </c>
      <c r="M20" s="109">
        <f>'C1A1'!M20+'C1A2'!M20+'C1A3'!M20+'C1A4'!M20+'C1A5'!M20+'C1A6'!M20+'C1A7'!M20+'C1A8'!M20</f>
        <v>0</v>
      </c>
      <c r="N20" s="109">
        <f>'C1A1'!N20+'C1A2'!N20+'C1A3'!N20+'C1A4'!N20+'C1A5'!N20+'C1A6'!N20+'C1A7'!N20+'C1A8'!N20</f>
        <v>0</v>
      </c>
      <c r="O20" s="109">
        <v>0</v>
      </c>
      <c r="P20" s="109">
        <f>'C1A1'!P20+'C1A2'!P20+'C1A3'!P20+'C1A4'!P20+'C1A5'!P20+'C1A6'!P20+'C1A7'!P20+'C1A8'!P20</f>
        <v>0</v>
      </c>
      <c r="Q20" s="109">
        <f>'C1A1'!Q20+'C1A2'!Q20+'C1A3'!Q20+'C1A4'!Q20+'C1A5'!Q20+'C1A6'!Q20+'C1A7'!Q20+'C1A8'!Q20</f>
        <v>0</v>
      </c>
      <c r="R20" s="109">
        <f>'C1A1'!R20+'C1A2'!R20+'C1A3'!R20+'C1A4'!R20+'C1A5'!R20+'C1A6'!R20+'C1A7'!R20+'C1A8'!R20</f>
        <v>0</v>
      </c>
    </row>
    <row r="21" spans="1:18" s="1" customFormat="1" ht="12.6" hidden="1" customHeight="1">
      <c r="A21" s="45">
        <f>'C1A1'!A21+'C1A2'!A21+'C1A3'!A21+'C1A4'!A21+'C1A5'!A21+'C1A6'!A21+'C1A7'!A21+'C1A8'!A21</f>
        <v>0</v>
      </c>
      <c r="B21" s="45">
        <f>'C1A1'!B21+'C1A2'!B21+'C1A3'!B21+'C1A4'!B21+'C1A5'!B21+'C1A6'!B21+'C1A7'!B21+'C1A8'!B21</f>
        <v>0</v>
      </c>
      <c r="C21" s="45">
        <f>'C1A1'!C21+'C1A2'!C21+'C1A3'!C21+'C1A4'!C21+'C1A5'!C21+'C1A6'!C21+'C1A7'!C21+'C1A8'!C21</f>
        <v>0</v>
      </c>
      <c r="D21" s="34">
        <v>134001</v>
      </c>
      <c r="E21" s="35" t="s">
        <v>43</v>
      </c>
      <c r="F21" s="42">
        <f t="shared" si="0"/>
        <v>0</v>
      </c>
      <c r="G21" s="109">
        <f>'C1A1'!G21+'C1A2'!G21+'C1A3'!G21+'C1A4'!G21+'C1A5'!G21+'C1A6'!G21+'C1A7'!G21+'C1A8'!G21</f>
        <v>0</v>
      </c>
      <c r="H21" s="109">
        <f>'C1A1'!H21+'C1A2'!H21+'C1A3'!H21+'C1A4'!H21+'C1A5'!H21+'C1A6'!H21+'C1A7'!H21+'C1A8'!H21</f>
        <v>0</v>
      </c>
      <c r="I21" s="109">
        <f>'C1A1'!I21+'C1A2'!I21+'C1A3'!I21+'C1A4'!I21+'C1A5'!I21+'C1A6'!I21+'C1A7'!I21+'C1A8'!I21</f>
        <v>0</v>
      </c>
      <c r="J21" s="109">
        <f>'C1A1'!J21+'C1A2'!J21+'C1A3'!J21+'C1A4'!J21+'C1A5'!J21+'C1A6'!J21+'C1A7'!J21+'C1A8'!J21</f>
        <v>0</v>
      </c>
      <c r="K21" s="109">
        <f>'C1A1'!K21+'C1A2'!K21+'C1A3'!K21+'C1A4'!K21+'C1A5'!K21+'C1A6'!K21+'C1A7'!K21+'C1A8'!K21</f>
        <v>0</v>
      </c>
      <c r="L21" s="109">
        <f>'C1A1'!L21+'C1A2'!L21+'C1A3'!L21+'C1A4'!L21+'C1A5'!L21+'C1A6'!L21+'C1A7'!L21+'C1A8'!L21</f>
        <v>0</v>
      </c>
      <c r="M21" s="109">
        <f>'C1A1'!M21+'C1A2'!M21+'C1A3'!M21+'C1A4'!M21+'C1A5'!M21+'C1A6'!M21+'C1A7'!M21+'C1A8'!M21</f>
        <v>0</v>
      </c>
      <c r="N21" s="109">
        <f>'C1A1'!N21+'C1A2'!N21+'C1A3'!N21+'C1A4'!N21+'C1A5'!N21+'C1A6'!N21+'C1A7'!N21+'C1A8'!N21</f>
        <v>0</v>
      </c>
      <c r="O21" s="109">
        <v>0</v>
      </c>
      <c r="P21" s="109">
        <f>'C1A1'!P21+'C1A2'!P21+'C1A3'!P21+'C1A4'!P21+'C1A5'!P21+'C1A6'!P21+'C1A7'!P21+'C1A8'!P21</f>
        <v>0</v>
      </c>
      <c r="Q21" s="109">
        <f>'C1A1'!Q21+'C1A2'!Q21+'C1A3'!Q21+'C1A4'!Q21+'C1A5'!Q21+'C1A6'!Q21+'C1A7'!Q21+'C1A8'!Q21</f>
        <v>0</v>
      </c>
      <c r="R21" s="109">
        <f>'C1A1'!R21+'C1A2'!R21+'C1A3'!R21+'C1A4'!R21+'C1A5'!R21+'C1A6'!R21+'C1A7'!R21+'C1A8'!R21</f>
        <v>0</v>
      </c>
    </row>
    <row r="22" spans="1:18" s="1" customFormat="1" ht="12.6" hidden="1" customHeight="1">
      <c r="A22" s="45">
        <f>'C1A1'!A22+'C1A2'!A22+'C1A3'!A22+'C1A4'!A22+'C1A5'!A22+'C1A6'!A22+'C1A7'!A22+'C1A8'!A22</f>
        <v>0</v>
      </c>
      <c r="B22" s="45">
        <f>'C1A1'!B22+'C1A2'!B22+'C1A3'!B22+'C1A4'!B22+'C1A5'!B22+'C1A6'!B22+'C1A7'!B22+'C1A8'!B22</f>
        <v>0</v>
      </c>
      <c r="C22" s="45">
        <f>'C1A1'!C22+'C1A2'!C22+'C1A3'!C22+'C1A4'!C22+'C1A5'!C22+'C1A6'!C22+'C1A7'!C22+'C1A8'!C22</f>
        <v>0</v>
      </c>
      <c r="D22" s="34">
        <v>141001</v>
      </c>
      <c r="E22" s="35" t="s">
        <v>44</v>
      </c>
      <c r="F22" s="42">
        <f t="shared" si="0"/>
        <v>0</v>
      </c>
      <c r="G22" s="109">
        <f>'C1A1'!G22+'C1A2'!G22+'C1A3'!G22+'C1A4'!G22+'C1A5'!G22+'C1A6'!G22+'C1A7'!G22+'C1A8'!G22</f>
        <v>0</v>
      </c>
      <c r="H22" s="109">
        <f>'C1A1'!H22+'C1A2'!H22+'C1A3'!H22+'C1A4'!H22+'C1A5'!H22+'C1A6'!H22+'C1A7'!H22+'C1A8'!H22</f>
        <v>0</v>
      </c>
      <c r="I22" s="109">
        <f>'C1A1'!I22+'C1A2'!I22+'C1A3'!I22+'C1A4'!I22+'C1A5'!I22+'C1A6'!I22+'C1A7'!I22+'C1A8'!I22</f>
        <v>0</v>
      </c>
      <c r="J22" s="109">
        <f>'C1A1'!J22+'C1A2'!J22+'C1A3'!J22+'C1A4'!J22+'C1A5'!J22+'C1A6'!J22+'C1A7'!J22+'C1A8'!J22</f>
        <v>0</v>
      </c>
      <c r="K22" s="109">
        <f>'C1A1'!K22+'C1A2'!K22+'C1A3'!K22+'C1A4'!K22+'C1A5'!K22+'C1A6'!K22+'C1A7'!K22+'C1A8'!K22</f>
        <v>0</v>
      </c>
      <c r="L22" s="109">
        <f>'C1A1'!L22+'C1A2'!L22+'C1A3'!L22+'C1A4'!L22+'C1A5'!L22+'C1A6'!L22+'C1A7'!L22+'C1A8'!L22</f>
        <v>0</v>
      </c>
      <c r="M22" s="109">
        <f>'C1A1'!M22+'C1A2'!M22+'C1A3'!M22+'C1A4'!M22+'C1A5'!M22+'C1A6'!M22+'C1A7'!M22+'C1A8'!M22</f>
        <v>0</v>
      </c>
      <c r="N22" s="109">
        <f>'C1A1'!N22+'C1A2'!N22+'C1A3'!N22+'C1A4'!N22+'C1A5'!N22+'C1A6'!N22+'C1A7'!N22+'C1A8'!N22</f>
        <v>0</v>
      </c>
      <c r="O22" s="109">
        <v>0</v>
      </c>
      <c r="P22" s="109">
        <f>'C1A1'!P22+'C1A2'!P22+'C1A3'!P22+'C1A4'!P22+'C1A5'!P22+'C1A6'!P22+'C1A7'!P22+'C1A8'!P22</f>
        <v>0</v>
      </c>
      <c r="Q22" s="109">
        <f>'C1A1'!Q22+'C1A2'!Q22+'C1A3'!Q22+'C1A4'!Q22+'C1A5'!Q22+'C1A6'!Q22+'C1A7'!Q22+'C1A8'!Q22</f>
        <v>0</v>
      </c>
      <c r="R22" s="109">
        <f>'C1A1'!R22+'C1A2'!R22+'C1A3'!R22+'C1A4'!R22+'C1A5'!R22+'C1A6'!R22+'C1A7'!R22+'C1A8'!R22</f>
        <v>0</v>
      </c>
    </row>
    <row r="23" spans="1:18" s="1" customFormat="1" ht="11.25" hidden="1" customHeight="1">
      <c r="A23" s="45">
        <f>'C1A1'!A23+'C1A2'!A23+'C1A3'!A23+'C1A4'!A23+'C1A5'!A23+'C1A6'!A23+'C1A7'!A23+'C1A8'!A23</f>
        <v>0</v>
      </c>
      <c r="B23" s="45">
        <f>'C1A1'!B23+'C1A2'!B23+'C1A3'!B23+'C1A4'!B23+'C1A5'!B23+'C1A6'!B23+'C1A7'!B23+'C1A8'!B23</f>
        <v>0</v>
      </c>
      <c r="C23" s="45">
        <f>'C1A1'!C23+'C1A2'!C23+'C1A3'!C23+'C1A4'!C23+'C1A5'!C23+'C1A6'!C23+'C1A7'!C23+'C1A8'!C23</f>
        <v>0</v>
      </c>
      <c r="D23" s="34">
        <v>142001</v>
      </c>
      <c r="E23" s="35" t="s">
        <v>45</v>
      </c>
      <c r="F23" s="42">
        <f t="shared" si="0"/>
        <v>0</v>
      </c>
      <c r="G23" s="109">
        <f>'C1A1'!G23+'C1A2'!G23+'C1A3'!G23+'C1A4'!G23+'C1A5'!G23+'C1A6'!G23+'C1A7'!G23+'C1A8'!G23</f>
        <v>0</v>
      </c>
      <c r="H23" s="109">
        <f>'C1A1'!H23+'C1A2'!H23+'C1A3'!H23+'C1A4'!H23+'C1A5'!H23+'C1A6'!H23+'C1A7'!H23+'C1A8'!H23</f>
        <v>0</v>
      </c>
      <c r="I23" s="109">
        <f>'C1A1'!I23+'C1A2'!I23+'C1A3'!I23+'C1A4'!I23+'C1A5'!I23+'C1A6'!I23+'C1A7'!I23+'C1A8'!I23</f>
        <v>0</v>
      </c>
      <c r="J23" s="109">
        <f>'C1A1'!J23+'C1A2'!J23+'C1A3'!J23+'C1A4'!J23+'C1A5'!J23+'C1A6'!J23+'C1A7'!J23+'C1A8'!J23</f>
        <v>0</v>
      </c>
      <c r="K23" s="109">
        <f>'C1A1'!K23+'C1A2'!K23+'C1A3'!K23+'C1A4'!K23+'C1A5'!K23+'C1A6'!K23+'C1A7'!K23+'C1A8'!K23</f>
        <v>0</v>
      </c>
      <c r="L23" s="109">
        <f>'C1A1'!L23+'C1A2'!L23+'C1A3'!L23+'C1A4'!L23+'C1A5'!L23+'C1A6'!L23+'C1A7'!L23+'C1A8'!L23</f>
        <v>0</v>
      </c>
      <c r="M23" s="109">
        <f>'C1A1'!M23+'C1A2'!M23+'C1A3'!M23+'C1A4'!M23+'C1A5'!M23+'C1A6'!M23+'C1A7'!M23+'C1A8'!M23</f>
        <v>0</v>
      </c>
      <c r="N23" s="109">
        <f>'C1A1'!N23+'C1A2'!N23+'C1A3'!N23+'C1A4'!N23+'C1A5'!N23+'C1A6'!N23+'C1A7'!N23+'C1A8'!N23</f>
        <v>0</v>
      </c>
      <c r="O23" s="109">
        <v>0</v>
      </c>
      <c r="P23" s="109">
        <f>'C1A1'!P23+'C1A2'!P23+'C1A3'!P23+'C1A4'!P23+'C1A5'!P23+'C1A6'!P23+'C1A7'!P23+'C1A8'!P23</f>
        <v>0</v>
      </c>
      <c r="Q23" s="109">
        <f>'C1A1'!Q23+'C1A2'!Q23+'C1A3'!Q23+'C1A4'!Q23+'C1A5'!Q23+'C1A6'!Q23+'C1A7'!Q23+'C1A8'!Q23</f>
        <v>0</v>
      </c>
      <c r="R23" s="109">
        <f>'C1A1'!R23+'C1A2'!R23+'C1A3'!R23+'C1A4'!R23+'C1A5'!R23+'C1A6'!R23+'C1A7'!R23+'C1A8'!R23</f>
        <v>0</v>
      </c>
    </row>
    <row r="24" spans="1:18" ht="12.75" hidden="1" customHeight="1">
      <c r="A24" s="45">
        <f>'C1A1'!A24+'C1A2'!A24+'C1A3'!A24+'C1A4'!A24+'C1A5'!A24+'C1A6'!A24+'C1A7'!A24+'C1A8'!A24</f>
        <v>0</v>
      </c>
      <c r="B24" s="45">
        <f>'C1A1'!B24+'C1A2'!B24+'C1A3'!B24+'C1A4'!B24+'C1A5'!B24+'C1A6'!B24+'C1A7'!B24+'C1A8'!B24</f>
        <v>0</v>
      </c>
      <c r="C24" s="45">
        <f>'C1A1'!C24+'C1A2'!C24+'C1A3'!C24+'C1A4'!C24+'C1A5'!C24+'C1A6'!C24+'C1A7'!C24+'C1A8'!C24</f>
        <v>0</v>
      </c>
      <c r="D24" s="34">
        <v>143001</v>
      </c>
      <c r="E24" s="35" t="s">
        <v>46</v>
      </c>
      <c r="F24" s="42">
        <f t="shared" si="0"/>
        <v>0</v>
      </c>
      <c r="G24" s="109">
        <f>'C1A1'!G24+'C1A2'!G24+'C1A3'!G24+'C1A4'!G24+'C1A5'!G24+'C1A6'!G24+'C1A7'!G24+'C1A8'!G24</f>
        <v>0</v>
      </c>
      <c r="H24" s="109">
        <f>'C1A1'!H24+'C1A2'!H24+'C1A3'!H24+'C1A4'!H24+'C1A5'!H24+'C1A6'!H24+'C1A7'!H24+'C1A8'!H24</f>
        <v>0</v>
      </c>
      <c r="I24" s="109">
        <f>'C1A1'!I24+'C1A2'!I24+'C1A3'!I24+'C1A4'!I24+'C1A5'!I24+'C1A6'!I24+'C1A7'!I24+'C1A8'!I24</f>
        <v>0</v>
      </c>
      <c r="J24" s="109">
        <f>'C1A1'!J24+'C1A2'!J24+'C1A3'!J24+'C1A4'!J24+'C1A5'!J24+'C1A6'!J24+'C1A7'!J24+'C1A8'!J24</f>
        <v>0</v>
      </c>
      <c r="K24" s="109">
        <f>'C1A1'!K24+'C1A2'!K24+'C1A3'!K24+'C1A4'!K24+'C1A5'!K24+'C1A6'!K24+'C1A7'!K24+'C1A8'!K24</f>
        <v>0</v>
      </c>
      <c r="L24" s="109">
        <f>'C1A1'!L24+'C1A2'!L24+'C1A3'!L24+'C1A4'!L24+'C1A5'!L24+'C1A6'!L24+'C1A7'!L24+'C1A8'!L24</f>
        <v>0</v>
      </c>
      <c r="M24" s="109">
        <f>'C1A1'!M24+'C1A2'!M24+'C1A3'!M24+'C1A4'!M24+'C1A5'!M24+'C1A6'!M24+'C1A7'!M24+'C1A8'!M24</f>
        <v>0</v>
      </c>
      <c r="N24" s="109">
        <f>'C1A1'!N24+'C1A2'!N24+'C1A3'!N24+'C1A4'!N24+'C1A5'!N24+'C1A6'!N24+'C1A7'!N24+'C1A8'!N24</f>
        <v>0</v>
      </c>
      <c r="O24" s="109">
        <v>0</v>
      </c>
      <c r="P24" s="109">
        <f>'C1A1'!P24+'C1A2'!P24+'C1A3'!P24+'C1A4'!P24+'C1A5'!P24+'C1A6'!P24+'C1A7'!P24+'C1A8'!P24</f>
        <v>0</v>
      </c>
      <c r="Q24" s="109">
        <f>'C1A1'!Q24+'C1A2'!Q24+'C1A3'!Q24+'C1A4'!Q24+'C1A5'!Q24+'C1A6'!Q24+'C1A7'!Q24+'C1A8'!Q24</f>
        <v>0</v>
      </c>
      <c r="R24" s="109">
        <f>'C1A1'!R24+'C1A2'!R24+'C1A3'!R24+'C1A4'!R24+'C1A5'!R24+'C1A6'!R24+'C1A7'!R24+'C1A8'!R24</f>
        <v>0</v>
      </c>
    </row>
    <row r="25" spans="1:18" ht="12.75" hidden="1" customHeight="1">
      <c r="A25" s="45">
        <f>'C1A1'!A25+'C1A2'!A25+'C1A3'!A25+'C1A4'!A25+'C1A5'!A25+'C1A6'!A25+'C1A7'!A25+'C1A8'!A25</f>
        <v>0</v>
      </c>
      <c r="B25" s="45">
        <f>'C1A1'!B25+'C1A2'!B25+'C1A3'!B25+'C1A4'!B25+'C1A5'!B25+'C1A6'!B25+'C1A7'!B25+'C1A8'!B25</f>
        <v>0</v>
      </c>
      <c r="C25" s="45">
        <f>'C1A1'!C25+'C1A2'!C25+'C1A3'!C25+'C1A4'!C25+'C1A5'!C25+'C1A6'!C25+'C1A7'!C25+'C1A8'!C25</f>
        <v>0</v>
      </c>
      <c r="D25" s="34">
        <v>152001</v>
      </c>
      <c r="E25" s="35" t="s">
        <v>47</v>
      </c>
      <c r="F25" s="42">
        <f t="shared" si="0"/>
        <v>0</v>
      </c>
      <c r="G25" s="109">
        <f>'C1A1'!G25+'C1A2'!G25+'C1A3'!G25+'C1A4'!G25+'C1A5'!G25+'C1A6'!G25+'C1A7'!G25+'C1A8'!G25</f>
        <v>0</v>
      </c>
      <c r="H25" s="109">
        <f>'C1A1'!H25+'C1A2'!H25+'C1A3'!H25+'C1A4'!H25+'C1A5'!H25+'C1A6'!H25+'C1A7'!H25+'C1A8'!H25</f>
        <v>0</v>
      </c>
      <c r="I25" s="109">
        <f>'C1A1'!I25+'C1A2'!I25+'C1A3'!I25+'C1A4'!I25+'C1A5'!I25+'C1A6'!I25+'C1A7'!I25+'C1A8'!I25</f>
        <v>0</v>
      </c>
      <c r="J25" s="109">
        <f>'C1A1'!J25+'C1A2'!J25+'C1A3'!J25+'C1A4'!J25+'C1A5'!J25+'C1A6'!J25+'C1A7'!J25+'C1A8'!J25</f>
        <v>0</v>
      </c>
      <c r="K25" s="109">
        <f>'C1A1'!K25+'C1A2'!K25+'C1A3'!K25+'C1A4'!K25+'C1A5'!K25+'C1A6'!K25+'C1A7'!K25+'C1A8'!K25</f>
        <v>0</v>
      </c>
      <c r="L25" s="109">
        <f>'C1A1'!L25+'C1A2'!L25+'C1A3'!L25+'C1A4'!L25+'C1A5'!L25+'C1A6'!L25+'C1A7'!L25+'C1A8'!L25</f>
        <v>0</v>
      </c>
      <c r="M25" s="109">
        <f>'C1A1'!M25+'C1A2'!M25+'C1A3'!M25+'C1A4'!M25+'C1A5'!M25+'C1A6'!M25+'C1A7'!M25+'C1A8'!M25</f>
        <v>0</v>
      </c>
      <c r="N25" s="109">
        <f>'C1A1'!N25+'C1A2'!N25+'C1A3'!N25+'C1A4'!N25+'C1A5'!N25+'C1A6'!N25+'C1A7'!N25+'C1A8'!N25</f>
        <v>0</v>
      </c>
      <c r="O25" s="109">
        <v>0</v>
      </c>
      <c r="P25" s="109">
        <f>'C1A1'!P25+'C1A2'!P25+'C1A3'!P25+'C1A4'!P25+'C1A5'!P25+'C1A6'!P25+'C1A7'!P25+'C1A8'!P25</f>
        <v>0</v>
      </c>
      <c r="Q25" s="109">
        <f>'C1A1'!Q25+'C1A2'!Q25+'C1A3'!Q25+'C1A4'!Q25+'C1A5'!Q25+'C1A6'!Q25+'C1A7'!Q25+'C1A8'!Q25</f>
        <v>0</v>
      </c>
      <c r="R25" s="109">
        <f>'C1A1'!R25+'C1A2'!R25+'C1A3'!R25+'C1A4'!R25+'C1A5'!R25+'C1A6'!R25+'C1A7'!R25+'C1A8'!R25</f>
        <v>0</v>
      </c>
    </row>
    <row r="26" spans="1:18" ht="12.75" hidden="1" customHeight="1">
      <c r="A26" s="45">
        <f>'C1A1'!A26+'C1A2'!A26+'C1A3'!A26+'C1A4'!A26+'C1A5'!A26+'C1A6'!A26+'C1A7'!A26+'C1A8'!A26</f>
        <v>0</v>
      </c>
      <c r="B26" s="45">
        <f>'C1A1'!B26+'C1A2'!B26+'C1A3'!B26+'C1A4'!B26+'C1A5'!B26+'C1A6'!B26+'C1A7'!B26+'C1A8'!B26</f>
        <v>0</v>
      </c>
      <c r="C26" s="45">
        <f>'C1A1'!C26+'C1A2'!C26+'C1A3'!C26+'C1A4'!C26+'C1A5'!C26+'C1A6'!C26+'C1A7'!C26+'C1A8'!C26</f>
        <v>0</v>
      </c>
      <c r="D26" s="34">
        <v>154003</v>
      </c>
      <c r="E26" s="35" t="s">
        <v>48</v>
      </c>
      <c r="F26" s="42">
        <f t="shared" si="0"/>
        <v>0</v>
      </c>
      <c r="G26" s="109">
        <f>'C1A1'!G26+'C1A2'!G26+'C1A3'!G26+'C1A4'!G26+'C1A5'!G26+'C1A6'!G26+'C1A7'!G26+'C1A8'!G26</f>
        <v>0</v>
      </c>
      <c r="H26" s="109">
        <f>'C1A1'!H26+'C1A2'!H26+'C1A3'!H26+'C1A4'!H26+'C1A5'!H26+'C1A6'!H26+'C1A7'!H26+'C1A8'!H26</f>
        <v>0</v>
      </c>
      <c r="I26" s="109">
        <f>'C1A1'!I26+'C1A2'!I26+'C1A3'!I26+'C1A4'!I26+'C1A5'!I26+'C1A6'!I26+'C1A7'!I26+'C1A8'!I26</f>
        <v>0</v>
      </c>
      <c r="J26" s="109">
        <f>'C1A1'!J26+'C1A2'!J26+'C1A3'!J26+'C1A4'!J26+'C1A5'!J26+'C1A6'!J26+'C1A7'!J26+'C1A8'!J26</f>
        <v>0</v>
      </c>
      <c r="K26" s="109">
        <f>'C1A1'!K26+'C1A2'!K26+'C1A3'!K26+'C1A4'!K26+'C1A5'!K26+'C1A6'!K26+'C1A7'!K26+'C1A8'!K26</f>
        <v>0</v>
      </c>
      <c r="L26" s="109">
        <f>'C1A1'!L26+'C1A2'!L26+'C1A3'!L26+'C1A4'!L26+'C1A5'!L26+'C1A6'!L26+'C1A7'!L26+'C1A8'!L26</f>
        <v>0</v>
      </c>
      <c r="M26" s="109">
        <f>'C1A1'!M26+'C1A2'!M26+'C1A3'!M26+'C1A4'!M26+'C1A5'!M26+'C1A6'!M26+'C1A7'!M26+'C1A8'!M26</f>
        <v>0</v>
      </c>
      <c r="N26" s="109">
        <f>'C1A1'!N26+'C1A2'!N26+'C1A3'!N26+'C1A4'!N26+'C1A5'!N26+'C1A6'!N26+'C1A7'!N26+'C1A8'!N26</f>
        <v>0</v>
      </c>
      <c r="O26" s="109">
        <v>0</v>
      </c>
      <c r="P26" s="109">
        <f>'C1A1'!P26+'C1A2'!P26+'C1A3'!P26+'C1A4'!P26+'C1A5'!P26+'C1A6'!P26+'C1A7'!P26+'C1A8'!P26</f>
        <v>0</v>
      </c>
      <c r="Q26" s="109">
        <f>'C1A1'!Q26+'C1A2'!Q26+'C1A3'!Q26+'C1A4'!Q26+'C1A5'!Q26+'C1A6'!Q26+'C1A7'!Q26+'C1A8'!Q26</f>
        <v>0</v>
      </c>
      <c r="R26" s="109">
        <f>'C1A1'!R26+'C1A2'!R26+'C1A3'!R26+'C1A4'!R26+'C1A5'!R26+'C1A6'!R26+'C1A7'!R26+'C1A8'!R26</f>
        <v>0</v>
      </c>
    </row>
    <row r="27" spans="1:18" ht="12.75" hidden="1" customHeight="1">
      <c r="A27" s="45">
        <f>'C1A1'!A27+'C1A2'!A27+'C1A3'!A27+'C1A4'!A27+'C1A5'!A27+'C1A6'!A27+'C1A7'!A27+'C1A8'!A27</f>
        <v>0</v>
      </c>
      <c r="B27" s="45">
        <f>'C1A1'!B27+'C1A2'!B27+'C1A3'!B27+'C1A4'!B27+'C1A5'!B27+'C1A6'!B27+'C1A7'!B27+'C1A8'!B27</f>
        <v>0</v>
      </c>
      <c r="C27" s="45">
        <f>'C1A1'!C27+'C1A2'!C27+'C1A3'!C27+'C1A4'!C27+'C1A5'!C27+'C1A6'!C27+'C1A7'!C27+'C1A8'!C27</f>
        <v>0</v>
      </c>
      <c r="D27" s="36">
        <v>154004</v>
      </c>
      <c r="E27" s="35" t="s">
        <v>49</v>
      </c>
      <c r="F27" s="42">
        <f t="shared" si="0"/>
        <v>0</v>
      </c>
      <c r="G27" s="109">
        <f>'C1A1'!G27+'C1A2'!G27+'C1A3'!G27+'C1A4'!G27+'C1A5'!G27+'C1A6'!G27+'C1A7'!G27+'C1A8'!G27</f>
        <v>0</v>
      </c>
      <c r="H27" s="109">
        <f>'C1A1'!H27+'C1A2'!H27+'C1A3'!H27+'C1A4'!H27+'C1A5'!H27+'C1A6'!H27+'C1A7'!H27+'C1A8'!H27</f>
        <v>0</v>
      </c>
      <c r="I27" s="109">
        <f>'C1A1'!I27+'C1A2'!I27+'C1A3'!I27+'C1A4'!I27+'C1A5'!I27+'C1A6'!I27+'C1A7'!I27+'C1A8'!I27</f>
        <v>0</v>
      </c>
      <c r="J27" s="109">
        <f>'C1A1'!J27+'C1A2'!J27+'C1A3'!J27+'C1A4'!J27+'C1A5'!J27+'C1A6'!J27+'C1A7'!J27+'C1A8'!J27</f>
        <v>0</v>
      </c>
      <c r="K27" s="109">
        <f>'C1A1'!K27+'C1A2'!K27+'C1A3'!K27+'C1A4'!K27+'C1A5'!K27+'C1A6'!K27+'C1A7'!K27+'C1A8'!K27</f>
        <v>0</v>
      </c>
      <c r="L27" s="109">
        <f>'C1A1'!L27+'C1A2'!L27+'C1A3'!L27+'C1A4'!L27+'C1A5'!L27+'C1A6'!L27+'C1A7'!L27+'C1A8'!L27</f>
        <v>0</v>
      </c>
      <c r="M27" s="109">
        <f>'C1A1'!M27+'C1A2'!M27+'C1A3'!M27+'C1A4'!M27+'C1A5'!M27+'C1A6'!M27+'C1A7'!M27+'C1A8'!M27</f>
        <v>0</v>
      </c>
      <c r="N27" s="109">
        <f>'C1A1'!N27+'C1A2'!N27+'C1A3'!N27+'C1A4'!N27+'C1A5'!N27+'C1A6'!N27+'C1A7'!N27+'C1A8'!N27</f>
        <v>0</v>
      </c>
      <c r="O27" s="109">
        <v>0</v>
      </c>
      <c r="P27" s="109">
        <f>'C1A1'!P27+'C1A2'!P27+'C1A3'!P27+'C1A4'!P27+'C1A5'!P27+'C1A6'!P27+'C1A7'!P27+'C1A8'!P27</f>
        <v>0</v>
      </c>
      <c r="Q27" s="109">
        <f>'C1A1'!Q27+'C1A2'!Q27+'C1A3'!Q27+'C1A4'!Q27+'C1A5'!Q27+'C1A6'!Q27+'C1A7'!Q27+'C1A8'!Q27</f>
        <v>0</v>
      </c>
      <c r="R27" s="109">
        <f>'C1A1'!R27+'C1A2'!R27+'C1A3'!R27+'C1A4'!R27+'C1A5'!R27+'C1A6'!R27+'C1A7'!R27+'C1A8'!R27</f>
        <v>0</v>
      </c>
    </row>
    <row r="28" spans="1:18" ht="12.75" hidden="1" customHeight="1">
      <c r="A28" s="45">
        <f>'C1A1'!A28+'C1A2'!A28+'C1A3'!A28+'C1A4'!A28+'C1A5'!A28+'C1A6'!A28+'C1A7'!A28+'C1A8'!A28</f>
        <v>0</v>
      </c>
      <c r="B28" s="45">
        <f>'C1A1'!B28+'C1A2'!B28+'C1A3'!B28+'C1A4'!B28+'C1A5'!B28+'C1A6'!B28+'C1A7'!B28+'C1A8'!B28</f>
        <v>0</v>
      </c>
      <c r="C28" s="45">
        <f>'C1A1'!C28+'C1A2'!C28+'C1A3'!C28+'C1A4'!C28+'C1A5'!C28+'C1A6'!C28+'C1A7'!C28+'C1A8'!C28</f>
        <v>0</v>
      </c>
      <c r="D28" s="34">
        <v>159002</v>
      </c>
      <c r="E28" s="35" t="s">
        <v>50</v>
      </c>
      <c r="F28" s="42">
        <f t="shared" si="0"/>
        <v>0</v>
      </c>
      <c r="G28" s="109">
        <f>'C1A1'!G28+'C1A2'!G28+'C1A3'!G28+'C1A4'!G28+'C1A5'!G28+'C1A6'!G28+'C1A7'!G28+'C1A8'!G28</f>
        <v>0</v>
      </c>
      <c r="H28" s="109">
        <f>'C1A1'!H28+'C1A2'!H28+'C1A3'!H28+'C1A4'!H28+'C1A5'!H28+'C1A6'!H28+'C1A7'!H28+'C1A8'!H28</f>
        <v>0</v>
      </c>
      <c r="I28" s="109">
        <f>'C1A1'!I28+'C1A2'!I28+'C1A3'!I28+'C1A4'!I28+'C1A5'!I28+'C1A6'!I28+'C1A7'!I28+'C1A8'!I28</f>
        <v>0</v>
      </c>
      <c r="J28" s="109">
        <f>'C1A1'!J28+'C1A2'!J28+'C1A3'!J28+'C1A4'!J28+'C1A5'!J28+'C1A6'!J28+'C1A7'!J28+'C1A8'!J28</f>
        <v>0</v>
      </c>
      <c r="K28" s="109">
        <f>'C1A1'!K28+'C1A2'!K28+'C1A3'!K28+'C1A4'!K28+'C1A5'!K28+'C1A6'!K28+'C1A7'!K28+'C1A8'!K28</f>
        <v>0</v>
      </c>
      <c r="L28" s="109">
        <f>'C1A1'!L28+'C1A2'!L28+'C1A3'!L28+'C1A4'!L28+'C1A5'!L28+'C1A6'!L28+'C1A7'!L28+'C1A8'!L28</f>
        <v>0</v>
      </c>
      <c r="M28" s="109">
        <f>'C1A1'!M28+'C1A2'!M28+'C1A3'!M28+'C1A4'!M28+'C1A5'!M28+'C1A6'!M28+'C1A7'!M28+'C1A8'!M28</f>
        <v>0</v>
      </c>
      <c r="N28" s="109">
        <f>'C1A1'!N28+'C1A2'!N28+'C1A3'!N28+'C1A4'!N28+'C1A5'!N28+'C1A6'!N28+'C1A7'!N28+'C1A8'!N28</f>
        <v>0</v>
      </c>
      <c r="O28" s="109">
        <v>0</v>
      </c>
      <c r="P28" s="109">
        <f>'C1A1'!P28+'C1A2'!P28+'C1A3'!P28+'C1A4'!P28+'C1A5'!P28+'C1A6'!P28+'C1A7'!P28+'C1A8'!P28</f>
        <v>0</v>
      </c>
      <c r="Q28" s="109">
        <f>'C1A1'!Q28+'C1A2'!Q28+'C1A3'!Q28+'C1A4'!Q28+'C1A5'!Q28+'C1A6'!Q28+'C1A7'!Q28+'C1A8'!Q28</f>
        <v>0</v>
      </c>
      <c r="R28" s="109">
        <f>'C1A1'!R28+'C1A2'!R28+'C1A3'!R28+'C1A4'!R28+'C1A5'!R28+'C1A6'!R28+'C1A7'!R28+'C1A8'!R28</f>
        <v>0</v>
      </c>
    </row>
    <row r="29" spans="1:18" ht="12.75" hidden="1" customHeight="1">
      <c r="A29" s="45">
        <f>'C1A1'!A29+'C1A2'!A29+'C1A3'!A29+'C1A4'!A29+'C1A5'!A29+'C1A6'!A29+'C1A7'!A29+'C1A8'!A29</f>
        <v>0</v>
      </c>
      <c r="B29" s="45">
        <f>'C1A1'!B29+'C1A2'!B29+'C1A3'!B29+'C1A4'!B29+'C1A5'!B29+'C1A6'!B29+'C1A7'!B29+'C1A8'!B29</f>
        <v>0</v>
      </c>
      <c r="C29" s="45">
        <f>'C1A1'!C29+'C1A2'!C29+'C1A3'!C29+'C1A4'!C29+'C1A5'!C29+'C1A6'!C29+'C1A7'!C29+'C1A8'!C29</f>
        <v>0</v>
      </c>
      <c r="D29" s="34">
        <v>161001</v>
      </c>
      <c r="E29" s="37" t="s">
        <v>51</v>
      </c>
      <c r="F29" s="42">
        <f t="shared" si="0"/>
        <v>0</v>
      </c>
      <c r="G29" s="109">
        <f>'C1A1'!G29+'C1A2'!G29+'C1A3'!G29+'C1A4'!G29+'C1A5'!G29+'C1A6'!G29+'C1A7'!G29+'C1A8'!G29</f>
        <v>0</v>
      </c>
      <c r="H29" s="109">
        <f>'C1A1'!H29+'C1A2'!H29+'C1A3'!H29+'C1A4'!H29+'C1A5'!H29+'C1A6'!H29+'C1A7'!H29+'C1A8'!H29</f>
        <v>0</v>
      </c>
      <c r="I29" s="109">
        <f>'C1A1'!I29+'C1A2'!I29+'C1A3'!I29+'C1A4'!I29+'C1A5'!I29+'C1A6'!I29+'C1A7'!I29+'C1A8'!I29</f>
        <v>0</v>
      </c>
      <c r="J29" s="109">
        <f>'C1A1'!J29+'C1A2'!J29+'C1A3'!J29+'C1A4'!J29+'C1A5'!J29+'C1A6'!J29+'C1A7'!J29+'C1A8'!J29</f>
        <v>0</v>
      </c>
      <c r="K29" s="109">
        <f>'C1A1'!K29+'C1A2'!K29+'C1A3'!K29+'C1A4'!K29+'C1A5'!K29+'C1A6'!K29+'C1A7'!K29+'C1A8'!K29</f>
        <v>0</v>
      </c>
      <c r="L29" s="109">
        <f>'C1A1'!L29+'C1A2'!L29+'C1A3'!L29+'C1A4'!L29+'C1A5'!L29+'C1A6'!L29+'C1A7'!L29+'C1A8'!L29</f>
        <v>0</v>
      </c>
      <c r="M29" s="109">
        <f>'C1A1'!M29+'C1A2'!M29+'C1A3'!M29+'C1A4'!M29+'C1A5'!M29+'C1A6'!M29+'C1A7'!M29+'C1A8'!M29</f>
        <v>0</v>
      </c>
      <c r="N29" s="109">
        <f>'C1A1'!N29+'C1A2'!N29+'C1A3'!N29+'C1A4'!N29+'C1A5'!N29+'C1A6'!N29+'C1A7'!N29+'C1A8'!N29</f>
        <v>0</v>
      </c>
      <c r="O29" s="109">
        <v>0</v>
      </c>
      <c r="P29" s="109">
        <f>'C1A1'!P29+'C1A2'!P29+'C1A3'!P29+'C1A4'!P29+'C1A5'!P29+'C1A6'!P29+'C1A7'!P29+'C1A8'!P29</f>
        <v>0</v>
      </c>
      <c r="Q29" s="109">
        <f>'C1A1'!Q29+'C1A2'!Q29+'C1A3'!Q29+'C1A4'!Q29+'C1A5'!Q29+'C1A6'!Q29+'C1A7'!Q29+'C1A8'!Q29</f>
        <v>0</v>
      </c>
      <c r="R29" s="109">
        <f>'C1A1'!R29+'C1A2'!R29+'C1A3'!R29+'C1A4'!R29+'C1A5'!R29+'C1A6'!R29+'C1A7'!R29+'C1A8'!R29</f>
        <v>0</v>
      </c>
    </row>
    <row r="30" spans="1:18" ht="12.75" hidden="1" customHeight="1">
      <c r="A30" s="45">
        <f>'C1A1'!A30+'C1A2'!A30+'C1A3'!A30+'C1A4'!A30+'C1A5'!A30+'C1A6'!A30+'C1A7'!A30+'C1A8'!A30</f>
        <v>0</v>
      </c>
      <c r="B30" s="45">
        <f>'C1A1'!B30+'C1A2'!B30+'C1A3'!B30+'C1A4'!B30+'C1A5'!B30+'C1A6'!B30+'C1A7'!B30+'C1A8'!B30</f>
        <v>0</v>
      </c>
      <c r="C30" s="45">
        <f>'C1A1'!C30+'C1A2'!C30+'C1A3'!C30+'C1A4'!C30+'C1A5'!C30+'C1A6'!C30+'C1A7'!C30+'C1A8'!C30</f>
        <v>0</v>
      </c>
      <c r="D30" s="34">
        <v>171001</v>
      </c>
      <c r="E30" s="37" t="s">
        <v>52</v>
      </c>
      <c r="F30" s="42">
        <f t="shared" si="0"/>
        <v>0</v>
      </c>
      <c r="G30" s="109">
        <f>'C1A1'!G30+'C1A2'!G30+'C1A3'!G30+'C1A4'!G30+'C1A5'!G30+'C1A6'!G30+'C1A7'!G30+'C1A8'!G30</f>
        <v>0</v>
      </c>
      <c r="H30" s="109">
        <f>'C1A1'!H30+'C1A2'!H30+'C1A3'!H30+'C1A4'!H30+'C1A5'!H30+'C1A6'!H30+'C1A7'!H30+'C1A8'!H30</f>
        <v>0</v>
      </c>
      <c r="I30" s="109">
        <f>'C1A1'!I30+'C1A2'!I30+'C1A3'!I30+'C1A4'!I30+'C1A5'!I30+'C1A6'!I30+'C1A7'!I30+'C1A8'!I30</f>
        <v>0</v>
      </c>
      <c r="J30" s="109">
        <f>'C1A1'!J30+'C1A2'!J30+'C1A3'!J30+'C1A4'!J30+'C1A5'!J30+'C1A6'!J30+'C1A7'!J30+'C1A8'!J30</f>
        <v>0</v>
      </c>
      <c r="K30" s="109">
        <f>'C1A1'!K30+'C1A2'!K30+'C1A3'!K30+'C1A4'!K30+'C1A5'!K30+'C1A6'!K30+'C1A7'!K30+'C1A8'!K30</f>
        <v>0</v>
      </c>
      <c r="L30" s="109">
        <f>'C1A1'!L30+'C1A2'!L30+'C1A3'!L30+'C1A4'!L30+'C1A5'!L30+'C1A6'!L30+'C1A7'!L30+'C1A8'!L30</f>
        <v>0</v>
      </c>
      <c r="M30" s="109">
        <f>'C1A1'!M30+'C1A2'!M30+'C1A3'!M30+'C1A4'!M30+'C1A5'!M30+'C1A6'!M30+'C1A7'!M30+'C1A8'!M30</f>
        <v>0</v>
      </c>
      <c r="N30" s="109">
        <f>'C1A1'!N30+'C1A2'!N30+'C1A3'!N30+'C1A4'!N30+'C1A5'!N30+'C1A6'!N30+'C1A7'!N30+'C1A8'!N30</f>
        <v>0</v>
      </c>
      <c r="O30" s="109">
        <v>0</v>
      </c>
      <c r="P30" s="109">
        <f>'C1A1'!P30+'C1A2'!P30+'C1A3'!P30+'C1A4'!P30+'C1A5'!P30+'C1A6'!P30+'C1A7'!P30+'C1A8'!P30</f>
        <v>0</v>
      </c>
      <c r="Q30" s="109">
        <f>'C1A1'!Q30+'C1A2'!Q30+'C1A3'!Q30+'C1A4'!Q30+'C1A5'!Q30+'C1A6'!Q30+'C1A7'!Q30+'C1A8'!Q30</f>
        <v>0</v>
      </c>
      <c r="R30" s="109">
        <f>'C1A1'!R30+'C1A2'!R30+'C1A3'!R30+'C1A4'!R30+'C1A5'!R30+'C1A6'!R30+'C1A7'!R30+'C1A8'!R30</f>
        <v>0</v>
      </c>
    </row>
    <row r="31" spans="1:18">
      <c r="A31" s="42">
        <f>SUM(A32:A100)</f>
        <v>485678</v>
      </c>
      <c r="B31" s="42">
        <f>SUM(B32:B100)</f>
        <v>20294</v>
      </c>
      <c r="C31" s="42">
        <f>SUM(C32:C100)</f>
        <v>0</v>
      </c>
      <c r="D31" s="32">
        <v>2000</v>
      </c>
      <c r="E31" s="38" t="s">
        <v>53</v>
      </c>
      <c r="F31" s="42">
        <f t="shared" ref="F31" si="1">SUM(F32:F100)</f>
        <v>505972</v>
      </c>
      <c r="G31" s="42">
        <f>SUM(G32:G100)</f>
        <v>0</v>
      </c>
      <c r="H31" s="42">
        <f t="shared" ref="H31:R31" si="2">SUM(H32:H100)</f>
        <v>33070</v>
      </c>
      <c r="I31" s="42">
        <f t="shared" si="2"/>
        <v>53970</v>
      </c>
      <c r="J31" s="42">
        <f t="shared" si="2"/>
        <v>23758</v>
      </c>
      <c r="K31" s="42">
        <f t="shared" si="2"/>
        <v>140521</v>
      </c>
      <c r="L31" s="42">
        <f t="shared" si="2"/>
        <v>17964</v>
      </c>
      <c r="M31" s="42">
        <f t="shared" si="2"/>
        <v>19234</v>
      </c>
      <c r="N31" s="42">
        <f t="shared" si="2"/>
        <v>62806</v>
      </c>
      <c r="O31" s="42">
        <f t="shared" si="2"/>
        <v>93174</v>
      </c>
      <c r="P31" s="42">
        <f t="shared" si="2"/>
        <v>55129</v>
      </c>
      <c r="Q31" s="42">
        <f t="shared" si="2"/>
        <v>6346</v>
      </c>
      <c r="R31" s="42">
        <f t="shared" si="2"/>
        <v>0</v>
      </c>
    </row>
    <row r="32" spans="1:18" ht="12.75" customHeight="1">
      <c r="A32" s="45">
        <v>9439</v>
      </c>
      <c r="B32" s="45">
        <v>3128</v>
      </c>
      <c r="C32" s="45">
        <f>'C1A1'!C32+'C1A2'!C32+'C1A3'!C32+'C1A4'!C32+'C1A5'!C32+'C1A6'!C32+'C1A7'!C32+'C1A8'!C32</f>
        <v>0</v>
      </c>
      <c r="D32" s="39">
        <v>211001</v>
      </c>
      <c r="E32" s="35" t="s">
        <v>54</v>
      </c>
      <c r="F32" s="118">
        <f>A32+B32+C32</f>
        <v>12567</v>
      </c>
      <c r="G32" s="109">
        <v>0</v>
      </c>
      <c r="H32" s="109">
        <v>0</v>
      </c>
      <c r="I32" s="109">
        <v>5055</v>
      </c>
      <c r="J32" s="109">
        <v>1053</v>
      </c>
      <c r="K32" s="109">
        <v>2000</v>
      </c>
      <c r="L32" s="109">
        <v>0</v>
      </c>
      <c r="M32" s="109">
        <v>1513</v>
      </c>
      <c r="N32" s="109">
        <v>2451</v>
      </c>
      <c r="O32" s="109">
        <v>0</v>
      </c>
      <c r="P32" s="109">
        <v>495</v>
      </c>
      <c r="Q32" s="109">
        <v>0</v>
      </c>
      <c r="R32" s="109">
        <v>0</v>
      </c>
    </row>
    <row r="33" spans="1:16384" ht="12.75" customHeight="1">
      <c r="A33" s="45">
        <v>872</v>
      </c>
      <c r="B33" s="45">
        <v>0</v>
      </c>
      <c r="C33" s="45">
        <f>'C1A1'!C33+'C1A2'!C33+'C1A3'!C33+'C1A4'!C33+'C1A5'!C33+'C1A6'!C33+'C1A7'!C33+'C1A8'!C33</f>
        <v>0</v>
      </c>
      <c r="D33" s="34">
        <v>211002</v>
      </c>
      <c r="E33" s="35" t="s">
        <v>55</v>
      </c>
      <c r="F33" s="118">
        <f t="shared" ref="F33:F43" si="3">A33+B33+C33</f>
        <v>872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0</v>
      </c>
      <c r="P33" s="109">
        <v>872</v>
      </c>
      <c r="Q33" s="109">
        <v>0</v>
      </c>
      <c r="R33" s="109">
        <v>0</v>
      </c>
    </row>
    <row r="34" spans="1:16384" ht="12.75" hidden="1" customHeight="1">
      <c r="A34" s="45">
        <v>0</v>
      </c>
      <c r="B34" s="45">
        <v>0</v>
      </c>
      <c r="C34" s="45">
        <f>'C1A1'!C34+'C1A2'!C34+'C1A3'!C34+'C1A4'!C34+'C1A5'!C34+'C1A6'!C34+'C1A7'!C34+'C1A8'!C34</f>
        <v>0</v>
      </c>
      <c r="D34" s="34">
        <v>211003</v>
      </c>
      <c r="E34" s="35" t="s">
        <v>520</v>
      </c>
      <c r="F34" s="118">
        <f>A34+B34+C34</f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</row>
    <row r="35" spans="1:16384" ht="12.75" hidden="1" customHeight="1">
      <c r="A35" s="45">
        <v>0</v>
      </c>
      <c r="B35" s="45">
        <v>0</v>
      </c>
      <c r="C35" s="45">
        <f>'C1A1'!C35+'C1A2'!C35+'C1A3'!C35+'C1A4'!C35+'C1A5'!C35+'C1A6'!C35+'C1A7'!C35+'C1A8'!C35</f>
        <v>0</v>
      </c>
      <c r="D35" s="34">
        <v>212001</v>
      </c>
      <c r="E35" s="35" t="s">
        <v>56</v>
      </c>
      <c r="F35" s="118">
        <f t="shared" si="3"/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</row>
    <row r="36" spans="1:16384" ht="12.75" hidden="1" customHeight="1">
      <c r="A36" s="45">
        <v>0</v>
      </c>
      <c r="B36" s="45">
        <v>0</v>
      </c>
      <c r="C36" s="45">
        <f>'C1A1'!C36+'C1A2'!C36+'C1A3'!C36+'C1A4'!C36+'C1A5'!C36+'C1A6'!C36+'C1A7'!C36+'C1A8'!C36</f>
        <v>0</v>
      </c>
      <c r="D36" s="34">
        <v>212002</v>
      </c>
      <c r="E36" s="35" t="s">
        <v>57</v>
      </c>
      <c r="F36" s="118">
        <f t="shared" si="3"/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109">
        <v>0</v>
      </c>
    </row>
    <row r="37" spans="1:16384" ht="12.75" hidden="1" customHeight="1">
      <c r="A37" s="45">
        <v>0</v>
      </c>
      <c r="B37" s="45">
        <v>0</v>
      </c>
      <c r="C37" s="45">
        <f>'C1A1'!C37+'C1A2'!C37+'C1A3'!C37+'C1A4'!C37+'C1A5'!C37+'C1A6'!C37+'C1A7'!C37+'C1A8'!C37</f>
        <v>0</v>
      </c>
      <c r="D37" s="34">
        <v>213001</v>
      </c>
      <c r="E37" s="35" t="s">
        <v>58</v>
      </c>
      <c r="F37" s="118">
        <f t="shared" si="3"/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</row>
    <row r="38" spans="1:16384" ht="12.75" customHeight="1">
      <c r="A38" s="45">
        <v>39840</v>
      </c>
      <c r="B38" s="45">
        <v>4217</v>
      </c>
      <c r="C38" s="45">
        <f>'C1A1'!C38+'C1A2'!C38+'C1A3'!C38+'C1A4'!C38+'C1A5'!C38+'C1A6'!C38+'C1A7'!C38+'C1A8'!C38</f>
        <v>0</v>
      </c>
      <c r="D38" s="39">
        <v>214001</v>
      </c>
      <c r="E38" s="35" t="s">
        <v>59</v>
      </c>
      <c r="F38" s="118">
        <f t="shared" si="3"/>
        <v>44057</v>
      </c>
      <c r="G38" s="109">
        <v>0</v>
      </c>
      <c r="H38" s="109">
        <v>2400</v>
      </c>
      <c r="I38" s="109">
        <v>9538</v>
      </c>
      <c r="J38" s="109">
        <v>4725</v>
      </c>
      <c r="K38" s="109">
        <v>2138</v>
      </c>
      <c r="L38" s="109">
        <v>0</v>
      </c>
      <c r="M38" s="109">
        <v>13520</v>
      </c>
      <c r="N38" s="109">
        <v>11736</v>
      </c>
      <c r="O38" s="109">
        <v>0</v>
      </c>
      <c r="P38" s="109">
        <v>0</v>
      </c>
      <c r="Q38" s="109">
        <v>0</v>
      </c>
      <c r="R38" s="109">
        <v>0</v>
      </c>
    </row>
    <row r="39" spans="1:16384" ht="12.75" hidden="1" customHeight="1">
      <c r="A39" s="45">
        <v>0</v>
      </c>
      <c r="B39" s="45">
        <v>0</v>
      </c>
      <c r="C39" s="45">
        <f>'C1A1'!C39+'C1A2'!C39+'C1A3'!C39+'C1A4'!C39+'C1A5'!C39+'C1A6'!C39+'C1A7'!C39+'C1A8'!C39</f>
        <v>0</v>
      </c>
      <c r="D39" s="34">
        <v>214002</v>
      </c>
      <c r="E39" s="35" t="s">
        <v>60</v>
      </c>
      <c r="F39" s="118">
        <f t="shared" si="3"/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</row>
    <row r="40" spans="1:16384" ht="15" customHeight="1">
      <c r="A40" s="45">
        <v>5000</v>
      </c>
      <c r="B40" s="45">
        <v>0</v>
      </c>
      <c r="C40" s="45">
        <f>'C1A1'!C40+'C1A2'!C40+'C1A3'!C40+'C1A4'!C40+'C1A5'!C40+'C1A6'!C40+'C1A7'!C40+'C1A8'!C40</f>
        <v>0</v>
      </c>
      <c r="D40" s="34">
        <v>215001</v>
      </c>
      <c r="E40" s="35" t="s">
        <v>61</v>
      </c>
      <c r="F40" s="118">
        <f t="shared" si="3"/>
        <v>5000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2500</v>
      </c>
      <c r="M40" s="109">
        <v>0</v>
      </c>
      <c r="N40" s="109">
        <v>0</v>
      </c>
      <c r="O40" s="109">
        <v>2500</v>
      </c>
      <c r="P40" s="109">
        <v>0</v>
      </c>
      <c r="Q40" s="109">
        <v>0</v>
      </c>
      <c r="R40" s="109">
        <v>0</v>
      </c>
    </row>
    <row r="41" spans="1:16384" ht="15.75" customHeight="1">
      <c r="A41" s="45">
        <v>1500</v>
      </c>
      <c r="B41" s="45">
        <v>0</v>
      </c>
      <c r="C41" s="45">
        <f>'C1A1'!C41+'C1A2'!C41+'C1A3'!C41+'C1A4'!C41+'C1A5'!C41+'C1A6'!C41+'C1A7'!C41+'C1A8'!C41</f>
        <v>0</v>
      </c>
      <c r="D41" s="34">
        <v>216001</v>
      </c>
      <c r="E41" s="35" t="s">
        <v>62</v>
      </c>
      <c r="F41" s="118">
        <f t="shared" si="3"/>
        <v>1500</v>
      </c>
      <c r="G41" s="109">
        <v>0</v>
      </c>
      <c r="H41" s="109">
        <v>0</v>
      </c>
      <c r="I41" s="109">
        <v>0</v>
      </c>
      <c r="J41" s="109">
        <v>1500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  <c r="S41" s="34"/>
      <c r="T41" s="35"/>
      <c r="U41" s="34"/>
      <c r="V41" s="35"/>
      <c r="W41" s="34"/>
      <c r="X41" s="35"/>
      <c r="Y41" s="34"/>
      <c r="Z41" s="35"/>
      <c r="AA41" s="34"/>
      <c r="AB41" s="35"/>
      <c r="AC41" s="34"/>
      <c r="AD41" s="35"/>
      <c r="AE41" s="34"/>
      <c r="AF41" s="35"/>
      <c r="AG41" s="34"/>
      <c r="AH41" s="35"/>
      <c r="AI41" s="34"/>
      <c r="AJ41" s="35"/>
      <c r="AK41" s="34"/>
      <c r="AL41" s="35"/>
      <c r="AM41" s="34"/>
      <c r="AN41" s="35"/>
      <c r="AO41" s="34"/>
      <c r="AP41" s="35"/>
      <c r="AQ41" s="34"/>
      <c r="AR41" s="35"/>
      <c r="AS41" s="34"/>
      <c r="AT41" s="35"/>
      <c r="AU41" s="34"/>
      <c r="AV41" s="35"/>
      <c r="AW41" s="34"/>
      <c r="AX41" s="35"/>
      <c r="AY41" s="34"/>
      <c r="AZ41" s="35"/>
      <c r="BA41" s="34"/>
      <c r="BB41" s="35"/>
      <c r="BC41" s="34"/>
      <c r="BD41" s="35"/>
      <c r="BE41" s="34"/>
      <c r="BF41" s="35"/>
      <c r="BG41" s="34"/>
      <c r="BH41" s="35"/>
      <c r="BI41" s="34"/>
      <c r="BJ41" s="35"/>
      <c r="BK41" s="34"/>
      <c r="BL41" s="35"/>
      <c r="BM41" s="34"/>
      <c r="BN41" s="35"/>
      <c r="BO41" s="34"/>
      <c r="BP41" s="35"/>
      <c r="BQ41" s="34"/>
      <c r="BR41" s="35"/>
      <c r="BS41" s="34"/>
      <c r="BT41" s="35"/>
      <c r="BU41" s="34"/>
      <c r="BV41" s="35"/>
      <c r="BW41" s="34"/>
      <c r="BX41" s="35"/>
      <c r="BY41" s="34"/>
      <c r="BZ41" s="35"/>
      <c r="CA41" s="34"/>
      <c r="CB41" s="35"/>
      <c r="CC41" s="34"/>
      <c r="CD41" s="35"/>
      <c r="CE41" s="34"/>
      <c r="CF41" s="35"/>
      <c r="CG41" s="34"/>
      <c r="CH41" s="35"/>
      <c r="CI41" s="34"/>
      <c r="CJ41" s="35"/>
      <c r="CK41" s="34"/>
      <c r="CL41" s="35"/>
      <c r="CM41" s="34"/>
      <c r="CN41" s="35"/>
      <c r="CO41" s="34"/>
      <c r="CP41" s="35"/>
      <c r="CQ41" s="34"/>
      <c r="CR41" s="35"/>
      <c r="CS41" s="34"/>
      <c r="CT41" s="35"/>
      <c r="CU41" s="34"/>
      <c r="CV41" s="35"/>
      <c r="CW41" s="34"/>
      <c r="CX41" s="35"/>
      <c r="CY41" s="34"/>
      <c r="CZ41" s="35"/>
      <c r="DA41" s="34"/>
      <c r="DB41" s="35"/>
      <c r="DC41" s="34"/>
      <c r="DD41" s="35"/>
      <c r="DE41" s="34"/>
      <c r="DF41" s="35"/>
      <c r="DG41" s="34"/>
      <c r="DH41" s="35"/>
      <c r="DI41" s="34"/>
      <c r="DJ41" s="35"/>
      <c r="DK41" s="34"/>
      <c r="DL41" s="35"/>
      <c r="DM41" s="34"/>
      <c r="DN41" s="35"/>
      <c r="DO41" s="34"/>
      <c r="DP41" s="35"/>
      <c r="DQ41" s="34"/>
      <c r="DR41" s="35"/>
      <c r="DS41" s="34"/>
      <c r="DT41" s="35"/>
      <c r="DU41" s="34"/>
      <c r="DV41" s="35"/>
      <c r="DW41" s="34"/>
      <c r="DX41" s="35"/>
      <c r="DY41" s="34"/>
      <c r="DZ41" s="35"/>
      <c r="EA41" s="34"/>
      <c r="EB41" s="35"/>
      <c r="EC41" s="34"/>
      <c r="ED41" s="35"/>
      <c r="EE41" s="34"/>
      <c r="EF41" s="35"/>
      <c r="EG41" s="34"/>
      <c r="EH41" s="35"/>
      <c r="EI41" s="34"/>
      <c r="EJ41" s="35"/>
      <c r="EK41" s="34"/>
      <c r="EL41" s="35"/>
      <c r="EM41" s="34"/>
      <c r="EN41" s="35"/>
      <c r="EO41" s="34"/>
      <c r="EP41" s="35"/>
      <c r="EQ41" s="34"/>
      <c r="ER41" s="35"/>
      <c r="ES41" s="34"/>
      <c r="ET41" s="35"/>
      <c r="EU41" s="34"/>
      <c r="EV41" s="35"/>
      <c r="EW41" s="34"/>
      <c r="EX41" s="35"/>
      <c r="EY41" s="34"/>
      <c r="EZ41" s="35"/>
      <c r="FA41" s="34"/>
      <c r="FB41" s="35"/>
      <c r="FC41" s="34"/>
      <c r="FD41" s="35"/>
      <c r="FE41" s="34"/>
      <c r="FF41" s="35"/>
      <c r="FG41" s="34"/>
      <c r="FH41" s="35"/>
      <c r="FI41" s="34"/>
      <c r="FJ41" s="35"/>
      <c r="FK41" s="34"/>
      <c r="FL41" s="35"/>
      <c r="FM41" s="34"/>
      <c r="FN41" s="35"/>
      <c r="FO41" s="34"/>
      <c r="FP41" s="35"/>
      <c r="FQ41" s="34"/>
      <c r="FR41" s="35"/>
      <c r="FS41" s="34"/>
      <c r="FT41" s="35"/>
      <c r="FU41" s="34"/>
      <c r="FV41" s="35"/>
      <c r="FW41" s="34"/>
      <c r="FX41" s="35"/>
      <c r="FY41" s="34"/>
      <c r="FZ41" s="35"/>
      <c r="GA41" s="34"/>
      <c r="GB41" s="35"/>
      <c r="GC41" s="34"/>
      <c r="GD41" s="35"/>
      <c r="GE41" s="34"/>
      <c r="GF41" s="35"/>
      <c r="GG41" s="34"/>
      <c r="GH41" s="35"/>
      <c r="GI41" s="34"/>
      <c r="GJ41" s="35"/>
      <c r="GK41" s="34"/>
      <c r="GL41" s="35"/>
      <c r="GM41" s="34"/>
      <c r="GN41" s="35"/>
      <c r="GO41" s="34"/>
      <c r="GP41" s="35"/>
      <c r="GQ41" s="34"/>
      <c r="GR41" s="35"/>
      <c r="GS41" s="34"/>
      <c r="GT41" s="35"/>
      <c r="GU41" s="34"/>
      <c r="GV41" s="35"/>
      <c r="GW41" s="34"/>
      <c r="GX41" s="35"/>
      <c r="GY41" s="34"/>
      <c r="GZ41" s="35"/>
      <c r="HA41" s="34"/>
      <c r="HB41" s="35"/>
      <c r="HC41" s="34"/>
      <c r="HD41" s="35"/>
      <c r="HE41" s="34"/>
      <c r="HF41" s="35"/>
      <c r="HG41" s="34"/>
      <c r="HH41" s="35"/>
      <c r="HI41" s="34"/>
      <c r="HJ41" s="35"/>
      <c r="HK41" s="34"/>
      <c r="HL41" s="35"/>
      <c r="HM41" s="34"/>
      <c r="HN41" s="35"/>
      <c r="HO41" s="34"/>
      <c r="HP41" s="35"/>
      <c r="HQ41" s="34"/>
      <c r="HR41" s="35"/>
      <c r="HS41" s="34"/>
      <c r="HT41" s="35"/>
      <c r="HU41" s="34"/>
      <c r="HV41" s="35"/>
      <c r="HW41" s="34"/>
      <c r="HX41" s="35"/>
      <c r="HY41" s="34"/>
      <c r="HZ41" s="35"/>
      <c r="IA41" s="34"/>
      <c r="IB41" s="35"/>
      <c r="IC41" s="34"/>
      <c r="ID41" s="35"/>
      <c r="IE41" s="34"/>
      <c r="IF41" s="35"/>
      <c r="IG41" s="34"/>
      <c r="IH41" s="35"/>
      <c r="II41" s="34"/>
      <c r="IJ41" s="35"/>
      <c r="IK41" s="34"/>
      <c r="IL41" s="35"/>
      <c r="IM41" s="34"/>
      <c r="IN41" s="35"/>
      <c r="IO41" s="34"/>
      <c r="IP41" s="35"/>
      <c r="IQ41" s="34"/>
      <c r="IR41" s="35"/>
      <c r="IS41" s="34"/>
      <c r="IT41" s="35"/>
      <c r="IU41" s="34"/>
      <c r="IV41" s="35"/>
      <c r="IW41" s="34"/>
      <c r="IX41" s="35"/>
      <c r="IY41" s="34"/>
      <c r="IZ41" s="35"/>
      <c r="JA41" s="34"/>
      <c r="JB41" s="35"/>
      <c r="JC41" s="34"/>
      <c r="JD41" s="35"/>
      <c r="JE41" s="34"/>
      <c r="JF41" s="35"/>
      <c r="JG41" s="34"/>
      <c r="JH41" s="35"/>
      <c r="JI41" s="34"/>
      <c r="JJ41" s="35"/>
      <c r="JK41" s="34"/>
      <c r="JL41" s="35"/>
      <c r="JM41" s="34"/>
      <c r="JN41" s="35"/>
      <c r="JO41" s="34"/>
      <c r="JP41" s="35"/>
      <c r="JQ41" s="34"/>
      <c r="JR41" s="35"/>
      <c r="JS41" s="34"/>
      <c r="JT41" s="35"/>
      <c r="JU41" s="34"/>
      <c r="JV41" s="35"/>
      <c r="JW41" s="34"/>
      <c r="JX41" s="35"/>
      <c r="JY41" s="34"/>
      <c r="JZ41" s="35"/>
      <c r="KA41" s="34"/>
      <c r="KB41" s="35"/>
      <c r="KC41" s="34"/>
      <c r="KD41" s="35"/>
      <c r="KE41" s="34"/>
      <c r="KF41" s="35"/>
      <c r="KG41" s="34"/>
      <c r="KH41" s="35"/>
      <c r="KI41" s="34"/>
      <c r="KJ41" s="35"/>
      <c r="KK41" s="34"/>
      <c r="KL41" s="35"/>
      <c r="KM41" s="34"/>
      <c r="KN41" s="35"/>
      <c r="KO41" s="34"/>
      <c r="KP41" s="35"/>
      <c r="KQ41" s="34"/>
      <c r="KR41" s="35"/>
      <c r="KS41" s="34"/>
      <c r="KT41" s="35"/>
      <c r="KU41" s="34"/>
      <c r="KV41" s="35"/>
      <c r="KW41" s="34"/>
      <c r="KX41" s="35"/>
      <c r="KY41" s="34"/>
      <c r="KZ41" s="35"/>
      <c r="LA41" s="34"/>
      <c r="LB41" s="35"/>
      <c r="LC41" s="34"/>
      <c r="LD41" s="35"/>
      <c r="LE41" s="34"/>
      <c r="LF41" s="35"/>
      <c r="LG41" s="34"/>
      <c r="LH41" s="35"/>
      <c r="LI41" s="34"/>
      <c r="LJ41" s="35"/>
      <c r="LK41" s="34"/>
      <c r="LL41" s="35"/>
      <c r="LM41" s="34"/>
      <c r="LN41" s="35"/>
      <c r="LO41" s="34"/>
      <c r="LP41" s="35"/>
      <c r="LQ41" s="34"/>
      <c r="LR41" s="35"/>
      <c r="LS41" s="34"/>
      <c r="LT41" s="35"/>
      <c r="LU41" s="34"/>
      <c r="LV41" s="35"/>
      <c r="LW41" s="34"/>
      <c r="LX41" s="35"/>
      <c r="LY41" s="34"/>
      <c r="LZ41" s="35"/>
      <c r="MA41" s="34"/>
      <c r="MB41" s="35"/>
      <c r="MC41" s="34"/>
      <c r="MD41" s="35"/>
      <c r="ME41" s="34"/>
      <c r="MF41" s="35"/>
      <c r="MG41" s="34"/>
      <c r="MH41" s="35"/>
      <c r="MI41" s="34"/>
      <c r="MJ41" s="35"/>
      <c r="MK41" s="34"/>
      <c r="ML41" s="35"/>
      <c r="MM41" s="34"/>
      <c r="MN41" s="35"/>
      <c r="MO41" s="34"/>
      <c r="MP41" s="35"/>
      <c r="MQ41" s="34"/>
      <c r="MR41" s="35"/>
      <c r="MS41" s="34"/>
      <c r="MT41" s="35"/>
      <c r="MU41" s="34"/>
      <c r="MV41" s="35"/>
      <c r="MW41" s="34"/>
      <c r="MX41" s="35"/>
      <c r="MY41" s="34"/>
      <c r="MZ41" s="35"/>
      <c r="NA41" s="34"/>
      <c r="NB41" s="35"/>
      <c r="NC41" s="34"/>
      <c r="ND41" s="35"/>
      <c r="NE41" s="34"/>
      <c r="NF41" s="35"/>
      <c r="NG41" s="34"/>
      <c r="NH41" s="35"/>
      <c r="NI41" s="34"/>
      <c r="NJ41" s="35"/>
      <c r="NK41" s="34"/>
      <c r="NL41" s="35"/>
      <c r="NM41" s="34"/>
      <c r="NN41" s="35"/>
      <c r="NO41" s="34"/>
      <c r="NP41" s="35"/>
      <c r="NQ41" s="34"/>
      <c r="NR41" s="35"/>
      <c r="NS41" s="34"/>
      <c r="NT41" s="35"/>
      <c r="NU41" s="34"/>
      <c r="NV41" s="35"/>
      <c r="NW41" s="34"/>
      <c r="NX41" s="35"/>
      <c r="NY41" s="34"/>
      <c r="NZ41" s="35"/>
      <c r="OA41" s="34"/>
      <c r="OB41" s="35"/>
      <c r="OC41" s="34"/>
      <c r="OD41" s="35"/>
      <c r="OE41" s="34"/>
      <c r="OF41" s="35"/>
      <c r="OG41" s="34"/>
      <c r="OH41" s="35"/>
      <c r="OI41" s="34"/>
      <c r="OJ41" s="35"/>
      <c r="OK41" s="34"/>
      <c r="OL41" s="35"/>
      <c r="OM41" s="34"/>
      <c r="ON41" s="35"/>
      <c r="OO41" s="34"/>
      <c r="OP41" s="35"/>
      <c r="OQ41" s="34"/>
      <c r="OR41" s="35"/>
      <c r="OS41" s="34"/>
      <c r="OT41" s="35"/>
      <c r="OU41" s="34"/>
      <c r="OV41" s="35"/>
      <c r="OW41" s="34"/>
      <c r="OX41" s="35"/>
      <c r="OY41" s="34"/>
      <c r="OZ41" s="35"/>
      <c r="PA41" s="34"/>
      <c r="PB41" s="35"/>
      <c r="PC41" s="34"/>
      <c r="PD41" s="35"/>
      <c r="PE41" s="34"/>
      <c r="PF41" s="35"/>
      <c r="PG41" s="34"/>
      <c r="PH41" s="35"/>
      <c r="PI41" s="34"/>
      <c r="PJ41" s="35"/>
      <c r="PK41" s="34"/>
      <c r="PL41" s="35"/>
      <c r="PM41" s="34"/>
      <c r="PN41" s="35"/>
      <c r="PO41" s="34"/>
      <c r="PP41" s="35"/>
      <c r="PQ41" s="34"/>
      <c r="PR41" s="35"/>
      <c r="PS41" s="34"/>
      <c r="PT41" s="35"/>
      <c r="PU41" s="34"/>
      <c r="PV41" s="35"/>
      <c r="PW41" s="34"/>
      <c r="PX41" s="35"/>
      <c r="PY41" s="34"/>
      <c r="PZ41" s="35"/>
      <c r="QA41" s="34"/>
      <c r="QB41" s="35"/>
      <c r="QC41" s="34"/>
      <c r="QD41" s="35"/>
      <c r="QE41" s="34"/>
      <c r="QF41" s="35"/>
      <c r="QG41" s="34"/>
      <c r="QH41" s="35"/>
      <c r="QI41" s="34"/>
      <c r="QJ41" s="35"/>
      <c r="QK41" s="34"/>
      <c r="QL41" s="35"/>
      <c r="QM41" s="34"/>
      <c r="QN41" s="35"/>
      <c r="QO41" s="34"/>
      <c r="QP41" s="35"/>
      <c r="QQ41" s="34"/>
      <c r="QR41" s="35"/>
      <c r="QS41" s="34"/>
      <c r="QT41" s="35"/>
      <c r="QU41" s="34"/>
      <c r="QV41" s="35"/>
      <c r="QW41" s="34"/>
      <c r="QX41" s="35"/>
      <c r="QY41" s="34"/>
      <c r="QZ41" s="35"/>
      <c r="RA41" s="34"/>
      <c r="RB41" s="35"/>
      <c r="RC41" s="34"/>
      <c r="RD41" s="35"/>
      <c r="RE41" s="34"/>
      <c r="RF41" s="35"/>
      <c r="RG41" s="34"/>
      <c r="RH41" s="35"/>
      <c r="RI41" s="34"/>
      <c r="RJ41" s="35"/>
      <c r="RK41" s="34"/>
      <c r="RL41" s="35"/>
      <c r="RM41" s="34"/>
      <c r="RN41" s="35"/>
      <c r="RO41" s="34"/>
      <c r="RP41" s="35"/>
      <c r="RQ41" s="34"/>
      <c r="RR41" s="35"/>
      <c r="RS41" s="34"/>
      <c r="RT41" s="35"/>
      <c r="RU41" s="34"/>
      <c r="RV41" s="35"/>
      <c r="RW41" s="34"/>
      <c r="RX41" s="35"/>
      <c r="RY41" s="34"/>
      <c r="RZ41" s="35"/>
      <c r="SA41" s="34"/>
      <c r="SB41" s="35"/>
      <c r="SC41" s="34"/>
      <c r="SD41" s="35"/>
      <c r="SE41" s="34"/>
      <c r="SF41" s="35"/>
      <c r="SG41" s="34"/>
      <c r="SH41" s="35"/>
      <c r="SI41" s="34"/>
      <c r="SJ41" s="35"/>
      <c r="SK41" s="34"/>
      <c r="SL41" s="35"/>
      <c r="SM41" s="34"/>
      <c r="SN41" s="35"/>
      <c r="SO41" s="34"/>
      <c r="SP41" s="35"/>
      <c r="SQ41" s="34"/>
      <c r="SR41" s="35"/>
      <c r="SS41" s="34"/>
      <c r="ST41" s="35"/>
      <c r="SU41" s="34"/>
      <c r="SV41" s="35"/>
      <c r="SW41" s="34"/>
      <c r="SX41" s="35"/>
      <c r="SY41" s="34"/>
      <c r="SZ41" s="35"/>
      <c r="TA41" s="34"/>
      <c r="TB41" s="35"/>
      <c r="TC41" s="34"/>
      <c r="TD41" s="35"/>
      <c r="TE41" s="34"/>
      <c r="TF41" s="35"/>
      <c r="TG41" s="34"/>
      <c r="TH41" s="35"/>
      <c r="TI41" s="34"/>
      <c r="TJ41" s="35"/>
      <c r="TK41" s="34"/>
      <c r="TL41" s="35"/>
      <c r="TM41" s="34"/>
      <c r="TN41" s="35"/>
      <c r="TO41" s="34"/>
      <c r="TP41" s="35"/>
      <c r="TQ41" s="34"/>
      <c r="TR41" s="35"/>
      <c r="TS41" s="34"/>
      <c r="TT41" s="35"/>
      <c r="TU41" s="34"/>
      <c r="TV41" s="35"/>
      <c r="TW41" s="34"/>
      <c r="TX41" s="35"/>
      <c r="TY41" s="34"/>
      <c r="TZ41" s="35"/>
      <c r="UA41" s="34"/>
      <c r="UB41" s="35"/>
      <c r="UC41" s="34"/>
      <c r="UD41" s="35"/>
      <c r="UE41" s="34"/>
      <c r="UF41" s="35"/>
      <c r="UG41" s="34"/>
      <c r="UH41" s="35"/>
      <c r="UI41" s="34"/>
      <c r="UJ41" s="35"/>
      <c r="UK41" s="34"/>
      <c r="UL41" s="35"/>
      <c r="UM41" s="34"/>
      <c r="UN41" s="35"/>
      <c r="UO41" s="34"/>
      <c r="UP41" s="35"/>
      <c r="UQ41" s="34"/>
      <c r="UR41" s="35"/>
      <c r="US41" s="34"/>
      <c r="UT41" s="35"/>
      <c r="UU41" s="34"/>
      <c r="UV41" s="35"/>
      <c r="UW41" s="34"/>
      <c r="UX41" s="35"/>
      <c r="UY41" s="34"/>
      <c r="UZ41" s="35"/>
      <c r="VA41" s="34"/>
      <c r="VB41" s="35"/>
      <c r="VC41" s="34"/>
      <c r="VD41" s="35"/>
      <c r="VE41" s="34"/>
      <c r="VF41" s="35"/>
      <c r="VG41" s="34"/>
      <c r="VH41" s="35"/>
      <c r="VI41" s="34"/>
      <c r="VJ41" s="35"/>
      <c r="VK41" s="34"/>
      <c r="VL41" s="35"/>
      <c r="VM41" s="34"/>
      <c r="VN41" s="35"/>
      <c r="VO41" s="34"/>
      <c r="VP41" s="35"/>
      <c r="VQ41" s="34"/>
      <c r="VR41" s="35"/>
      <c r="VS41" s="34"/>
      <c r="VT41" s="35"/>
      <c r="VU41" s="34"/>
      <c r="VV41" s="35"/>
      <c r="VW41" s="34"/>
      <c r="VX41" s="35"/>
      <c r="VY41" s="34"/>
      <c r="VZ41" s="35"/>
      <c r="WA41" s="34"/>
      <c r="WB41" s="35"/>
      <c r="WC41" s="34"/>
      <c r="WD41" s="35"/>
      <c r="WE41" s="34"/>
      <c r="WF41" s="35"/>
      <c r="WG41" s="34"/>
      <c r="WH41" s="35"/>
      <c r="WI41" s="34"/>
      <c r="WJ41" s="35"/>
      <c r="WK41" s="34"/>
      <c r="WL41" s="35"/>
      <c r="WM41" s="34"/>
      <c r="WN41" s="35"/>
      <c r="WO41" s="34"/>
      <c r="WP41" s="35"/>
      <c r="WQ41" s="34"/>
      <c r="WR41" s="35"/>
      <c r="WS41" s="34"/>
      <c r="WT41" s="35"/>
      <c r="WU41" s="34"/>
      <c r="WV41" s="35"/>
      <c r="WW41" s="34"/>
      <c r="WX41" s="35"/>
      <c r="WY41" s="34"/>
      <c r="WZ41" s="35"/>
      <c r="XA41" s="34"/>
      <c r="XB41" s="35"/>
      <c r="XC41" s="34"/>
      <c r="XD41" s="35"/>
      <c r="XE41" s="34"/>
      <c r="XF41" s="35"/>
      <c r="XG41" s="34"/>
      <c r="XH41" s="35"/>
      <c r="XI41" s="34"/>
      <c r="XJ41" s="35"/>
      <c r="XK41" s="34"/>
      <c r="XL41" s="35"/>
      <c r="XM41" s="34"/>
      <c r="XN41" s="35"/>
      <c r="XO41" s="34"/>
      <c r="XP41" s="35"/>
      <c r="XQ41" s="34"/>
      <c r="XR41" s="35"/>
      <c r="XS41" s="34"/>
      <c r="XT41" s="35"/>
      <c r="XU41" s="34"/>
      <c r="XV41" s="35"/>
      <c r="XW41" s="34"/>
      <c r="XX41" s="35"/>
      <c r="XY41" s="34"/>
      <c r="XZ41" s="35"/>
      <c r="YA41" s="34"/>
      <c r="YB41" s="35"/>
      <c r="YC41" s="34"/>
      <c r="YD41" s="35"/>
      <c r="YE41" s="34"/>
      <c r="YF41" s="35"/>
      <c r="YG41" s="34"/>
      <c r="YH41" s="35"/>
      <c r="YI41" s="34"/>
      <c r="YJ41" s="35"/>
      <c r="YK41" s="34"/>
      <c r="YL41" s="35"/>
      <c r="YM41" s="34"/>
      <c r="YN41" s="35"/>
      <c r="YO41" s="34"/>
      <c r="YP41" s="35"/>
      <c r="YQ41" s="34"/>
      <c r="YR41" s="35"/>
      <c r="YS41" s="34"/>
      <c r="YT41" s="35"/>
      <c r="YU41" s="34"/>
      <c r="YV41" s="35"/>
      <c r="YW41" s="34"/>
      <c r="YX41" s="35"/>
      <c r="YY41" s="34"/>
      <c r="YZ41" s="35"/>
      <c r="ZA41" s="34"/>
      <c r="ZB41" s="35"/>
      <c r="ZC41" s="34"/>
      <c r="ZD41" s="35"/>
      <c r="ZE41" s="34"/>
      <c r="ZF41" s="35"/>
      <c r="ZG41" s="34"/>
      <c r="ZH41" s="35"/>
      <c r="ZI41" s="34"/>
      <c r="ZJ41" s="35"/>
      <c r="ZK41" s="34"/>
      <c r="ZL41" s="35"/>
      <c r="ZM41" s="34"/>
      <c r="ZN41" s="35"/>
      <c r="ZO41" s="34"/>
      <c r="ZP41" s="35"/>
      <c r="ZQ41" s="34"/>
      <c r="ZR41" s="35"/>
      <c r="ZS41" s="34"/>
      <c r="ZT41" s="35"/>
      <c r="ZU41" s="34"/>
      <c r="ZV41" s="35"/>
      <c r="ZW41" s="34"/>
      <c r="ZX41" s="35"/>
      <c r="ZY41" s="34"/>
      <c r="ZZ41" s="35"/>
      <c r="AAA41" s="34"/>
      <c r="AAB41" s="35"/>
      <c r="AAC41" s="34"/>
      <c r="AAD41" s="35"/>
      <c r="AAE41" s="34"/>
      <c r="AAF41" s="35"/>
      <c r="AAG41" s="34"/>
      <c r="AAH41" s="35"/>
      <c r="AAI41" s="34"/>
      <c r="AAJ41" s="35"/>
      <c r="AAK41" s="34"/>
      <c r="AAL41" s="35"/>
      <c r="AAM41" s="34"/>
      <c r="AAN41" s="35"/>
      <c r="AAO41" s="34"/>
      <c r="AAP41" s="35"/>
      <c r="AAQ41" s="34"/>
      <c r="AAR41" s="35"/>
      <c r="AAS41" s="34"/>
      <c r="AAT41" s="35"/>
      <c r="AAU41" s="34"/>
      <c r="AAV41" s="35"/>
      <c r="AAW41" s="34"/>
      <c r="AAX41" s="35"/>
      <c r="AAY41" s="34"/>
      <c r="AAZ41" s="35"/>
      <c r="ABA41" s="34"/>
      <c r="ABB41" s="35"/>
      <c r="ABC41" s="34"/>
      <c r="ABD41" s="35"/>
      <c r="ABE41" s="34"/>
      <c r="ABF41" s="35"/>
      <c r="ABG41" s="34"/>
      <c r="ABH41" s="35"/>
      <c r="ABI41" s="34"/>
      <c r="ABJ41" s="35"/>
      <c r="ABK41" s="34"/>
      <c r="ABL41" s="35"/>
      <c r="ABM41" s="34"/>
      <c r="ABN41" s="35"/>
      <c r="ABO41" s="34"/>
      <c r="ABP41" s="35"/>
      <c r="ABQ41" s="34"/>
      <c r="ABR41" s="35"/>
      <c r="ABS41" s="34"/>
      <c r="ABT41" s="35"/>
      <c r="ABU41" s="34"/>
      <c r="ABV41" s="35"/>
      <c r="ABW41" s="34"/>
      <c r="ABX41" s="35"/>
      <c r="ABY41" s="34"/>
      <c r="ABZ41" s="35"/>
      <c r="ACA41" s="34"/>
      <c r="ACB41" s="35"/>
      <c r="ACC41" s="34"/>
      <c r="ACD41" s="35"/>
      <c r="ACE41" s="34"/>
      <c r="ACF41" s="35"/>
      <c r="ACG41" s="34"/>
      <c r="ACH41" s="35"/>
      <c r="ACI41" s="34"/>
      <c r="ACJ41" s="35"/>
      <c r="ACK41" s="34"/>
      <c r="ACL41" s="35"/>
      <c r="ACM41" s="34"/>
      <c r="ACN41" s="35"/>
      <c r="ACO41" s="34"/>
      <c r="ACP41" s="35"/>
      <c r="ACQ41" s="34"/>
      <c r="ACR41" s="35"/>
      <c r="ACS41" s="34"/>
      <c r="ACT41" s="35"/>
      <c r="ACU41" s="34"/>
      <c r="ACV41" s="35"/>
      <c r="ACW41" s="34"/>
      <c r="ACX41" s="35"/>
      <c r="ACY41" s="34"/>
      <c r="ACZ41" s="35"/>
      <c r="ADA41" s="34"/>
      <c r="ADB41" s="35"/>
      <c r="ADC41" s="34"/>
      <c r="ADD41" s="35"/>
      <c r="ADE41" s="34"/>
      <c r="ADF41" s="35"/>
      <c r="ADG41" s="34"/>
      <c r="ADH41" s="35"/>
      <c r="ADI41" s="34"/>
      <c r="ADJ41" s="35"/>
      <c r="ADK41" s="34"/>
      <c r="ADL41" s="35"/>
      <c r="ADM41" s="34"/>
      <c r="ADN41" s="35"/>
      <c r="ADO41" s="34"/>
      <c r="ADP41" s="35"/>
      <c r="ADQ41" s="34"/>
      <c r="ADR41" s="35"/>
      <c r="ADS41" s="34"/>
      <c r="ADT41" s="35"/>
      <c r="ADU41" s="34"/>
      <c r="ADV41" s="35"/>
      <c r="ADW41" s="34"/>
      <c r="ADX41" s="35"/>
      <c r="ADY41" s="34"/>
      <c r="ADZ41" s="35"/>
      <c r="AEA41" s="34"/>
      <c r="AEB41" s="35"/>
      <c r="AEC41" s="34"/>
      <c r="AED41" s="35"/>
      <c r="AEE41" s="34"/>
      <c r="AEF41" s="35"/>
      <c r="AEG41" s="34"/>
      <c r="AEH41" s="35"/>
      <c r="AEI41" s="34"/>
      <c r="AEJ41" s="35"/>
      <c r="AEK41" s="34"/>
      <c r="AEL41" s="35"/>
      <c r="AEM41" s="34"/>
      <c r="AEN41" s="35"/>
      <c r="AEO41" s="34"/>
      <c r="AEP41" s="35"/>
      <c r="AEQ41" s="34"/>
      <c r="AER41" s="35"/>
      <c r="AES41" s="34"/>
      <c r="AET41" s="35"/>
      <c r="AEU41" s="34"/>
      <c r="AEV41" s="35"/>
      <c r="AEW41" s="34"/>
      <c r="AEX41" s="35"/>
      <c r="AEY41" s="34"/>
      <c r="AEZ41" s="35"/>
      <c r="AFA41" s="34"/>
      <c r="AFB41" s="35"/>
      <c r="AFC41" s="34"/>
      <c r="AFD41" s="35"/>
      <c r="AFE41" s="34"/>
      <c r="AFF41" s="35"/>
      <c r="AFG41" s="34"/>
      <c r="AFH41" s="35"/>
      <c r="AFI41" s="34"/>
      <c r="AFJ41" s="35"/>
      <c r="AFK41" s="34"/>
      <c r="AFL41" s="35"/>
      <c r="AFM41" s="34"/>
      <c r="AFN41" s="35"/>
      <c r="AFO41" s="34"/>
      <c r="AFP41" s="35"/>
      <c r="AFQ41" s="34"/>
      <c r="AFR41" s="35"/>
      <c r="AFS41" s="34"/>
      <c r="AFT41" s="35"/>
      <c r="AFU41" s="34"/>
      <c r="AFV41" s="35"/>
      <c r="AFW41" s="34"/>
      <c r="AFX41" s="35"/>
      <c r="AFY41" s="34"/>
      <c r="AFZ41" s="35"/>
      <c r="AGA41" s="34"/>
      <c r="AGB41" s="35"/>
      <c r="AGC41" s="34"/>
      <c r="AGD41" s="35"/>
      <c r="AGE41" s="34"/>
      <c r="AGF41" s="35"/>
      <c r="AGG41" s="34"/>
      <c r="AGH41" s="35"/>
      <c r="AGI41" s="34"/>
      <c r="AGJ41" s="35"/>
      <c r="AGK41" s="34"/>
      <c r="AGL41" s="35"/>
      <c r="AGM41" s="34"/>
      <c r="AGN41" s="35"/>
      <c r="AGO41" s="34"/>
      <c r="AGP41" s="35"/>
      <c r="AGQ41" s="34"/>
      <c r="AGR41" s="35"/>
      <c r="AGS41" s="34"/>
      <c r="AGT41" s="35"/>
      <c r="AGU41" s="34"/>
      <c r="AGV41" s="35"/>
      <c r="AGW41" s="34"/>
      <c r="AGX41" s="35"/>
      <c r="AGY41" s="34"/>
      <c r="AGZ41" s="35"/>
      <c r="AHA41" s="34"/>
      <c r="AHB41" s="35"/>
      <c r="AHC41" s="34"/>
      <c r="AHD41" s="35"/>
      <c r="AHE41" s="34"/>
      <c r="AHF41" s="35"/>
      <c r="AHG41" s="34"/>
      <c r="AHH41" s="35"/>
      <c r="AHI41" s="34"/>
      <c r="AHJ41" s="35"/>
      <c r="AHK41" s="34"/>
      <c r="AHL41" s="35"/>
      <c r="AHM41" s="34"/>
      <c r="AHN41" s="35"/>
      <c r="AHO41" s="34"/>
      <c r="AHP41" s="35"/>
      <c r="AHQ41" s="34"/>
      <c r="AHR41" s="35"/>
      <c r="AHS41" s="34"/>
      <c r="AHT41" s="35"/>
      <c r="AHU41" s="34"/>
      <c r="AHV41" s="35"/>
      <c r="AHW41" s="34"/>
      <c r="AHX41" s="35"/>
      <c r="AHY41" s="34"/>
      <c r="AHZ41" s="35"/>
      <c r="AIA41" s="34"/>
      <c r="AIB41" s="35"/>
      <c r="AIC41" s="34"/>
      <c r="AID41" s="35"/>
      <c r="AIE41" s="34"/>
      <c r="AIF41" s="35"/>
      <c r="AIG41" s="34"/>
      <c r="AIH41" s="35"/>
      <c r="AII41" s="34"/>
      <c r="AIJ41" s="35"/>
      <c r="AIK41" s="34"/>
      <c r="AIL41" s="35"/>
      <c r="AIM41" s="34"/>
      <c r="AIN41" s="35"/>
      <c r="AIO41" s="34"/>
      <c r="AIP41" s="35"/>
      <c r="AIQ41" s="34"/>
      <c r="AIR41" s="35"/>
      <c r="AIS41" s="34"/>
      <c r="AIT41" s="35"/>
      <c r="AIU41" s="34"/>
      <c r="AIV41" s="35"/>
      <c r="AIW41" s="34"/>
      <c r="AIX41" s="35"/>
      <c r="AIY41" s="34"/>
      <c r="AIZ41" s="35"/>
      <c r="AJA41" s="34"/>
      <c r="AJB41" s="35"/>
      <c r="AJC41" s="34"/>
      <c r="AJD41" s="35"/>
      <c r="AJE41" s="34"/>
      <c r="AJF41" s="35"/>
      <c r="AJG41" s="34"/>
      <c r="AJH41" s="35"/>
      <c r="AJI41" s="34"/>
      <c r="AJJ41" s="35"/>
      <c r="AJK41" s="34"/>
      <c r="AJL41" s="35"/>
      <c r="AJM41" s="34"/>
      <c r="AJN41" s="35"/>
      <c r="AJO41" s="34"/>
      <c r="AJP41" s="35"/>
      <c r="AJQ41" s="34"/>
      <c r="AJR41" s="35"/>
      <c r="AJS41" s="34"/>
      <c r="AJT41" s="35"/>
      <c r="AJU41" s="34"/>
      <c r="AJV41" s="35"/>
      <c r="AJW41" s="34"/>
      <c r="AJX41" s="35"/>
      <c r="AJY41" s="34"/>
      <c r="AJZ41" s="35"/>
      <c r="AKA41" s="34"/>
      <c r="AKB41" s="35"/>
      <c r="AKC41" s="34"/>
      <c r="AKD41" s="35"/>
      <c r="AKE41" s="34"/>
      <c r="AKF41" s="35"/>
      <c r="AKG41" s="34"/>
      <c r="AKH41" s="35"/>
      <c r="AKI41" s="34"/>
      <c r="AKJ41" s="35"/>
      <c r="AKK41" s="34"/>
      <c r="AKL41" s="35"/>
      <c r="AKM41" s="34"/>
      <c r="AKN41" s="35"/>
      <c r="AKO41" s="34"/>
      <c r="AKP41" s="35"/>
      <c r="AKQ41" s="34"/>
      <c r="AKR41" s="35"/>
      <c r="AKS41" s="34"/>
      <c r="AKT41" s="35"/>
      <c r="AKU41" s="34"/>
      <c r="AKV41" s="35"/>
      <c r="AKW41" s="34"/>
      <c r="AKX41" s="35"/>
      <c r="AKY41" s="34"/>
      <c r="AKZ41" s="35"/>
      <c r="ALA41" s="34"/>
      <c r="ALB41" s="35"/>
      <c r="ALC41" s="34"/>
      <c r="ALD41" s="35"/>
      <c r="ALE41" s="34"/>
      <c r="ALF41" s="35"/>
      <c r="ALG41" s="34"/>
      <c r="ALH41" s="35"/>
      <c r="ALI41" s="34"/>
      <c r="ALJ41" s="35"/>
      <c r="ALK41" s="34"/>
      <c r="ALL41" s="35"/>
      <c r="ALM41" s="34"/>
      <c r="ALN41" s="35"/>
      <c r="ALO41" s="34"/>
      <c r="ALP41" s="35"/>
      <c r="ALQ41" s="34"/>
      <c r="ALR41" s="35"/>
      <c r="ALS41" s="34"/>
      <c r="ALT41" s="35"/>
      <c r="ALU41" s="34"/>
      <c r="ALV41" s="35"/>
      <c r="ALW41" s="34"/>
      <c r="ALX41" s="35"/>
      <c r="ALY41" s="34"/>
      <c r="ALZ41" s="35"/>
      <c r="AMA41" s="34"/>
      <c r="AMB41" s="35"/>
      <c r="AMC41" s="34"/>
      <c r="AMD41" s="35"/>
      <c r="AME41" s="34"/>
      <c r="AMF41" s="35"/>
      <c r="AMG41" s="34"/>
      <c r="AMH41" s="35"/>
      <c r="AMI41" s="34"/>
      <c r="AMJ41" s="35"/>
      <c r="AMK41" s="34"/>
      <c r="AML41" s="35"/>
      <c r="AMM41" s="34"/>
      <c r="AMN41" s="35"/>
      <c r="AMO41" s="34"/>
      <c r="AMP41" s="35"/>
      <c r="AMQ41" s="34"/>
      <c r="AMR41" s="35"/>
      <c r="AMS41" s="34"/>
      <c r="AMT41" s="35"/>
      <c r="AMU41" s="34"/>
      <c r="AMV41" s="35"/>
      <c r="AMW41" s="34"/>
      <c r="AMX41" s="35"/>
      <c r="AMY41" s="34"/>
      <c r="AMZ41" s="35"/>
      <c r="ANA41" s="34"/>
      <c r="ANB41" s="35"/>
      <c r="ANC41" s="34"/>
      <c r="AND41" s="35"/>
      <c r="ANE41" s="34"/>
      <c r="ANF41" s="35"/>
      <c r="ANG41" s="34"/>
      <c r="ANH41" s="35"/>
      <c r="ANI41" s="34"/>
      <c r="ANJ41" s="35"/>
      <c r="ANK41" s="34"/>
      <c r="ANL41" s="35"/>
      <c r="ANM41" s="34"/>
      <c r="ANN41" s="35"/>
      <c r="ANO41" s="34"/>
      <c r="ANP41" s="35"/>
      <c r="ANQ41" s="34"/>
      <c r="ANR41" s="35"/>
      <c r="ANS41" s="34"/>
      <c r="ANT41" s="35"/>
      <c r="ANU41" s="34"/>
      <c r="ANV41" s="35"/>
      <c r="ANW41" s="34"/>
      <c r="ANX41" s="35"/>
      <c r="ANY41" s="34"/>
      <c r="ANZ41" s="35"/>
      <c r="AOA41" s="34"/>
      <c r="AOB41" s="35"/>
      <c r="AOC41" s="34"/>
      <c r="AOD41" s="35"/>
      <c r="AOE41" s="34"/>
      <c r="AOF41" s="35"/>
      <c r="AOG41" s="34"/>
      <c r="AOH41" s="35"/>
      <c r="AOI41" s="34"/>
      <c r="AOJ41" s="35"/>
      <c r="AOK41" s="34"/>
      <c r="AOL41" s="35"/>
      <c r="AOM41" s="34"/>
      <c r="AON41" s="35"/>
      <c r="AOO41" s="34"/>
      <c r="AOP41" s="35"/>
      <c r="AOQ41" s="34"/>
      <c r="AOR41" s="35"/>
      <c r="AOS41" s="34"/>
      <c r="AOT41" s="35"/>
      <c r="AOU41" s="34"/>
      <c r="AOV41" s="35"/>
      <c r="AOW41" s="34"/>
      <c r="AOX41" s="35"/>
      <c r="AOY41" s="34"/>
      <c r="AOZ41" s="35"/>
      <c r="APA41" s="34"/>
      <c r="APB41" s="35"/>
      <c r="APC41" s="34"/>
      <c r="APD41" s="35"/>
      <c r="APE41" s="34"/>
      <c r="APF41" s="35"/>
      <c r="APG41" s="34"/>
      <c r="APH41" s="35"/>
      <c r="API41" s="34"/>
      <c r="APJ41" s="35"/>
      <c r="APK41" s="34"/>
      <c r="APL41" s="35"/>
      <c r="APM41" s="34"/>
      <c r="APN41" s="35"/>
      <c r="APO41" s="34"/>
      <c r="APP41" s="35"/>
      <c r="APQ41" s="34"/>
      <c r="APR41" s="35"/>
      <c r="APS41" s="34"/>
      <c r="APT41" s="35"/>
      <c r="APU41" s="34"/>
      <c r="APV41" s="35"/>
      <c r="APW41" s="34"/>
      <c r="APX41" s="35"/>
      <c r="APY41" s="34"/>
      <c r="APZ41" s="35"/>
      <c r="AQA41" s="34"/>
      <c r="AQB41" s="35"/>
      <c r="AQC41" s="34"/>
      <c r="AQD41" s="35"/>
      <c r="AQE41" s="34"/>
      <c r="AQF41" s="35"/>
      <c r="AQG41" s="34"/>
      <c r="AQH41" s="35"/>
      <c r="AQI41" s="34"/>
      <c r="AQJ41" s="35"/>
      <c r="AQK41" s="34"/>
      <c r="AQL41" s="35"/>
      <c r="AQM41" s="34"/>
      <c r="AQN41" s="35"/>
      <c r="AQO41" s="34"/>
      <c r="AQP41" s="35"/>
      <c r="AQQ41" s="34"/>
      <c r="AQR41" s="35"/>
      <c r="AQS41" s="34"/>
      <c r="AQT41" s="35"/>
      <c r="AQU41" s="34"/>
      <c r="AQV41" s="35"/>
      <c r="AQW41" s="34"/>
      <c r="AQX41" s="35"/>
      <c r="AQY41" s="34"/>
      <c r="AQZ41" s="35"/>
      <c r="ARA41" s="34"/>
      <c r="ARB41" s="35"/>
      <c r="ARC41" s="34"/>
      <c r="ARD41" s="35"/>
      <c r="ARE41" s="34"/>
      <c r="ARF41" s="35"/>
      <c r="ARG41" s="34"/>
      <c r="ARH41" s="35"/>
      <c r="ARI41" s="34"/>
      <c r="ARJ41" s="35"/>
      <c r="ARK41" s="34"/>
      <c r="ARL41" s="35"/>
      <c r="ARM41" s="34"/>
      <c r="ARN41" s="35"/>
      <c r="ARO41" s="34"/>
      <c r="ARP41" s="35"/>
      <c r="ARQ41" s="34"/>
      <c r="ARR41" s="35"/>
      <c r="ARS41" s="34"/>
      <c r="ART41" s="35"/>
      <c r="ARU41" s="34"/>
      <c r="ARV41" s="35"/>
      <c r="ARW41" s="34"/>
      <c r="ARX41" s="35"/>
      <c r="ARY41" s="34"/>
      <c r="ARZ41" s="35"/>
      <c r="ASA41" s="34"/>
      <c r="ASB41" s="35"/>
      <c r="ASC41" s="34"/>
      <c r="ASD41" s="35"/>
      <c r="ASE41" s="34"/>
      <c r="ASF41" s="35"/>
      <c r="ASG41" s="34"/>
      <c r="ASH41" s="35"/>
      <c r="ASI41" s="34"/>
      <c r="ASJ41" s="35"/>
      <c r="ASK41" s="34"/>
      <c r="ASL41" s="35"/>
      <c r="ASM41" s="34"/>
      <c r="ASN41" s="35"/>
      <c r="ASO41" s="34"/>
      <c r="ASP41" s="35"/>
      <c r="ASQ41" s="34"/>
      <c r="ASR41" s="35"/>
      <c r="ASS41" s="34"/>
      <c r="AST41" s="35"/>
      <c r="ASU41" s="34"/>
      <c r="ASV41" s="35"/>
      <c r="ASW41" s="34"/>
      <c r="ASX41" s="35"/>
      <c r="ASY41" s="34"/>
      <c r="ASZ41" s="35"/>
      <c r="ATA41" s="34"/>
      <c r="ATB41" s="35"/>
      <c r="ATC41" s="34"/>
      <c r="ATD41" s="35"/>
      <c r="ATE41" s="34"/>
      <c r="ATF41" s="35"/>
      <c r="ATG41" s="34"/>
      <c r="ATH41" s="35"/>
      <c r="ATI41" s="34"/>
      <c r="ATJ41" s="35"/>
      <c r="ATK41" s="34"/>
      <c r="ATL41" s="35"/>
      <c r="ATM41" s="34"/>
      <c r="ATN41" s="35"/>
      <c r="ATO41" s="34"/>
      <c r="ATP41" s="35"/>
      <c r="ATQ41" s="34"/>
      <c r="ATR41" s="35"/>
      <c r="ATS41" s="34"/>
      <c r="ATT41" s="35"/>
      <c r="ATU41" s="34"/>
      <c r="ATV41" s="35"/>
      <c r="ATW41" s="34"/>
      <c r="ATX41" s="35"/>
      <c r="ATY41" s="34"/>
      <c r="ATZ41" s="35"/>
      <c r="AUA41" s="34"/>
      <c r="AUB41" s="35"/>
      <c r="AUC41" s="34"/>
      <c r="AUD41" s="35"/>
      <c r="AUE41" s="34"/>
      <c r="AUF41" s="35"/>
      <c r="AUG41" s="34"/>
      <c r="AUH41" s="35"/>
      <c r="AUI41" s="34"/>
      <c r="AUJ41" s="35"/>
      <c r="AUK41" s="34"/>
      <c r="AUL41" s="35"/>
      <c r="AUM41" s="34"/>
      <c r="AUN41" s="35"/>
      <c r="AUO41" s="34"/>
      <c r="AUP41" s="35"/>
      <c r="AUQ41" s="34"/>
      <c r="AUR41" s="35"/>
      <c r="AUS41" s="34"/>
      <c r="AUT41" s="35"/>
      <c r="AUU41" s="34"/>
      <c r="AUV41" s="35"/>
      <c r="AUW41" s="34"/>
      <c r="AUX41" s="35"/>
      <c r="AUY41" s="34"/>
      <c r="AUZ41" s="35"/>
      <c r="AVA41" s="34"/>
      <c r="AVB41" s="35"/>
      <c r="AVC41" s="34"/>
      <c r="AVD41" s="35"/>
      <c r="AVE41" s="34"/>
      <c r="AVF41" s="35"/>
      <c r="AVG41" s="34"/>
      <c r="AVH41" s="35"/>
      <c r="AVI41" s="34"/>
      <c r="AVJ41" s="35"/>
      <c r="AVK41" s="34"/>
      <c r="AVL41" s="35"/>
      <c r="AVM41" s="34"/>
      <c r="AVN41" s="35"/>
      <c r="AVO41" s="34"/>
      <c r="AVP41" s="35"/>
      <c r="AVQ41" s="34"/>
      <c r="AVR41" s="35"/>
      <c r="AVS41" s="34"/>
      <c r="AVT41" s="35"/>
      <c r="AVU41" s="34"/>
      <c r="AVV41" s="35"/>
      <c r="AVW41" s="34"/>
      <c r="AVX41" s="35"/>
      <c r="AVY41" s="34"/>
      <c r="AVZ41" s="35"/>
      <c r="AWA41" s="34"/>
      <c r="AWB41" s="35"/>
      <c r="AWC41" s="34"/>
      <c r="AWD41" s="35"/>
      <c r="AWE41" s="34"/>
      <c r="AWF41" s="35"/>
      <c r="AWG41" s="34"/>
      <c r="AWH41" s="35"/>
      <c r="AWI41" s="34"/>
      <c r="AWJ41" s="35"/>
      <c r="AWK41" s="34"/>
      <c r="AWL41" s="35"/>
      <c r="AWM41" s="34"/>
      <c r="AWN41" s="35"/>
      <c r="AWO41" s="34"/>
      <c r="AWP41" s="35"/>
      <c r="AWQ41" s="34"/>
      <c r="AWR41" s="35"/>
      <c r="AWS41" s="34"/>
      <c r="AWT41" s="35"/>
      <c r="AWU41" s="34"/>
      <c r="AWV41" s="35"/>
      <c r="AWW41" s="34"/>
      <c r="AWX41" s="35"/>
      <c r="AWY41" s="34"/>
      <c r="AWZ41" s="35"/>
      <c r="AXA41" s="34"/>
      <c r="AXB41" s="35"/>
      <c r="AXC41" s="34"/>
      <c r="AXD41" s="35"/>
      <c r="AXE41" s="34"/>
      <c r="AXF41" s="35"/>
      <c r="AXG41" s="34"/>
      <c r="AXH41" s="35"/>
      <c r="AXI41" s="34"/>
      <c r="AXJ41" s="35"/>
      <c r="AXK41" s="34"/>
      <c r="AXL41" s="35"/>
      <c r="AXM41" s="34"/>
      <c r="AXN41" s="35"/>
      <c r="AXO41" s="34"/>
      <c r="AXP41" s="35"/>
      <c r="AXQ41" s="34"/>
      <c r="AXR41" s="35"/>
      <c r="AXS41" s="34"/>
      <c r="AXT41" s="35"/>
      <c r="AXU41" s="34"/>
      <c r="AXV41" s="35"/>
      <c r="AXW41" s="34"/>
      <c r="AXX41" s="35"/>
      <c r="AXY41" s="34"/>
      <c r="AXZ41" s="35"/>
      <c r="AYA41" s="34"/>
      <c r="AYB41" s="35"/>
      <c r="AYC41" s="34"/>
      <c r="AYD41" s="35"/>
      <c r="AYE41" s="34"/>
      <c r="AYF41" s="35"/>
      <c r="AYG41" s="34"/>
      <c r="AYH41" s="35"/>
      <c r="AYI41" s="34"/>
      <c r="AYJ41" s="35"/>
      <c r="AYK41" s="34"/>
      <c r="AYL41" s="35"/>
      <c r="AYM41" s="34"/>
      <c r="AYN41" s="35"/>
      <c r="AYO41" s="34"/>
      <c r="AYP41" s="35"/>
      <c r="AYQ41" s="34"/>
      <c r="AYR41" s="35"/>
      <c r="AYS41" s="34"/>
      <c r="AYT41" s="35"/>
      <c r="AYU41" s="34"/>
      <c r="AYV41" s="35"/>
      <c r="AYW41" s="34"/>
      <c r="AYX41" s="35"/>
      <c r="AYY41" s="34"/>
      <c r="AYZ41" s="35"/>
      <c r="AZA41" s="34"/>
      <c r="AZB41" s="35"/>
      <c r="AZC41" s="34"/>
      <c r="AZD41" s="35"/>
      <c r="AZE41" s="34"/>
      <c r="AZF41" s="35"/>
      <c r="AZG41" s="34"/>
      <c r="AZH41" s="35"/>
      <c r="AZI41" s="34"/>
      <c r="AZJ41" s="35"/>
      <c r="AZK41" s="34"/>
      <c r="AZL41" s="35"/>
      <c r="AZM41" s="34"/>
      <c r="AZN41" s="35"/>
      <c r="AZO41" s="34"/>
      <c r="AZP41" s="35"/>
      <c r="AZQ41" s="34"/>
      <c r="AZR41" s="35"/>
      <c r="AZS41" s="34"/>
      <c r="AZT41" s="35"/>
      <c r="AZU41" s="34"/>
      <c r="AZV41" s="35"/>
      <c r="AZW41" s="34"/>
      <c r="AZX41" s="35"/>
      <c r="AZY41" s="34"/>
      <c r="AZZ41" s="35"/>
      <c r="BAA41" s="34"/>
      <c r="BAB41" s="35"/>
      <c r="BAC41" s="34"/>
      <c r="BAD41" s="35"/>
      <c r="BAE41" s="34"/>
      <c r="BAF41" s="35"/>
      <c r="BAG41" s="34"/>
      <c r="BAH41" s="35"/>
      <c r="BAI41" s="34"/>
      <c r="BAJ41" s="35"/>
      <c r="BAK41" s="34"/>
      <c r="BAL41" s="35"/>
      <c r="BAM41" s="34"/>
      <c r="BAN41" s="35"/>
      <c r="BAO41" s="34"/>
      <c r="BAP41" s="35"/>
      <c r="BAQ41" s="34"/>
      <c r="BAR41" s="35"/>
      <c r="BAS41" s="34"/>
      <c r="BAT41" s="35"/>
      <c r="BAU41" s="34"/>
      <c r="BAV41" s="35"/>
      <c r="BAW41" s="34"/>
      <c r="BAX41" s="35"/>
      <c r="BAY41" s="34"/>
      <c r="BAZ41" s="35"/>
      <c r="BBA41" s="34"/>
      <c r="BBB41" s="35"/>
      <c r="BBC41" s="34"/>
      <c r="BBD41" s="35"/>
      <c r="BBE41" s="34"/>
      <c r="BBF41" s="35"/>
      <c r="BBG41" s="34"/>
      <c r="BBH41" s="35"/>
      <c r="BBI41" s="34"/>
      <c r="BBJ41" s="35"/>
      <c r="BBK41" s="34"/>
      <c r="BBL41" s="35"/>
      <c r="BBM41" s="34"/>
      <c r="BBN41" s="35"/>
      <c r="BBO41" s="34"/>
      <c r="BBP41" s="35"/>
      <c r="BBQ41" s="34"/>
      <c r="BBR41" s="35"/>
      <c r="BBS41" s="34"/>
      <c r="BBT41" s="35"/>
      <c r="BBU41" s="34"/>
      <c r="BBV41" s="35"/>
      <c r="BBW41" s="34"/>
      <c r="BBX41" s="35"/>
      <c r="BBY41" s="34"/>
      <c r="BBZ41" s="35"/>
      <c r="BCA41" s="34"/>
      <c r="BCB41" s="35"/>
      <c r="BCC41" s="34"/>
      <c r="BCD41" s="35"/>
      <c r="BCE41" s="34"/>
      <c r="BCF41" s="35"/>
      <c r="BCG41" s="34"/>
      <c r="BCH41" s="35"/>
      <c r="BCI41" s="34"/>
      <c r="BCJ41" s="35"/>
      <c r="BCK41" s="34"/>
      <c r="BCL41" s="35"/>
      <c r="BCM41" s="34"/>
      <c r="BCN41" s="35"/>
      <c r="BCO41" s="34"/>
      <c r="BCP41" s="35"/>
      <c r="BCQ41" s="34"/>
      <c r="BCR41" s="35"/>
      <c r="BCS41" s="34"/>
      <c r="BCT41" s="35"/>
      <c r="BCU41" s="34"/>
      <c r="BCV41" s="35"/>
      <c r="BCW41" s="34"/>
      <c r="BCX41" s="35"/>
      <c r="BCY41" s="34"/>
      <c r="BCZ41" s="35"/>
      <c r="BDA41" s="34"/>
      <c r="BDB41" s="35"/>
      <c r="BDC41" s="34"/>
      <c r="BDD41" s="35"/>
      <c r="BDE41" s="34"/>
      <c r="BDF41" s="35"/>
      <c r="BDG41" s="34"/>
      <c r="BDH41" s="35"/>
      <c r="BDI41" s="34"/>
      <c r="BDJ41" s="35"/>
      <c r="BDK41" s="34"/>
      <c r="BDL41" s="35"/>
      <c r="BDM41" s="34"/>
      <c r="BDN41" s="35"/>
      <c r="BDO41" s="34"/>
      <c r="BDP41" s="35"/>
      <c r="BDQ41" s="34"/>
      <c r="BDR41" s="35"/>
      <c r="BDS41" s="34"/>
      <c r="BDT41" s="35"/>
      <c r="BDU41" s="34"/>
      <c r="BDV41" s="35"/>
      <c r="BDW41" s="34"/>
      <c r="BDX41" s="35"/>
      <c r="BDY41" s="34"/>
      <c r="BDZ41" s="35"/>
      <c r="BEA41" s="34"/>
      <c r="BEB41" s="35"/>
      <c r="BEC41" s="34"/>
      <c r="BED41" s="35"/>
      <c r="BEE41" s="34"/>
      <c r="BEF41" s="35"/>
      <c r="BEG41" s="34"/>
      <c r="BEH41" s="35"/>
      <c r="BEI41" s="34"/>
      <c r="BEJ41" s="35"/>
      <c r="BEK41" s="34"/>
      <c r="BEL41" s="35"/>
      <c r="BEM41" s="34"/>
      <c r="BEN41" s="35"/>
      <c r="BEO41" s="34"/>
      <c r="BEP41" s="35"/>
      <c r="BEQ41" s="34"/>
      <c r="BER41" s="35"/>
      <c r="BES41" s="34"/>
      <c r="BET41" s="35"/>
      <c r="BEU41" s="34"/>
      <c r="BEV41" s="35"/>
      <c r="BEW41" s="34"/>
      <c r="BEX41" s="35"/>
      <c r="BEY41" s="34"/>
      <c r="BEZ41" s="35"/>
      <c r="BFA41" s="34"/>
      <c r="BFB41" s="35"/>
      <c r="BFC41" s="34"/>
      <c r="BFD41" s="35"/>
      <c r="BFE41" s="34"/>
      <c r="BFF41" s="35"/>
      <c r="BFG41" s="34"/>
      <c r="BFH41" s="35"/>
      <c r="BFI41" s="34"/>
      <c r="BFJ41" s="35"/>
      <c r="BFK41" s="34"/>
      <c r="BFL41" s="35"/>
      <c r="BFM41" s="34"/>
      <c r="BFN41" s="35"/>
      <c r="BFO41" s="34"/>
      <c r="BFP41" s="35"/>
      <c r="BFQ41" s="34"/>
      <c r="BFR41" s="35"/>
      <c r="BFS41" s="34"/>
      <c r="BFT41" s="35"/>
      <c r="BFU41" s="34"/>
      <c r="BFV41" s="35"/>
      <c r="BFW41" s="34"/>
      <c r="BFX41" s="35"/>
      <c r="BFY41" s="34"/>
      <c r="BFZ41" s="35"/>
      <c r="BGA41" s="34"/>
      <c r="BGB41" s="35"/>
      <c r="BGC41" s="34"/>
      <c r="BGD41" s="35"/>
      <c r="BGE41" s="34"/>
      <c r="BGF41" s="35"/>
      <c r="BGG41" s="34"/>
      <c r="BGH41" s="35"/>
      <c r="BGI41" s="34"/>
      <c r="BGJ41" s="35"/>
      <c r="BGK41" s="34"/>
      <c r="BGL41" s="35"/>
      <c r="BGM41" s="34"/>
      <c r="BGN41" s="35"/>
      <c r="BGO41" s="34"/>
      <c r="BGP41" s="35"/>
      <c r="BGQ41" s="34"/>
      <c r="BGR41" s="35"/>
      <c r="BGS41" s="34"/>
      <c r="BGT41" s="35"/>
      <c r="BGU41" s="34"/>
      <c r="BGV41" s="35"/>
      <c r="BGW41" s="34"/>
      <c r="BGX41" s="35"/>
      <c r="BGY41" s="34"/>
      <c r="BGZ41" s="35"/>
      <c r="BHA41" s="34"/>
      <c r="BHB41" s="35"/>
      <c r="BHC41" s="34"/>
      <c r="BHD41" s="35"/>
      <c r="BHE41" s="34"/>
      <c r="BHF41" s="35"/>
      <c r="BHG41" s="34"/>
      <c r="BHH41" s="35"/>
      <c r="BHI41" s="34"/>
      <c r="BHJ41" s="35"/>
      <c r="BHK41" s="34"/>
      <c r="BHL41" s="35"/>
      <c r="BHM41" s="34"/>
      <c r="BHN41" s="35"/>
      <c r="BHO41" s="34"/>
      <c r="BHP41" s="35"/>
      <c r="BHQ41" s="34"/>
      <c r="BHR41" s="35"/>
      <c r="BHS41" s="34"/>
      <c r="BHT41" s="35"/>
      <c r="BHU41" s="34"/>
      <c r="BHV41" s="35"/>
      <c r="BHW41" s="34"/>
      <c r="BHX41" s="35"/>
      <c r="BHY41" s="34"/>
      <c r="BHZ41" s="35"/>
      <c r="BIA41" s="34"/>
      <c r="BIB41" s="35"/>
      <c r="BIC41" s="34"/>
      <c r="BID41" s="35"/>
      <c r="BIE41" s="34"/>
      <c r="BIF41" s="35"/>
      <c r="BIG41" s="34"/>
      <c r="BIH41" s="35"/>
      <c r="BII41" s="34"/>
      <c r="BIJ41" s="35"/>
      <c r="BIK41" s="34"/>
      <c r="BIL41" s="35"/>
      <c r="BIM41" s="34"/>
      <c r="BIN41" s="35"/>
      <c r="BIO41" s="34"/>
      <c r="BIP41" s="35"/>
      <c r="BIQ41" s="34"/>
      <c r="BIR41" s="35"/>
      <c r="BIS41" s="34"/>
      <c r="BIT41" s="35"/>
      <c r="BIU41" s="34"/>
      <c r="BIV41" s="35"/>
      <c r="BIW41" s="34"/>
      <c r="BIX41" s="35"/>
      <c r="BIY41" s="34"/>
      <c r="BIZ41" s="35"/>
      <c r="BJA41" s="34"/>
      <c r="BJB41" s="35"/>
      <c r="BJC41" s="34"/>
      <c r="BJD41" s="35"/>
      <c r="BJE41" s="34"/>
      <c r="BJF41" s="35"/>
      <c r="BJG41" s="34"/>
      <c r="BJH41" s="35"/>
      <c r="BJI41" s="34"/>
      <c r="BJJ41" s="35"/>
      <c r="BJK41" s="34"/>
      <c r="BJL41" s="35"/>
      <c r="BJM41" s="34"/>
      <c r="BJN41" s="35"/>
      <c r="BJO41" s="34"/>
      <c r="BJP41" s="35"/>
      <c r="BJQ41" s="34"/>
      <c r="BJR41" s="35"/>
      <c r="BJS41" s="34"/>
      <c r="BJT41" s="35"/>
      <c r="BJU41" s="34"/>
      <c r="BJV41" s="35"/>
      <c r="BJW41" s="34"/>
      <c r="BJX41" s="35"/>
      <c r="BJY41" s="34"/>
      <c r="BJZ41" s="35"/>
      <c r="BKA41" s="34"/>
      <c r="BKB41" s="35"/>
      <c r="BKC41" s="34"/>
      <c r="BKD41" s="35"/>
      <c r="BKE41" s="34"/>
      <c r="BKF41" s="35"/>
      <c r="BKG41" s="34"/>
      <c r="BKH41" s="35"/>
      <c r="BKI41" s="34"/>
      <c r="BKJ41" s="35"/>
      <c r="BKK41" s="34"/>
      <c r="BKL41" s="35"/>
      <c r="BKM41" s="34"/>
      <c r="BKN41" s="35"/>
      <c r="BKO41" s="34"/>
      <c r="BKP41" s="35"/>
      <c r="BKQ41" s="34"/>
      <c r="BKR41" s="35"/>
      <c r="BKS41" s="34"/>
      <c r="BKT41" s="35"/>
      <c r="BKU41" s="34"/>
      <c r="BKV41" s="35"/>
      <c r="BKW41" s="34"/>
      <c r="BKX41" s="35"/>
      <c r="BKY41" s="34"/>
      <c r="BKZ41" s="35"/>
      <c r="BLA41" s="34"/>
      <c r="BLB41" s="35"/>
      <c r="BLC41" s="34"/>
      <c r="BLD41" s="35"/>
      <c r="BLE41" s="34"/>
      <c r="BLF41" s="35"/>
      <c r="BLG41" s="34"/>
      <c r="BLH41" s="35"/>
      <c r="BLI41" s="34"/>
      <c r="BLJ41" s="35"/>
      <c r="BLK41" s="34"/>
      <c r="BLL41" s="35"/>
      <c r="BLM41" s="34"/>
      <c r="BLN41" s="35"/>
      <c r="BLO41" s="34"/>
      <c r="BLP41" s="35"/>
      <c r="BLQ41" s="34"/>
      <c r="BLR41" s="35"/>
      <c r="BLS41" s="34"/>
      <c r="BLT41" s="35"/>
      <c r="BLU41" s="34"/>
      <c r="BLV41" s="35"/>
      <c r="BLW41" s="34"/>
      <c r="BLX41" s="35"/>
      <c r="BLY41" s="34"/>
      <c r="BLZ41" s="35"/>
      <c r="BMA41" s="34"/>
      <c r="BMB41" s="35"/>
      <c r="BMC41" s="34"/>
      <c r="BMD41" s="35"/>
      <c r="BME41" s="34"/>
      <c r="BMF41" s="35"/>
      <c r="BMG41" s="34"/>
      <c r="BMH41" s="35"/>
      <c r="BMI41" s="34"/>
      <c r="BMJ41" s="35"/>
      <c r="BMK41" s="34"/>
      <c r="BML41" s="35"/>
      <c r="BMM41" s="34"/>
      <c r="BMN41" s="35"/>
      <c r="BMO41" s="34"/>
      <c r="BMP41" s="35"/>
      <c r="BMQ41" s="34"/>
      <c r="BMR41" s="35"/>
      <c r="BMS41" s="34"/>
      <c r="BMT41" s="35"/>
      <c r="BMU41" s="34"/>
      <c r="BMV41" s="35"/>
      <c r="BMW41" s="34"/>
      <c r="BMX41" s="35"/>
      <c r="BMY41" s="34"/>
      <c r="BMZ41" s="35"/>
      <c r="BNA41" s="34"/>
      <c r="BNB41" s="35"/>
      <c r="BNC41" s="34"/>
      <c r="BND41" s="35"/>
      <c r="BNE41" s="34"/>
      <c r="BNF41" s="35"/>
      <c r="BNG41" s="34"/>
      <c r="BNH41" s="35"/>
      <c r="BNI41" s="34"/>
      <c r="BNJ41" s="35"/>
      <c r="BNK41" s="34"/>
      <c r="BNL41" s="35"/>
      <c r="BNM41" s="34"/>
      <c r="BNN41" s="35"/>
      <c r="BNO41" s="34"/>
      <c r="BNP41" s="35"/>
      <c r="BNQ41" s="34"/>
      <c r="BNR41" s="35"/>
      <c r="BNS41" s="34"/>
      <c r="BNT41" s="35"/>
      <c r="BNU41" s="34"/>
      <c r="BNV41" s="35"/>
      <c r="BNW41" s="34"/>
      <c r="BNX41" s="35"/>
      <c r="BNY41" s="34"/>
      <c r="BNZ41" s="35"/>
      <c r="BOA41" s="34"/>
      <c r="BOB41" s="35"/>
      <c r="BOC41" s="34"/>
      <c r="BOD41" s="35"/>
      <c r="BOE41" s="34"/>
      <c r="BOF41" s="35"/>
      <c r="BOG41" s="34"/>
      <c r="BOH41" s="35"/>
      <c r="BOI41" s="34"/>
      <c r="BOJ41" s="35"/>
      <c r="BOK41" s="34"/>
      <c r="BOL41" s="35"/>
      <c r="BOM41" s="34"/>
      <c r="BON41" s="35"/>
      <c r="BOO41" s="34"/>
      <c r="BOP41" s="35"/>
      <c r="BOQ41" s="34"/>
      <c r="BOR41" s="35"/>
      <c r="BOS41" s="34"/>
      <c r="BOT41" s="35"/>
      <c r="BOU41" s="34"/>
      <c r="BOV41" s="35"/>
      <c r="BOW41" s="34"/>
      <c r="BOX41" s="35"/>
      <c r="BOY41" s="34"/>
      <c r="BOZ41" s="35"/>
      <c r="BPA41" s="34"/>
      <c r="BPB41" s="35"/>
      <c r="BPC41" s="34"/>
      <c r="BPD41" s="35"/>
      <c r="BPE41" s="34"/>
      <c r="BPF41" s="35"/>
      <c r="BPG41" s="34"/>
      <c r="BPH41" s="35"/>
      <c r="BPI41" s="34"/>
      <c r="BPJ41" s="35"/>
      <c r="BPK41" s="34"/>
      <c r="BPL41" s="35"/>
      <c r="BPM41" s="34"/>
      <c r="BPN41" s="35"/>
      <c r="BPO41" s="34"/>
      <c r="BPP41" s="35"/>
      <c r="BPQ41" s="34"/>
      <c r="BPR41" s="35"/>
      <c r="BPS41" s="34"/>
      <c r="BPT41" s="35"/>
      <c r="BPU41" s="34"/>
      <c r="BPV41" s="35"/>
      <c r="BPW41" s="34"/>
      <c r="BPX41" s="35"/>
      <c r="BPY41" s="34"/>
      <c r="BPZ41" s="35"/>
      <c r="BQA41" s="34"/>
      <c r="BQB41" s="35"/>
      <c r="BQC41" s="34"/>
      <c r="BQD41" s="35"/>
      <c r="BQE41" s="34"/>
      <c r="BQF41" s="35"/>
      <c r="BQG41" s="34"/>
      <c r="BQH41" s="35"/>
      <c r="BQI41" s="34"/>
      <c r="BQJ41" s="35"/>
      <c r="BQK41" s="34"/>
      <c r="BQL41" s="35"/>
      <c r="BQM41" s="34"/>
      <c r="BQN41" s="35"/>
      <c r="BQO41" s="34"/>
      <c r="BQP41" s="35"/>
      <c r="BQQ41" s="34"/>
      <c r="BQR41" s="35"/>
      <c r="BQS41" s="34"/>
      <c r="BQT41" s="35"/>
      <c r="BQU41" s="34"/>
      <c r="BQV41" s="35"/>
      <c r="BQW41" s="34"/>
      <c r="BQX41" s="35"/>
      <c r="BQY41" s="34"/>
      <c r="BQZ41" s="35"/>
      <c r="BRA41" s="34"/>
      <c r="BRB41" s="35"/>
      <c r="BRC41" s="34"/>
      <c r="BRD41" s="35"/>
      <c r="BRE41" s="34"/>
      <c r="BRF41" s="35"/>
      <c r="BRG41" s="34"/>
      <c r="BRH41" s="35"/>
      <c r="BRI41" s="34"/>
      <c r="BRJ41" s="35"/>
      <c r="BRK41" s="34"/>
      <c r="BRL41" s="35"/>
      <c r="BRM41" s="34"/>
      <c r="BRN41" s="35"/>
      <c r="BRO41" s="34"/>
      <c r="BRP41" s="35"/>
      <c r="BRQ41" s="34"/>
      <c r="BRR41" s="35"/>
      <c r="BRS41" s="34"/>
      <c r="BRT41" s="35"/>
      <c r="BRU41" s="34"/>
      <c r="BRV41" s="35"/>
      <c r="BRW41" s="34"/>
      <c r="BRX41" s="35"/>
      <c r="BRY41" s="34"/>
      <c r="BRZ41" s="35"/>
      <c r="BSA41" s="34"/>
      <c r="BSB41" s="35"/>
      <c r="BSC41" s="34"/>
      <c r="BSD41" s="35"/>
      <c r="BSE41" s="34"/>
      <c r="BSF41" s="35"/>
      <c r="BSG41" s="34"/>
      <c r="BSH41" s="35"/>
      <c r="BSI41" s="34"/>
      <c r="BSJ41" s="35"/>
      <c r="BSK41" s="34"/>
      <c r="BSL41" s="35"/>
      <c r="BSM41" s="34"/>
      <c r="BSN41" s="35"/>
      <c r="BSO41" s="34"/>
      <c r="BSP41" s="35"/>
      <c r="BSQ41" s="34"/>
      <c r="BSR41" s="35"/>
      <c r="BSS41" s="34"/>
      <c r="BST41" s="35"/>
      <c r="BSU41" s="34"/>
      <c r="BSV41" s="35"/>
      <c r="BSW41" s="34"/>
      <c r="BSX41" s="35"/>
      <c r="BSY41" s="34"/>
      <c r="BSZ41" s="35"/>
      <c r="BTA41" s="34"/>
      <c r="BTB41" s="35"/>
      <c r="BTC41" s="34"/>
      <c r="BTD41" s="35"/>
      <c r="BTE41" s="34"/>
      <c r="BTF41" s="35"/>
      <c r="BTG41" s="34"/>
      <c r="BTH41" s="35"/>
      <c r="BTI41" s="34"/>
      <c r="BTJ41" s="35"/>
      <c r="BTK41" s="34"/>
      <c r="BTL41" s="35"/>
      <c r="BTM41" s="34"/>
      <c r="BTN41" s="35"/>
      <c r="BTO41" s="34"/>
      <c r="BTP41" s="35"/>
      <c r="BTQ41" s="34"/>
      <c r="BTR41" s="35"/>
      <c r="BTS41" s="34"/>
      <c r="BTT41" s="35"/>
      <c r="BTU41" s="34"/>
      <c r="BTV41" s="35"/>
      <c r="BTW41" s="34"/>
      <c r="BTX41" s="35"/>
      <c r="BTY41" s="34"/>
      <c r="BTZ41" s="35"/>
      <c r="BUA41" s="34"/>
      <c r="BUB41" s="35"/>
      <c r="BUC41" s="34"/>
      <c r="BUD41" s="35"/>
      <c r="BUE41" s="34"/>
      <c r="BUF41" s="35"/>
      <c r="BUG41" s="34"/>
      <c r="BUH41" s="35"/>
      <c r="BUI41" s="34"/>
      <c r="BUJ41" s="35"/>
      <c r="BUK41" s="34"/>
      <c r="BUL41" s="35"/>
      <c r="BUM41" s="34"/>
      <c r="BUN41" s="35"/>
      <c r="BUO41" s="34"/>
      <c r="BUP41" s="35"/>
      <c r="BUQ41" s="34"/>
      <c r="BUR41" s="35"/>
      <c r="BUS41" s="34"/>
      <c r="BUT41" s="35"/>
      <c r="BUU41" s="34"/>
      <c r="BUV41" s="35"/>
      <c r="BUW41" s="34"/>
      <c r="BUX41" s="35"/>
      <c r="BUY41" s="34"/>
      <c r="BUZ41" s="35"/>
      <c r="BVA41" s="34"/>
      <c r="BVB41" s="35"/>
      <c r="BVC41" s="34"/>
      <c r="BVD41" s="35"/>
      <c r="BVE41" s="34"/>
      <c r="BVF41" s="35"/>
      <c r="BVG41" s="34"/>
      <c r="BVH41" s="35"/>
      <c r="BVI41" s="34"/>
      <c r="BVJ41" s="35"/>
      <c r="BVK41" s="34"/>
      <c r="BVL41" s="35"/>
      <c r="BVM41" s="34"/>
      <c r="BVN41" s="35"/>
      <c r="BVO41" s="34"/>
      <c r="BVP41" s="35"/>
      <c r="BVQ41" s="34"/>
      <c r="BVR41" s="35"/>
      <c r="BVS41" s="34"/>
      <c r="BVT41" s="35"/>
      <c r="BVU41" s="34"/>
      <c r="BVV41" s="35"/>
      <c r="BVW41" s="34"/>
      <c r="BVX41" s="35"/>
      <c r="BVY41" s="34"/>
      <c r="BVZ41" s="35"/>
      <c r="BWA41" s="34"/>
      <c r="BWB41" s="35"/>
      <c r="BWC41" s="34"/>
      <c r="BWD41" s="35"/>
      <c r="BWE41" s="34"/>
      <c r="BWF41" s="35"/>
      <c r="BWG41" s="34"/>
      <c r="BWH41" s="35"/>
      <c r="BWI41" s="34"/>
      <c r="BWJ41" s="35"/>
      <c r="BWK41" s="34"/>
      <c r="BWL41" s="35"/>
      <c r="BWM41" s="34"/>
      <c r="BWN41" s="35"/>
      <c r="BWO41" s="34"/>
      <c r="BWP41" s="35"/>
      <c r="BWQ41" s="34"/>
      <c r="BWR41" s="35"/>
      <c r="BWS41" s="34"/>
      <c r="BWT41" s="35"/>
      <c r="BWU41" s="34"/>
      <c r="BWV41" s="35"/>
      <c r="BWW41" s="34"/>
      <c r="BWX41" s="35"/>
      <c r="BWY41" s="34"/>
      <c r="BWZ41" s="35"/>
      <c r="BXA41" s="34"/>
      <c r="BXB41" s="35"/>
      <c r="BXC41" s="34"/>
      <c r="BXD41" s="35"/>
      <c r="BXE41" s="34"/>
      <c r="BXF41" s="35"/>
      <c r="BXG41" s="34"/>
      <c r="BXH41" s="35"/>
      <c r="BXI41" s="34"/>
      <c r="BXJ41" s="35"/>
      <c r="BXK41" s="34"/>
      <c r="BXL41" s="35"/>
      <c r="BXM41" s="34"/>
      <c r="BXN41" s="35"/>
      <c r="BXO41" s="34"/>
      <c r="BXP41" s="35"/>
      <c r="BXQ41" s="34"/>
      <c r="BXR41" s="35"/>
      <c r="BXS41" s="34"/>
      <c r="BXT41" s="35"/>
      <c r="BXU41" s="34"/>
      <c r="BXV41" s="35"/>
      <c r="BXW41" s="34"/>
      <c r="BXX41" s="35"/>
      <c r="BXY41" s="34"/>
      <c r="BXZ41" s="35"/>
      <c r="BYA41" s="34"/>
      <c r="BYB41" s="35"/>
      <c r="BYC41" s="34"/>
      <c r="BYD41" s="35"/>
      <c r="BYE41" s="34"/>
      <c r="BYF41" s="35"/>
      <c r="BYG41" s="34"/>
      <c r="BYH41" s="35"/>
      <c r="BYI41" s="34"/>
      <c r="BYJ41" s="35"/>
      <c r="BYK41" s="34"/>
      <c r="BYL41" s="35"/>
      <c r="BYM41" s="34"/>
      <c r="BYN41" s="35"/>
      <c r="BYO41" s="34"/>
      <c r="BYP41" s="35"/>
      <c r="BYQ41" s="34"/>
      <c r="BYR41" s="35"/>
      <c r="BYS41" s="34"/>
      <c r="BYT41" s="35"/>
      <c r="BYU41" s="34"/>
      <c r="BYV41" s="35"/>
      <c r="BYW41" s="34"/>
      <c r="BYX41" s="35"/>
      <c r="BYY41" s="34"/>
      <c r="BYZ41" s="35"/>
      <c r="BZA41" s="34"/>
      <c r="BZB41" s="35"/>
      <c r="BZC41" s="34"/>
      <c r="BZD41" s="35"/>
      <c r="BZE41" s="34"/>
      <c r="BZF41" s="35"/>
      <c r="BZG41" s="34"/>
      <c r="BZH41" s="35"/>
      <c r="BZI41" s="34"/>
      <c r="BZJ41" s="35"/>
      <c r="BZK41" s="34"/>
      <c r="BZL41" s="35"/>
      <c r="BZM41" s="34"/>
      <c r="BZN41" s="35"/>
      <c r="BZO41" s="34"/>
      <c r="BZP41" s="35"/>
      <c r="BZQ41" s="34"/>
      <c r="BZR41" s="35"/>
      <c r="BZS41" s="34"/>
      <c r="BZT41" s="35"/>
      <c r="BZU41" s="34"/>
      <c r="BZV41" s="35"/>
      <c r="BZW41" s="34"/>
      <c r="BZX41" s="35"/>
      <c r="BZY41" s="34"/>
      <c r="BZZ41" s="35"/>
      <c r="CAA41" s="34"/>
      <c r="CAB41" s="35"/>
      <c r="CAC41" s="34"/>
      <c r="CAD41" s="35"/>
      <c r="CAE41" s="34"/>
      <c r="CAF41" s="35"/>
      <c r="CAG41" s="34"/>
      <c r="CAH41" s="35"/>
      <c r="CAI41" s="34"/>
      <c r="CAJ41" s="35"/>
      <c r="CAK41" s="34"/>
      <c r="CAL41" s="35"/>
      <c r="CAM41" s="34"/>
      <c r="CAN41" s="35"/>
      <c r="CAO41" s="34"/>
      <c r="CAP41" s="35"/>
      <c r="CAQ41" s="34"/>
      <c r="CAR41" s="35"/>
      <c r="CAS41" s="34"/>
      <c r="CAT41" s="35"/>
      <c r="CAU41" s="34"/>
      <c r="CAV41" s="35"/>
      <c r="CAW41" s="34"/>
      <c r="CAX41" s="35"/>
      <c r="CAY41" s="34"/>
      <c r="CAZ41" s="35"/>
      <c r="CBA41" s="34"/>
      <c r="CBB41" s="35"/>
      <c r="CBC41" s="34"/>
      <c r="CBD41" s="35"/>
      <c r="CBE41" s="34"/>
      <c r="CBF41" s="35"/>
      <c r="CBG41" s="34"/>
      <c r="CBH41" s="35"/>
      <c r="CBI41" s="34"/>
      <c r="CBJ41" s="35"/>
      <c r="CBK41" s="34"/>
      <c r="CBL41" s="35"/>
      <c r="CBM41" s="34"/>
      <c r="CBN41" s="35"/>
      <c r="CBO41" s="34"/>
      <c r="CBP41" s="35"/>
      <c r="CBQ41" s="34"/>
      <c r="CBR41" s="35"/>
      <c r="CBS41" s="34"/>
      <c r="CBT41" s="35"/>
      <c r="CBU41" s="34"/>
      <c r="CBV41" s="35"/>
      <c r="CBW41" s="34"/>
      <c r="CBX41" s="35"/>
      <c r="CBY41" s="34"/>
      <c r="CBZ41" s="35"/>
      <c r="CCA41" s="34"/>
      <c r="CCB41" s="35"/>
      <c r="CCC41" s="34"/>
      <c r="CCD41" s="35"/>
      <c r="CCE41" s="34"/>
      <c r="CCF41" s="35"/>
      <c r="CCG41" s="34"/>
      <c r="CCH41" s="35"/>
      <c r="CCI41" s="34"/>
      <c r="CCJ41" s="35"/>
      <c r="CCK41" s="34"/>
      <c r="CCL41" s="35"/>
      <c r="CCM41" s="34"/>
      <c r="CCN41" s="35"/>
      <c r="CCO41" s="34"/>
      <c r="CCP41" s="35"/>
      <c r="CCQ41" s="34"/>
      <c r="CCR41" s="35"/>
      <c r="CCS41" s="34"/>
      <c r="CCT41" s="35"/>
      <c r="CCU41" s="34"/>
      <c r="CCV41" s="35"/>
      <c r="CCW41" s="34"/>
      <c r="CCX41" s="35"/>
      <c r="CCY41" s="34"/>
      <c r="CCZ41" s="35"/>
      <c r="CDA41" s="34"/>
      <c r="CDB41" s="35"/>
      <c r="CDC41" s="34"/>
      <c r="CDD41" s="35"/>
      <c r="CDE41" s="34"/>
      <c r="CDF41" s="35"/>
      <c r="CDG41" s="34"/>
      <c r="CDH41" s="35"/>
      <c r="CDI41" s="34"/>
      <c r="CDJ41" s="35"/>
      <c r="CDK41" s="34"/>
      <c r="CDL41" s="35"/>
      <c r="CDM41" s="34"/>
      <c r="CDN41" s="35"/>
      <c r="CDO41" s="34"/>
      <c r="CDP41" s="35"/>
      <c r="CDQ41" s="34"/>
      <c r="CDR41" s="35"/>
      <c r="CDS41" s="34"/>
      <c r="CDT41" s="35"/>
      <c r="CDU41" s="34"/>
      <c r="CDV41" s="35"/>
      <c r="CDW41" s="34"/>
      <c r="CDX41" s="35"/>
      <c r="CDY41" s="34"/>
      <c r="CDZ41" s="35"/>
      <c r="CEA41" s="34"/>
      <c r="CEB41" s="35"/>
      <c r="CEC41" s="34"/>
      <c r="CED41" s="35"/>
      <c r="CEE41" s="34"/>
      <c r="CEF41" s="35"/>
      <c r="CEG41" s="34"/>
      <c r="CEH41" s="35"/>
      <c r="CEI41" s="34"/>
      <c r="CEJ41" s="35"/>
      <c r="CEK41" s="34"/>
      <c r="CEL41" s="35"/>
      <c r="CEM41" s="34"/>
      <c r="CEN41" s="35"/>
      <c r="CEO41" s="34"/>
      <c r="CEP41" s="35"/>
      <c r="CEQ41" s="34"/>
      <c r="CER41" s="35"/>
      <c r="CES41" s="34"/>
      <c r="CET41" s="35"/>
      <c r="CEU41" s="34"/>
      <c r="CEV41" s="35"/>
      <c r="CEW41" s="34"/>
      <c r="CEX41" s="35"/>
      <c r="CEY41" s="34"/>
      <c r="CEZ41" s="35"/>
      <c r="CFA41" s="34"/>
      <c r="CFB41" s="35"/>
      <c r="CFC41" s="34"/>
      <c r="CFD41" s="35"/>
      <c r="CFE41" s="34"/>
      <c r="CFF41" s="35"/>
      <c r="CFG41" s="34"/>
      <c r="CFH41" s="35"/>
      <c r="CFI41" s="34"/>
      <c r="CFJ41" s="35"/>
      <c r="CFK41" s="34"/>
      <c r="CFL41" s="35"/>
      <c r="CFM41" s="34"/>
      <c r="CFN41" s="35"/>
      <c r="CFO41" s="34"/>
      <c r="CFP41" s="35"/>
      <c r="CFQ41" s="34"/>
      <c r="CFR41" s="35"/>
      <c r="CFS41" s="34"/>
      <c r="CFT41" s="35"/>
      <c r="CFU41" s="34"/>
      <c r="CFV41" s="35"/>
      <c r="CFW41" s="34"/>
      <c r="CFX41" s="35"/>
      <c r="CFY41" s="34"/>
      <c r="CFZ41" s="35"/>
      <c r="CGA41" s="34"/>
      <c r="CGB41" s="35"/>
      <c r="CGC41" s="34"/>
      <c r="CGD41" s="35"/>
      <c r="CGE41" s="34"/>
      <c r="CGF41" s="35"/>
      <c r="CGG41" s="34"/>
      <c r="CGH41" s="35"/>
      <c r="CGI41" s="34"/>
      <c r="CGJ41" s="35"/>
      <c r="CGK41" s="34"/>
      <c r="CGL41" s="35"/>
      <c r="CGM41" s="34"/>
      <c r="CGN41" s="35"/>
      <c r="CGO41" s="34"/>
      <c r="CGP41" s="35"/>
      <c r="CGQ41" s="34"/>
      <c r="CGR41" s="35"/>
      <c r="CGS41" s="34"/>
      <c r="CGT41" s="35"/>
      <c r="CGU41" s="34"/>
      <c r="CGV41" s="35"/>
      <c r="CGW41" s="34"/>
      <c r="CGX41" s="35"/>
      <c r="CGY41" s="34"/>
      <c r="CGZ41" s="35"/>
      <c r="CHA41" s="34"/>
      <c r="CHB41" s="35"/>
      <c r="CHC41" s="34"/>
      <c r="CHD41" s="35"/>
      <c r="CHE41" s="34"/>
      <c r="CHF41" s="35"/>
      <c r="CHG41" s="34"/>
      <c r="CHH41" s="35"/>
      <c r="CHI41" s="34"/>
      <c r="CHJ41" s="35"/>
      <c r="CHK41" s="34"/>
      <c r="CHL41" s="35"/>
      <c r="CHM41" s="34"/>
      <c r="CHN41" s="35"/>
      <c r="CHO41" s="34"/>
      <c r="CHP41" s="35"/>
      <c r="CHQ41" s="34"/>
      <c r="CHR41" s="35"/>
      <c r="CHS41" s="34"/>
      <c r="CHT41" s="35"/>
      <c r="CHU41" s="34"/>
      <c r="CHV41" s="35"/>
      <c r="CHW41" s="34"/>
      <c r="CHX41" s="35"/>
      <c r="CHY41" s="34"/>
      <c r="CHZ41" s="35"/>
      <c r="CIA41" s="34"/>
      <c r="CIB41" s="35"/>
      <c r="CIC41" s="34"/>
      <c r="CID41" s="35"/>
      <c r="CIE41" s="34"/>
      <c r="CIF41" s="35"/>
      <c r="CIG41" s="34"/>
      <c r="CIH41" s="35"/>
      <c r="CII41" s="34"/>
      <c r="CIJ41" s="35"/>
      <c r="CIK41" s="34"/>
      <c r="CIL41" s="35"/>
      <c r="CIM41" s="34"/>
      <c r="CIN41" s="35"/>
      <c r="CIO41" s="34"/>
      <c r="CIP41" s="35"/>
      <c r="CIQ41" s="34"/>
      <c r="CIR41" s="35"/>
      <c r="CIS41" s="34"/>
      <c r="CIT41" s="35"/>
      <c r="CIU41" s="34"/>
      <c r="CIV41" s="35"/>
      <c r="CIW41" s="34"/>
      <c r="CIX41" s="35"/>
      <c r="CIY41" s="34"/>
      <c r="CIZ41" s="35"/>
      <c r="CJA41" s="34"/>
      <c r="CJB41" s="35"/>
      <c r="CJC41" s="34"/>
      <c r="CJD41" s="35"/>
      <c r="CJE41" s="34"/>
      <c r="CJF41" s="35"/>
      <c r="CJG41" s="34"/>
      <c r="CJH41" s="35"/>
      <c r="CJI41" s="34"/>
      <c r="CJJ41" s="35"/>
      <c r="CJK41" s="34"/>
      <c r="CJL41" s="35"/>
      <c r="CJM41" s="34"/>
      <c r="CJN41" s="35"/>
      <c r="CJO41" s="34"/>
      <c r="CJP41" s="35"/>
      <c r="CJQ41" s="34"/>
      <c r="CJR41" s="35"/>
      <c r="CJS41" s="34"/>
      <c r="CJT41" s="35"/>
      <c r="CJU41" s="34"/>
      <c r="CJV41" s="35"/>
      <c r="CJW41" s="34"/>
      <c r="CJX41" s="35"/>
      <c r="CJY41" s="34"/>
      <c r="CJZ41" s="35"/>
      <c r="CKA41" s="34"/>
      <c r="CKB41" s="35"/>
      <c r="CKC41" s="34"/>
      <c r="CKD41" s="35"/>
      <c r="CKE41" s="34"/>
      <c r="CKF41" s="35"/>
      <c r="CKG41" s="34"/>
      <c r="CKH41" s="35"/>
      <c r="CKI41" s="34"/>
      <c r="CKJ41" s="35"/>
      <c r="CKK41" s="34"/>
      <c r="CKL41" s="35"/>
      <c r="CKM41" s="34"/>
      <c r="CKN41" s="35"/>
      <c r="CKO41" s="34"/>
      <c r="CKP41" s="35"/>
      <c r="CKQ41" s="34"/>
      <c r="CKR41" s="35"/>
      <c r="CKS41" s="34"/>
      <c r="CKT41" s="35"/>
      <c r="CKU41" s="34"/>
      <c r="CKV41" s="35"/>
      <c r="CKW41" s="34"/>
      <c r="CKX41" s="35"/>
      <c r="CKY41" s="34"/>
      <c r="CKZ41" s="35"/>
      <c r="CLA41" s="34"/>
      <c r="CLB41" s="35"/>
      <c r="CLC41" s="34"/>
      <c r="CLD41" s="35"/>
      <c r="CLE41" s="34"/>
      <c r="CLF41" s="35"/>
      <c r="CLG41" s="34"/>
      <c r="CLH41" s="35"/>
      <c r="CLI41" s="34"/>
      <c r="CLJ41" s="35"/>
      <c r="CLK41" s="34"/>
      <c r="CLL41" s="35"/>
      <c r="CLM41" s="34"/>
      <c r="CLN41" s="35"/>
      <c r="CLO41" s="34"/>
      <c r="CLP41" s="35"/>
      <c r="CLQ41" s="34"/>
      <c r="CLR41" s="35"/>
      <c r="CLS41" s="34"/>
      <c r="CLT41" s="35"/>
      <c r="CLU41" s="34"/>
      <c r="CLV41" s="35"/>
      <c r="CLW41" s="34"/>
      <c r="CLX41" s="35"/>
      <c r="CLY41" s="34"/>
      <c r="CLZ41" s="35"/>
      <c r="CMA41" s="34"/>
      <c r="CMB41" s="35"/>
      <c r="CMC41" s="34"/>
      <c r="CMD41" s="35"/>
      <c r="CME41" s="34"/>
      <c r="CMF41" s="35"/>
      <c r="CMG41" s="34"/>
      <c r="CMH41" s="35"/>
      <c r="CMI41" s="34"/>
      <c r="CMJ41" s="35"/>
      <c r="CMK41" s="34"/>
      <c r="CML41" s="35"/>
      <c r="CMM41" s="34"/>
      <c r="CMN41" s="35"/>
      <c r="CMO41" s="34"/>
      <c r="CMP41" s="35"/>
      <c r="CMQ41" s="34"/>
      <c r="CMR41" s="35"/>
      <c r="CMS41" s="34"/>
      <c r="CMT41" s="35"/>
      <c r="CMU41" s="34"/>
      <c r="CMV41" s="35"/>
      <c r="CMW41" s="34"/>
      <c r="CMX41" s="35"/>
      <c r="CMY41" s="34"/>
      <c r="CMZ41" s="35"/>
      <c r="CNA41" s="34"/>
      <c r="CNB41" s="35"/>
      <c r="CNC41" s="34"/>
      <c r="CND41" s="35"/>
      <c r="CNE41" s="34"/>
      <c r="CNF41" s="35"/>
      <c r="CNG41" s="34"/>
      <c r="CNH41" s="35"/>
      <c r="CNI41" s="34"/>
      <c r="CNJ41" s="35"/>
      <c r="CNK41" s="34"/>
      <c r="CNL41" s="35"/>
      <c r="CNM41" s="34"/>
      <c r="CNN41" s="35"/>
      <c r="CNO41" s="34"/>
      <c r="CNP41" s="35"/>
      <c r="CNQ41" s="34"/>
      <c r="CNR41" s="35"/>
      <c r="CNS41" s="34"/>
      <c r="CNT41" s="35"/>
      <c r="CNU41" s="34"/>
      <c r="CNV41" s="35"/>
      <c r="CNW41" s="34"/>
      <c r="CNX41" s="35"/>
      <c r="CNY41" s="34"/>
      <c r="CNZ41" s="35"/>
      <c r="COA41" s="34"/>
      <c r="COB41" s="35"/>
      <c r="COC41" s="34"/>
      <c r="COD41" s="35"/>
      <c r="COE41" s="34"/>
      <c r="COF41" s="35"/>
      <c r="COG41" s="34"/>
      <c r="COH41" s="35"/>
      <c r="COI41" s="34"/>
      <c r="COJ41" s="35"/>
      <c r="COK41" s="34"/>
      <c r="COL41" s="35"/>
      <c r="COM41" s="34"/>
      <c r="CON41" s="35"/>
      <c r="COO41" s="34"/>
      <c r="COP41" s="35"/>
      <c r="COQ41" s="34"/>
      <c r="COR41" s="35"/>
      <c r="COS41" s="34"/>
      <c r="COT41" s="35"/>
      <c r="COU41" s="34"/>
      <c r="COV41" s="35"/>
      <c r="COW41" s="34"/>
      <c r="COX41" s="35"/>
      <c r="COY41" s="34"/>
      <c r="COZ41" s="35"/>
      <c r="CPA41" s="34"/>
      <c r="CPB41" s="35"/>
      <c r="CPC41" s="34"/>
      <c r="CPD41" s="35"/>
      <c r="CPE41" s="34"/>
      <c r="CPF41" s="35"/>
      <c r="CPG41" s="34"/>
      <c r="CPH41" s="35"/>
      <c r="CPI41" s="34"/>
      <c r="CPJ41" s="35"/>
      <c r="CPK41" s="34"/>
      <c r="CPL41" s="35"/>
      <c r="CPM41" s="34"/>
      <c r="CPN41" s="35"/>
      <c r="CPO41" s="34"/>
      <c r="CPP41" s="35"/>
      <c r="CPQ41" s="34"/>
      <c r="CPR41" s="35"/>
      <c r="CPS41" s="34"/>
      <c r="CPT41" s="35"/>
      <c r="CPU41" s="34"/>
      <c r="CPV41" s="35"/>
      <c r="CPW41" s="34"/>
      <c r="CPX41" s="35"/>
      <c r="CPY41" s="34"/>
      <c r="CPZ41" s="35"/>
      <c r="CQA41" s="34"/>
      <c r="CQB41" s="35"/>
      <c r="CQC41" s="34"/>
      <c r="CQD41" s="35"/>
      <c r="CQE41" s="34"/>
      <c r="CQF41" s="35"/>
      <c r="CQG41" s="34"/>
      <c r="CQH41" s="35"/>
      <c r="CQI41" s="34"/>
      <c r="CQJ41" s="35"/>
      <c r="CQK41" s="34"/>
      <c r="CQL41" s="35"/>
      <c r="CQM41" s="34"/>
      <c r="CQN41" s="35"/>
      <c r="CQO41" s="34"/>
      <c r="CQP41" s="35"/>
      <c r="CQQ41" s="34"/>
      <c r="CQR41" s="35"/>
      <c r="CQS41" s="34"/>
      <c r="CQT41" s="35"/>
      <c r="CQU41" s="34"/>
      <c r="CQV41" s="35"/>
      <c r="CQW41" s="34"/>
      <c r="CQX41" s="35"/>
      <c r="CQY41" s="34"/>
      <c r="CQZ41" s="35"/>
      <c r="CRA41" s="34"/>
      <c r="CRB41" s="35"/>
      <c r="CRC41" s="34"/>
      <c r="CRD41" s="35"/>
      <c r="CRE41" s="34"/>
      <c r="CRF41" s="35"/>
      <c r="CRG41" s="34"/>
      <c r="CRH41" s="35"/>
      <c r="CRI41" s="34"/>
      <c r="CRJ41" s="35"/>
      <c r="CRK41" s="34"/>
      <c r="CRL41" s="35"/>
      <c r="CRM41" s="34"/>
      <c r="CRN41" s="35"/>
      <c r="CRO41" s="34"/>
      <c r="CRP41" s="35"/>
      <c r="CRQ41" s="34"/>
      <c r="CRR41" s="35"/>
      <c r="CRS41" s="34"/>
      <c r="CRT41" s="35"/>
      <c r="CRU41" s="34"/>
      <c r="CRV41" s="35"/>
      <c r="CRW41" s="34"/>
      <c r="CRX41" s="35"/>
      <c r="CRY41" s="34"/>
      <c r="CRZ41" s="35"/>
      <c r="CSA41" s="34"/>
      <c r="CSB41" s="35"/>
      <c r="CSC41" s="34"/>
      <c r="CSD41" s="35"/>
      <c r="CSE41" s="34"/>
      <c r="CSF41" s="35"/>
      <c r="CSG41" s="34"/>
      <c r="CSH41" s="35"/>
      <c r="CSI41" s="34"/>
      <c r="CSJ41" s="35"/>
      <c r="CSK41" s="34"/>
      <c r="CSL41" s="35"/>
      <c r="CSM41" s="34"/>
      <c r="CSN41" s="35"/>
      <c r="CSO41" s="34"/>
      <c r="CSP41" s="35"/>
      <c r="CSQ41" s="34"/>
      <c r="CSR41" s="35"/>
      <c r="CSS41" s="34"/>
      <c r="CST41" s="35"/>
      <c r="CSU41" s="34"/>
      <c r="CSV41" s="35"/>
      <c r="CSW41" s="34"/>
      <c r="CSX41" s="35"/>
      <c r="CSY41" s="34"/>
      <c r="CSZ41" s="35"/>
      <c r="CTA41" s="34"/>
      <c r="CTB41" s="35"/>
      <c r="CTC41" s="34"/>
      <c r="CTD41" s="35"/>
      <c r="CTE41" s="34"/>
      <c r="CTF41" s="35"/>
      <c r="CTG41" s="34"/>
      <c r="CTH41" s="35"/>
      <c r="CTI41" s="34"/>
      <c r="CTJ41" s="35"/>
      <c r="CTK41" s="34"/>
      <c r="CTL41" s="35"/>
      <c r="CTM41" s="34"/>
      <c r="CTN41" s="35"/>
      <c r="CTO41" s="34"/>
      <c r="CTP41" s="35"/>
      <c r="CTQ41" s="34"/>
      <c r="CTR41" s="35"/>
      <c r="CTS41" s="34"/>
      <c r="CTT41" s="35"/>
      <c r="CTU41" s="34"/>
      <c r="CTV41" s="35"/>
      <c r="CTW41" s="34"/>
      <c r="CTX41" s="35"/>
      <c r="CTY41" s="34"/>
      <c r="CTZ41" s="35"/>
      <c r="CUA41" s="34"/>
      <c r="CUB41" s="35"/>
      <c r="CUC41" s="34"/>
      <c r="CUD41" s="35"/>
      <c r="CUE41" s="34"/>
      <c r="CUF41" s="35"/>
      <c r="CUG41" s="34"/>
      <c r="CUH41" s="35"/>
      <c r="CUI41" s="34"/>
      <c r="CUJ41" s="35"/>
      <c r="CUK41" s="34"/>
      <c r="CUL41" s="35"/>
      <c r="CUM41" s="34"/>
      <c r="CUN41" s="35"/>
      <c r="CUO41" s="34"/>
      <c r="CUP41" s="35"/>
      <c r="CUQ41" s="34"/>
      <c r="CUR41" s="35"/>
      <c r="CUS41" s="34"/>
      <c r="CUT41" s="35"/>
      <c r="CUU41" s="34"/>
      <c r="CUV41" s="35"/>
      <c r="CUW41" s="34"/>
      <c r="CUX41" s="35"/>
      <c r="CUY41" s="34"/>
      <c r="CUZ41" s="35"/>
      <c r="CVA41" s="34"/>
      <c r="CVB41" s="35"/>
      <c r="CVC41" s="34"/>
      <c r="CVD41" s="35"/>
      <c r="CVE41" s="34"/>
      <c r="CVF41" s="35"/>
      <c r="CVG41" s="34"/>
      <c r="CVH41" s="35"/>
      <c r="CVI41" s="34"/>
      <c r="CVJ41" s="35"/>
      <c r="CVK41" s="34"/>
      <c r="CVL41" s="35"/>
      <c r="CVM41" s="34"/>
      <c r="CVN41" s="35"/>
      <c r="CVO41" s="34"/>
      <c r="CVP41" s="35"/>
      <c r="CVQ41" s="34"/>
      <c r="CVR41" s="35"/>
      <c r="CVS41" s="34"/>
      <c r="CVT41" s="35"/>
      <c r="CVU41" s="34"/>
      <c r="CVV41" s="35"/>
      <c r="CVW41" s="34"/>
      <c r="CVX41" s="35"/>
      <c r="CVY41" s="34"/>
      <c r="CVZ41" s="35"/>
      <c r="CWA41" s="34"/>
      <c r="CWB41" s="35"/>
      <c r="CWC41" s="34"/>
      <c r="CWD41" s="35"/>
      <c r="CWE41" s="34"/>
      <c r="CWF41" s="35"/>
      <c r="CWG41" s="34"/>
      <c r="CWH41" s="35"/>
      <c r="CWI41" s="34"/>
      <c r="CWJ41" s="35"/>
      <c r="CWK41" s="34"/>
      <c r="CWL41" s="35"/>
      <c r="CWM41" s="34"/>
      <c r="CWN41" s="35"/>
      <c r="CWO41" s="34"/>
      <c r="CWP41" s="35"/>
      <c r="CWQ41" s="34"/>
      <c r="CWR41" s="35"/>
      <c r="CWS41" s="34"/>
      <c r="CWT41" s="35"/>
      <c r="CWU41" s="34"/>
      <c r="CWV41" s="35"/>
      <c r="CWW41" s="34"/>
      <c r="CWX41" s="35"/>
      <c r="CWY41" s="34"/>
      <c r="CWZ41" s="35"/>
      <c r="CXA41" s="34"/>
      <c r="CXB41" s="35"/>
      <c r="CXC41" s="34"/>
      <c r="CXD41" s="35"/>
      <c r="CXE41" s="34"/>
      <c r="CXF41" s="35"/>
      <c r="CXG41" s="34"/>
      <c r="CXH41" s="35"/>
      <c r="CXI41" s="34"/>
      <c r="CXJ41" s="35"/>
      <c r="CXK41" s="34"/>
      <c r="CXL41" s="35"/>
      <c r="CXM41" s="34"/>
      <c r="CXN41" s="35"/>
      <c r="CXO41" s="34"/>
      <c r="CXP41" s="35"/>
      <c r="CXQ41" s="34"/>
      <c r="CXR41" s="35"/>
      <c r="CXS41" s="34"/>
      <c r="CXT41" s="35"/>
      <c r="CXU41" s="34"/>
      <c r="CXV41" s="35"/>
      <c r="CXW41" s="34"/>
      <c r="CXX41" s="35"/>
      <c r="CXY41" s="34"/>
      <c r="CXZ41" s="35"/>
      <c r="CYA41" s="34"/>
      <c r="CYB41" s="35"/>
      <c r="CYC41" s="34"/>
      <c r="CYD41" s="35"/>
      <c r="CYE41" s="34"/>
      <c r="CYF41" s="35"/>
      <c r="CYG41" s="34"/>
      <c r="CYH41" s="35"/>
      <c r="CYI41" s="34"/>
      <c r="CYJ41" s="35"/>
      <c r="CYK41" s="34"/>
      <c r="CYL41" s="35"/>
      <c r="CYM41" s="34"/>
      <c r="CYN41" s="35"/>
      <c r="CYO41" s="34"/>
      <c r="CYP41" s="35"/>
      <c r="CYQ41" s="34"/>
      <c r="CYR41" s="35"/>
      <c r="CYS41" s="34"/>
      <c r="CYT41" s="35"/>
      <c r="CYU41" s="34"/>
      <c r="CYV41" s="35"/>
      <c r="CYW41" s="34"/>
      <c r="CYX41" s="35"/>
      <c r="CYY41" s="34"/>
      <c r="CYZ41" s="35"/>
      <c r="CZA41" s="34"/>
      <c r="CZB41" s="35"/>
      <c r="CZC41" s="34"/>
      <c r="CZD41" s="35"/>
      <c r="CZE41" s="34"/>
      <c r="CZF41" s="35"/>
      <c r="CZG41" s="34"/>
      <c r="CZH41" s="35"/>
      <c r="CZI41" s="34"/>
      <c r="CZJ41" s="35"/>
      <c r="CZK41" s="34"/>
      <c r="CZL41" s="35"/>
      <c r="CZM41" s="34"/>
      <c r="CZN41" s="35"/>
      <c r="CZO41" s="34"/>
      <c r="CZP41" s="35"/>
      <c r="CZQ41" s="34"/>
      <c r="CZR41" s="35"/>
      <c r="CZS41" s="34"/>
      <c r="CZT41" s="35"/>
      <c r="CZU41" s="34"/>
      <c r="CZV41" s="35"/>
      <c r="CZW41" s="34"/>
      <c r="CZX41" s="35"/>
      <c r="CZY41" s="34"/>
      <c r="CZZ41" s="35"/>
      <c r="DAA41" s="34"/>
      <c r="DAB41" s="35"/>
      <c r="DAC41" s="34"/>
      <c r="DAD41" s="35"/>
      <c r="DAE41" s="34"/>
      <c r="DAF41" s="35"/>
      <c r="DAG41" s="34"/>
      <c r="DAH41" s="35"/>
      <c r="DAI41" s="34"/>
      <c r="DAJ41" s="35"/>
      <c r="DAK41" s="34"/>
      <c r="DAL41" s="35"/>
      <c r="DAM41" s="34"/>
      <c r="DAN41" s="35"/>
      <c r="DAO41" s="34"/>
      <c r="DAP41" s="35"/>
      <c r="DAQ41" s="34"/>
      <c r="DAR41" s="35"/>
      <c r="DAS41" s="34"/>
      <c r="DAT41" s="35"/>
      <c r="DAU41" s="34"/>
      <c r="DAV41" s="35"/>
      <c r="DAW41" s="34"/>
      <c r="DAX41" s="35"/>
      <c r="DAY41" s="34"/>
      <c r="DAZ41" s="35"/>
      <c r="DBA41" s="34"/>
      <c r="DBB41" s="35"/>
      <c r="DBC41" s="34"/>
      <c r="DBD41" s="35"/>
      <c r="DBE41" s="34"/>
      <c r="DBF41" s="35"/>
      <c r="DBG41" s="34"/>
      <c r="DBH41" s="35"/>
      <c r="DBI41" s="34"/>
      <c r="DBJ41" s="35"/>
      <c r="DBK41" s="34"/>
      <c r="DBL41" s="35"/>
      <c r="DBM41" s="34"/>
      <c r="DBN41" s="35"/>
      <c r="DBO41" s="34"/>
      <c r="DBP41" s="35"/>
      <c r="DBQ41" s="34"/>
      <c r="DBR41" s="35"/>
      <c r="DBS41" s="34"/>
      <c r="DBT41" s="35"/>
      <c r="DBU41" s="34"/>
      <c r="DBV41" s="35"/>
      <c r="DBW41" s="34"/>
      <c r="DBX41" s="35"/>
      <c r="DBY41" s="34"/>
      <c r="DBZ41" s="35"/>
      <c r="DCA41" s="34"/>
      <c r="DCB41" s="35"/>
      <c r="DCC41" s="34"/>
      <c r="DCD41" s="35"/>
      <c r="DCE41" s="34"/>
      <c r="DCF41" s="35"/>
      <c r="DCG41" s="34"/>
      <c r="DCH41" s="35"/>
      <c r="DCI41" s="34"/>
      <c r="DCJ41" s="35"/>
      <c r="DCK41" s="34"/>
      <c r="DCL41" s="35"/>
      <c r="DCM41" s="34"/>
      <c r="DCN41" s="35"/>
      <c r="DCO41" s="34"/>
      <c r="DCP41" s="35"/>
      <c r="DCQ41" s="34"/>
      <c r="DCR41" s="35"/>
      <c r="DCS41" s="34"/>
      <c r="DCT41" s="35"/>
      <c r="DCU41" s="34"/>
      <c r="DCV41" s="35"/>
      <c r="DCW41" s="34"/>
      <c r="DCX41" s="35"/>
      <c r="DCY41" s="34"/>
      <c r="DCZ41" s="35"/>
      <c r="DDA41" s="34"/>
      <c r="DDB41" s="35"/>
      <c r="DDC41" s="34"/>
      <c r="DDD41" s="35"/>
      <c r="DDE41" s="34"/>
      <c r="DDF41" s="35"/>
      <c r="DDG41" s="34"/>
      <c r="DDH41" s="35"/>
      <c r="DDI41" s="34"/>
      <c r="DDJ41" s="35"/>
      <c r="DDK41" s="34"/>
      <c r="DDL41" s="35"/>
      <c r="DDM41" s="34"/>
      <c r="DDN41" s="35"/>
      <c r="DDO41" s="34"/>
      <c r="DDP41" s="35"/>
      <c r="DDQ41" s="34"/>
      <c r="DDR41" s="35"/>
      <c r="DDS41" s="34"/>
      <c r="DDT41" s="35"/>
      <c r="DDU41" s="34"/>
      <c r="DDV41" s="35"/>
      <c r="DDW41" s="34"/>
      <c r="DDX41" s="35"/>
      <c r="DDY41" s="34"/>
      <c r="DDZ41" s="35"/>
      <c r="DEA41" s="34"/>
      <c r="DEB41" s="35"/>
      <c r="DEC41" s="34"/>
      <c r="DED41" s="35"/>
      <c r="DEE41" s="34"/>
      <c r="DEF41" s="35"/>
      <c r="DEG41" s="34"/>
      <c r="DEH41" s="35"/>
      <c r="DEI41" s="34"/>
      <c r="DEJ41" s="35"/>
      <c r="DEK41" s="34"/>
      <c r="DEL41" s="35"/>
      <c r="DEM41" s="34"/>
      <c r="DEN41" s="35"/>
      <c r="DEO41" s="34"/>
      <c r="DEP41" s="35"/>
      <c r="DEQ41" s="34"/>
      <c r="DER41" s="35"/>
      <c r="DES41" s="34"/>
      <c r="DET41" s="35"/>
      <c r="DEU41" s="34"/>
      <c r="DEV41" s="35"/>
      <c r="DEW41" s="34"/>
      <c r="DEX41" s="35"/>
      <c r="DEY41" s="34"/>
      <c r="DEZ41" s="35"/>
      <c r="DFA41" s="34"/>
      <c r="DFB41" s="35"/>
      <c r="DFC41" s="34"/>
      <c r="DFD41" s="35"/>
      <c r="DFE41" s="34"/>
      <c r="DFF41" s="35"/>
      <c r="DFG41" s="34"/>
      <c r="DFH41" s="35"/>
      <c r="DFI41" s="34"/>
      <c r="DFJ41" s="35"/>
      <c r="DFK41" s="34"/>
      <c r="DFL41" s="35"/>
      <c r="DFM41" s="34"/>
      <c r="DFN41" s="35"/>
      <c r="DFO41" s="34"/>
      <c r="DFP41" s="35"/>
      <c r="DFQ41" s="34"/>
      <c r="DFR41" s="35"/>
      <c r="DFS41" s="34"/>
      <c r="DFT41" s="35"/>
      <c r="DFU41" s="34"/>
      <c r="DFV41" s="35"/>
      <c r="DFW41" s="34"/>
      <c r="DFX41" s="35"/>
      <c r="DFY41" s="34"/>
      <c r="DFZ41" s="35"/>
      <c r="DGA41" s="34"/>
      <c r="DGB41" s="35"/>
      <c r="DGC41" s="34"/>
      <c r="DGD41" s="35"/>
      <c r="DGE41" s="34"/>
      <c r="DGF41" s="35"/>
      <c r="DGG41" s="34"/>
      <c r="DGH41" s="35"/>
      <c r="DGI41" s="34"/>
      <c r="DGJ41" s="35"/>
      <c r="DGK41" s="34"/>
      <c r="DGL41" s="35"/>
      <c r="DGM41" s="34"/>
      <c r="DGN41" s="35"/>
      <c r="DGO41" s="34"/>
      <c r="DGP41" s="35"/>
      <c r="DGQ41" s="34"/>
      <c r="DGR41" s="35"/>
      <c r="DGS41" s="34"/>
      <c r="DGT41" s="35"/>
      <c r="DGU41" s="34"/>
      <c r="DGV41" s="35"/>
      <c r="DGW41" s="34"/>
      <c r="DGX41" s="35"/>
      <c r="DGY41" s="34"/>
      <c r="DGZ41" s="35"/>
      <c r="DHA41" s="34"/>
      <c r="DHB41" s="35"/>
      <c r="DHC41" s="34"/>
      <c r="DHD41" s="35"/>
      <c r="DHE41" s="34"/>
      <c r="DHF41" s="35"/>
      <c r="DHG41" s="34"/>
      <c r="DHH41" s="35"/>
      <c r="DHI41" s="34"/>
      <c r="DHJ41" s="35"/>
      <c r="DHK41" s="34"/>
      <c r="DHL41" s="35"/>
      <c r="DHM41" s="34"/>
      <c r="DHN41" s="35"/>
      <c r="DHO41" s="34"/>
      <c r="DHP41" s="35"/>
      <c r="DHQ41" s="34"/>
      <c r="DHR41" s="35"/>
      <c r="DHS41" s="34"/>
      <c r="DHT41" s="35"/>
      <c r="DHU41" s="34"/>
      <c r="DHV41" s="35"/>
      <c r="DHW41" s="34"/>
      <c r="DHX41" s="35"/>
      <c r="DHY41" s="34"/>
      <c r="DHZ41" s="35"/>
      <c r="DIA41" s="34"/>
      <c r="DIB41" s="35"/>
      <c r="DIC41" s="34"/>
      <c r="DID41" s="35"/>
      <c r="DIE41" s="34"/>
      <c r="DIF41" s="35"/>
      <c r="DIG41" s="34"/>
      <c r="DIH41" s="35"/>
      <c r="DII41" s="34"/>
      <c r="DIJ41" s="35"/>
      <c r="DIK41" s="34"/>
      <c r="DIL41" s="35"/>
      <c r="DIM41" s="34"/>
      <c r="DIN41" s="35"/>
      <c r="DIO41" s="34"/>
      <c r="DIP41" s="35"/>
      <c r="DIQ41" s="34"/>
      <c r="DIR41" s="35"/>
      <c r="DIS41" s="34"/>
      <c r="DIT41" s="35"/>
      <c r="DIU41" s="34"/>
      <c r="DIV41" s="35"/>
      <c r="DIW41" s="34"/>
      <c r="DIX41" s="35"/>
      <c r="DIY41" s="34"/>
      <c r="DIZ41" s="35"/>
      <c r="DJA41" s="34"/>
      <c r="DJB41" s="35"/>
      <c r="DJC41" s="34"/>
      <c r="DJD41" s="35"/>
      <c r="DJE41" s="34"/>
      <c r="DJF41" s="35"/>
      <c r="DJG41" s="34"/>
      <c r="DJH41" s="35"/>
      <c r="DJI41" s="34"/>
      <c r="DJJ41" s="35"/>
      <c r="DJK41" s="34"/>
      <c r="DJL41" s="35"/>
      <c r="DJM41" s="34"/>
      <c r="DJN41" s="35"/>
      <c r="DJO41" s="34"/>
      <c r="DJP41" s="35"/>
      <c r="DJQ41" s="34"/>
      <c r="DJR41" s="35"/>
      <c r="DJS41" s="34"/>
      <c r="DJT41" s="35"/>
      <c r="DJU41" s="34"/>
      <c r="DJV41" s="35"/>
      <c r="DJW41" s="34"/>
      <c r="DJX41" s="35"/>
      <c r="DJY41" s="34"/>
      <c r="DJZ41" s="35"/>
      <c r="DKA41" s="34"/>
      <c r="DKB41" s="35"/>
      <c r="DKC41" s="34"/>
      <c r="DKD41" s="35"/>
      <c r="DKE41" s="34"/>
      <c r="DKF41" s="35"/>
      <c r="DKG41" s="34"/>
      <c r="DKH41" s="35"/>
      <c r="DKI41" s="34"/>
      <c r="DKJ41" s="35"/>
      <c r="DKK41" s="34"/>
      <c r="DKL41" s="35"/>
      <c r="DKM41" s="34"/>
      <c r="DKN41" s="35"/>
      <c r="DKO41" s="34"/>
      <c r="DKP41" s="35"/>
      <c r="DKQ41" s="34"/>
      <c r="DKR41" s="35"/>
      <c r="DKS41" s="34"/>
      <c r="DKT41" s="35"/>
      <c r="DKU41" s="34"/>
      <c r="DKV41" s="35"/>
      <c r="DKW41" s="34"/>
      <c r="DKX41" s="35"/>
      <c r="DKY41" s="34"/>
      <c r="DKZ41" s="35"/>
      <c r="DLA41" s="34"/>
      <c r="DLB41" s="35"/>
      <c r="DLC41" s="34"/>
      <c r="DLD41" s="35"/>
      <c r="DLE41" s="34"/>
      <c r="DLF41" s="35"/>
      <c r="DLG41" s="34"/>
      <c r="DLH41" s="35"/>
      <c r="DLI41" s="34"/>
      <c r="DLJ41" s="35"/>
      <c r="DLK41" s="34"/>
      <c r="DLL41" s="35"/>
      <c r="DLM41" s="34"/>
      <c r="DLN41" s="35"/>
      <c r="DLO41" s="34"/>
      <c r="DLP41" s="35"/>
      <c r="DLQ41" s="34"/>
      <c r="DLR41" s="35"/>
      <c r="DLS41" s="34"/>
      <c r="DLT41" s="35"/>
      <c r="DLU41" s="34"/>
      <c r="DLV41" s="35"/>
      <c r="DLW41" s="34"/>
      <c r="DLX41" s="35"/>
      <c r="DLY41" s="34"/>
      <c r="DLZ41" s="35"/>
      <c r="DMA41" s="34"/>
      <c r="DMB41" s="35"/>
      <c r="DMC41" s="34"/>
      <c r="DMD41" s="35"/>
      <c r="DME41" s="34"/>
      <c r="DMF41" s="35"/>
      <c r="DMG41" s="34"/>
      <c r="DMH41" s="35"/>
      <c r="DMI41" s="34"/>
      <c r="DMJ41" s="35"/>
      <c r="DMK41" s="34"/>
      <c r="DML41" s="35"/>
      <c r="DMM41" s="34"/>
      <c r="DMN41" s="35"/>
      <c r="DMO41" s="34"/>
      <c r="DMP41" s="35"/>
      <c r="DMQ41" s="34"/>
      <c r="DMR41" s="35"/>
      <c r="DMS41" s="34"/>
      <c r="DMT41" s="35"/>
      <c r="DMU41" s="34"/>
      <c r="DMV41" s="35"/>
      <c r="DMW41" s="34"/>
      <c r="DMX41" s="35"/>
      <c r="DMY41" s="34"/>
      <c r="DMZ41" s="35"/>
      <c r="DNA41" s="34"/>
      <c r="DNB41" s="35"/>
      <c r="DNC41" s="34"/>
      <c r="DND41" s="35"/>
      <c r="DNE41" s="34"/>
      <c r="DNF41" s="35"/>
      <c r="DNG41" s="34"/>
      <c r="DNH41" s="35"/>
      <c r="DNI41" s="34"/>
      <c r="DNJ41" s="35"/>
      <c r="DNK41" s="34"/>
      <c r="DNL41" s="35"/>
      <c r="DNM41" s="34"/>
      <c r="DNN41" s="35"/>
      <c r="DNO41" s="34"/>
      <c r="DNP41" s="35"/>
      <c r="DNQ41" s="34"/>
      <c r="DNR41" s="35"/>
      <c r="DNS41" s="34"/>
      <c r="DNT41" s="35"/>
      <c r="DNU41" s="34"/>
      <c r="DNV41" s="35"/>
      <c r="DNW41" s="34"/>
      <c r="DNX41" s="35"/>
      <c r="DNY41" s="34"/>
      <c r="DNZ41" s="35"/>
      <c r="DOA41" s="34"/>
      <c r="DOB41" s="35"/>
      <c r="DOC41" s="34"/>
      <c r="DOD41" s="35"/>
      <c r="DOE41" s="34"/>
      <c r="DOF41" s="35"/>
      <c r="DOG41" s="34"/>
      <c r="DOH41" s="35"/>
      <c r="DOI41" s="34"/>
      <c r="DOJ41" s="35"/>
      <c r="DOK41" s="34"/>
      <c r="DOL41" s="35"/>
      <c r="DOM41" s="34"/>
      <c r="DON41" s="35"/>
      <c r="DOO41" s="34"/>
      <c r="DOP41" s="35"/>
      <c r="DOQ41" s="34"/>
      <c r="DOR41" s="35"/>
      <c r="DOS41" s="34"/>
      <c r="DOT41" s="35"/>
      <c r="DOU41" s="34"/>
      <c r="DOV41" s="35"/>
      <c r="DOW41" s="34"/>
      <c r="DOX41" s="35"/>
      <c r="DOY41" s="34"/>
      <c r="DOZ41" s="35"/>
      <c r="DPA41" s="34"/>
      <c r="DPB41" s="35"/>
      <c r="DPC41" s="34"/>
      <c r="DPD41" s="35"/>
      <c r="DPE41" s="34"/>
      <c r="DPF41" s="35"/>
      <c r="DPG41" s="34"/>
      <c r="DPH41" s="35"/>
      <c r="DPI41" s="34"/>
      <c r="DPJ41" s="35"/>
      <c r="DPK41" s="34"/>
      <c r="DPL41" s="35"/>
      <c r="DPM41" s="34"/>
      <c r="DPN41" s="35"/>
      <c r="DPO41" s="34"/>
      <c r="DPP41" s="35"/>
      <c r="DPQ41" s="34"/>
      <c r="DPR41" s="35"/>
      <c r="DPS41" s="34"/>
      <c r="DPT41" s="35"/>
      <c r="DPU41" s="34"/>
      <c r="DPV41" s="35"/>
      <c r="DPW41" s="34"/>
      <c r="DPX41" s="35"/>
      <c r="DPY41" s="34"/>
      <c r="DPZ41" s="35"/>
      <c r="DQA41" s="34"/>
      <c r="DQB41" s="35"/>
      <c r="DQC41" s="34"/>
      <c r="DQD41" s="35"/>
      <c r="DQE41" s="34"/>
      <c r="DQF41" s="35"/>
      <c r="DQG41" s="34"/>
      <c r="DQH41" s="35"/>
      <c r="DQI41" s="34"/>
      <c r="DQJ41" s="35"/>
      <c r="DQK41" s="34"/>
      <c r="DQL41" s="35"/>
      <c r="DQM41" s="34"/>
      <c r="DQN41" s="35"/>
      <c r="DQO41" s="34"/>
      <c r="DQP41" s="35"/>
      <c r="DQQ41" s="34"/>
      <c r="DQR41" s="35"/>
      <c r="DQS41" s="34"/>
      <c r="DQT41" s="35"/>
      <c r="DQU41" s="34"/>
      <c r="DQV41" s="35"/>
      <c r="DQW41" s="34"/>
      <c r="DQX41" s="35"/>
      <c r="DQY41" s="34"/>
      <c r="DQZ41" s="35"/>
      <c r="DRA41" s="34"/>
      <c r="DRB41" s="35"/>
      <c r="DRC41" s="34"/>
      <c r="DRD41" s="35"/>
      <c r="DRE41" s="34"/>
      <c r="DRF41" s="35"/>
      <c r="DRG41" s="34"/>
      <c r="DRH41" s="35"/>
      <c r="DRI41" s="34"/>
      <c r="DRJ41" s="35"/>
      <c r="DRK41" s="34"/>
      <c r="DRL41" s="35"/>
      <c r="DRM41" s="34"/>
      <c r="DRN41" s="35"/>
      <c r="DRO41" s="34"/>
      <c r="DRP41" s="35"/>
      <c r="DRQ41" s="34"/>
      <c r="DRR41" s="35"/>
      <c r="DRS41" s="34"/>
      <c r="DRT41" s="35"/>
      <c r="DRU41" s="34"/>
      <c r="DRV41" s="35"/>
      <c r="DRW41" s="34"/>
      <c r="DRX41" s="35"/>
      <c r="DRY41" s="34"/>
      <c r="DRZ41" s="35"/>
      <c r="DSA41" s="34"/>
      <c r="DSB41" s="35"/>
      <c r="DSC41" s="34"/>
      <c r="DSD41" s="35"/>
      <c r="DSE41" s="34"/>
      <c r="DSF41" s="35"/>
      <c r="DSG41" s="34"/>
      <c r="DSH41" s="35"/>
      <c r="DSI41" s="34"/>
      <c r="DSJ41" s="35"/>
      <c r="DSK41" s="34"/>
      <c r="DSL41" s="35"/>
      <c r="DSM41" s="34"/>
      <c r="DSN41" s="35"/>
      <c r="DSO41" s="34"/>
      <c r="DSP41" s="35"/>
      <c r="DSQ41" s="34"/>
      <c r="DSR41" s="35"/>
      <c r="DSS41" s="34"/>
      <c r="DST41" s="35"/>
      <c r="DSU41" s="34"/>
      <c r="DSV41" s="35"/>
      <c r="DSW41" s="34"/>
      <c r="DSX41" s="35"/>
      <c r="DSY41" s="34"/>
      <c r="DSZ41" s="35"/>
      <c r="DTA41" s="34"/>
      <c r="DTB41" s="35"/>
      <c r="DTC41" s="34"/>
      <c r="DTD41" s="35"/>
      <c r="DTE41" s="34"/>
      <c r="DTF41" s="35"/>
      <c r="DTG41" s="34"/>
      <c r="DTH41" s="35"/>
      <c r="DTI41" s="34"/>
      <c r="DTJ41" s="35"/>
      <c r="DTK41" s="34"/>
      <c r="DTL41" s="35"/>
      <c r="DTM41" s="34"/>
      <c r="DTN41" s="35"/>
      <c r="DTO41" s="34"/>
      <c r="DTP41" s="35"/>
      <c r="DTQ41" s="34"/>
      <c r="DTR41" s="35"/>
      <c r="DTS41" s="34"/>
      <c r="DTT41" s="35"/>
      <c r="DTU41" s="34"/>
      <c r="DTV41" s="35"/>
      <c r="DTW41" s="34"/>
      <c r="DTX41" s="35"/>
      <c r="DTY41" s="34"/>
      <c r="DTZ41" s="35"/>
      <c r="DUA41" s="34"/>
      <c r="DUB41" s="35"/>
      <c r="DUC41" s="34"/>
      <c r="DUD41" s="35"/>
      <c r="DUE41" s="34"/>
      <c r="DUF41" s="35"/>
      <c r="DUG41" s="34"/>
      <c r="DUH41" s="35"/>
      <c r="DUI41" s="34"/>
      <c r="DUJ41" s="35"/>
      <c r="DUK41" s="34"/>
      <c r="DUL41" s="35"/>
      <c r="DUM41" s="34"/>
      <c r="DUN41" s="35"/>
      <c r="DUO41" s="34"/>
      <c r="DUP41" s="35"/>
      <c r="DUQ41" s="34"/>
      <c r="DUR41" s="35"/>
      <c r="DUS41" s="34"/>
      <c r="DUT41" s="35"/>
      <c r="DUU41" s="34"/>
      <c r="DUV41" s="35"/>
      <c r="DUW41" s="34"/>
      <c r="DUX41" s="35"/>
      <c r="DUY41" s="34"/>
      <c r="DUZ41" s="35"/>
      <c r="DVA41" s="34"/>
      <c r="DVB41" s="35"/>
      <c r="DVC41" s="34"/>
      <c r="DVD41" s="35"/>
      <c r="DVE41" s="34"/>
      <c r="DVF41" s="35"/>
      <c r="DVG41" s="34"/>
      <c r="DVH41" s="35"/>
      <c r="DVI41" s="34"/>
      <c r="DVJ41" s="35"/>
      <c r="DVK41" s="34"/>
      <c r="DVL41" s="35"/>
      <c r="DVM41" s="34"/>
      <c r="DVN41" s="35"/>
      <c r="DVO41" s="34"/>
      <c r="DVP41" s="35"/>
      <c r="DVQ41" s="34"/>
      <c r="DVR41" s="35"/>
      <c r="DVS41" s="34"/>
      <c r="DVT41" s="35"/>
      <c r="DVU41" s="34"/>
      <c r="DVV41" s="35"/>
      <c r="DVW41" s="34"/>
      <c r="DVX41" s="35"/>
      <c r="DVY41" s="34"/>
      <c r="DVZ41" s="35"/>
      <c r="DWA41" s="34"/>
      <c r="DWB41" s="35"/>
      <c r="DWC41" s="34"/>
      <c r="DWD41" s="35"/>
      <c r="DWE41" s="34"/>
      <c r="DWF41" s="35"/>
      <c r="DWG41" s="34"/>
      <c r="DWH41" s="35"/>
      <c r="DWI41" s="34"/>
      <c r="DWJ41" s="35"/>
      <c r="DWK41" s="34"/>
      <c r="DWL41" s="35"/>
      <c r="DWM41" s="34"/>
      <c r="DWN41" s="35"/>
      <c r="DWO41" s="34"/>
      <c r="DWP41" s="35"/>
      <c r="DWQ41" s="34"/>
      <c r="DWR41" s="35"/>
      <c r="DWS41" s="34"/>
      <c r="DWT41" s="35"/>
      <c r="DWU41" s="34"/>
      <c r="DWV41" s="35"/>
      <c r="DWW41" s="34"/>
      <c r="DWX41" s="35"/>
      <c r="DWY41" s="34"/>
      <c r="DWZ41" s="35"/>
      <c r="DXA41" s="34"/>
      <c r="DXB41" s="35"/>
      <c r="DXC41" s="34"/>
      <c r="DXD41" s="35"/>
      <c r="DXE41" s="34"/>
      <c r="DXF41" s="35"/>
      <c r="DXG41" s="34"/>
      <c r="DXH41" s="35"/>
      <c r="DXI41" s="34"/>
      <c r="DXJ41" s="35"/>
      <c r="DXK41" s="34"/>
      <c r="DXL41" s="35"/>
      <c r="DXM41" s="34"/>
      <c r="DXN41" s="35"/>
      <c r="DXO41" s="34"/>
      <c r="DXP41" s="35"/>
      <c r="DXQ41" s="34"/>
      <c r="DXR41" s="35"/>
      <c r="DXS41" s="34"/>
      <c r="DXT41" s="35"/>
      <c r="DXU41" s="34"/>
      <c r="DXV41" s="35"/>
      <c r="DXW41" s="34"/>
      <c r="DXX41" s="35"/>
      <c r="DXY41" s="34"/>
      <c r="DXZ41" s="35"/>
      <c r="DYA41" s="34"/>
      <c r="DYB41" s="35"/>
      <c r="DYC41" s="34"/>
      <c r="DYD41" s="35"/>
      <c r="DYE41" s="34"/>
      <c r="DYF41" s="35"/>
      <c r="DYG41" s="34"/>
      <c r="DYH41" s="35"/>
      <c r="DYI41" s="34"/>
      <c r="DYJ41" s="35"/>
      <c r="DYK41" s="34"/>
      <c r="DYL41" s="35"/>
      <c r="DYM41" s="34"/>
      <c r="DYN41" s="35"/>
      <c r="DYO41" s="34"/>
      <c r="DYP41" s="35"/>
      <c r="DYQ41" s="34"/>
      <c r="DYR41" s="35"/>
      <c r="DYS41" s="34"/>
      <c r="DYT41" s="35"/>
      <c r="DYU41" s="34"/>
      <c r="DYV41" s="35"/>
      <c r="DYW41" s="34"/>
      <c r="DYX41" s="35"/>
      <c r="DYY41" s="34"/>
      <c r="DYZ41" s="35"/>
      <c r="DZA41" s="34"/>
      <c r="DZB41" s="35"/>
      <c r="DZC41" s="34"/>
      <c r="DZD41" s="35"/>
      <c r="DZE41" s="34"/>
      <c r="DZF41" s="35"/>
      <c r="DZG41" s="34"/>
      <c r="DZH41" s="35"/>
      <c r="DZI41" s="34"/>
      <c r="DZJ41" s="35"/>
      <c r="DZK41" s="34"/>
      <c r="DZL41" s="35"/>
      <c r="DZM41" s="34"/>
      <c r="DZN41" s="35"/>
      <c r="DZO41" s="34"/>
      <c r="DZP41" s="35"/>
      <c r="DZQ41" s="34"/>
      <c r="DZR41" s="35"/>
      <c r="DZS41" s="34"/>
      <c r="DZT41" s="35"/>
      <c r="DZU41" s="34"/>
      <c r="DZV41" s="35"/>
      <c r="DZW41" s="34"/>
      <c r="DZX41" s="35"/>
      <c r="DZY41" s="34"/>
      <c r="DZZ41" s="35"/>
      <c r="EAA41" s="34"/>
      <c r="EAB41" s="35"/>
      <c r="EAC41" s="34"/>
      <c r="EAD41" s="35"/>
      <c r="EAE41" s="34"/>
      <c r="EAF41" s="35"/>
      <c r="EAG41" s="34"/>
      <c r="EAH41" s="35"/>
      <c r="EAI41" s="34"/>
      <c r="EAJ41" s="35"/>
      <c r="EAK41" s="34"/>
      <c r="EAL41" s="35"/>
      <c r="EAM41" s="34"/>
      <c r="EAN41" s="35"/>
      <c r="EAO41" s="34"/>
      <c r="EAP41" s="35"/>
      <c r="EAQ41" s="34"/>
      <c r="EAR41" s="35"/>
      <c r="EAS41" s="34"/>
      <c r="EAT41" s="35"/>
      <c r="EAU41" s="34"/>
      <c r="EAV41" s="35"/>
      <c r="EAW41" s="34"/>
      <c r="EAX41" s="35"/>
      <c r="EAY41" s="34"/>
      <c r="EAZ41" s="35"/>
      <c r="EBA41" s="34"/>
      <c r="EBB41" s="35"/>
      <c r="EBC41" s="34"/>
      <c r="EBD41" s="35"/>
      <c r="EBE41" s="34"/>
      <c r="EBF41" s="35"/>
      <c r="EBG41" s="34"/>
      <c r="EBH41" s="35"/>
      <c r="EBI41" s="34"/>
      <c r="EBJ41" s="35"/>
      <c r="EBK41" s="34"/>
      <c r="EBL41" s="35"/>
      <c r="EBM41" s="34"/>
      <c r="EBN41" s="35"/>
      <c r="EBO41" s="34"/>
      <c r="EBP41" s="35"/>
      <c r="EBQ41" s="34"/>
      <c r="EBR41" s="35"/>
      <c r="EBS41" s="34"/>
      <c r="EBT41" s="35"/>
      <c r="EBU41" s="34"/>
      <c r="EBV41" s="35"/>
      <c r="EBW41" s="34"/>
      <c r="EBX41" s="35"/>
      <c r="EBY41" s="34"/>
      <c r="EBZ41" s="35"/>
      <c r="ECA41" s="34"/>
      <c r="ECB41" s="35"/>
      <c r="ECC41" s="34"/>
      <c r="ECD41" s="35"/>
      <c r="ECE41" s="34"/>
      <c r="ECF41" s="35"/>
      <c r="ECG41" s="34"/>
      <c r="ECH41" s="35"/>
      <c r="ECI41" s="34"/>
      <c r="ECJ41" s="35"/>
      <c r="ECK41" s="34"/>
      <c r="ECL41" s="35"/>
      <c r="ECM41" s="34"/>
      <c r="ECN41" s="35"/>
      <c r="ECO41" s="34"/>
      <c r="ECP41" s="35"/>
      <c r="ECQ41" s="34"/>
      <c r="ECR41" s="35"/>
      <c r="ECS41" s="34"/>
      <c r="ECT41" s="35"/>
      <c r="ECU41" s="34"/>
      <c r="ECV41" s="35"/>
      <c r="ECW41" s="34"/>
      <c r="ECX41" s="35"/>
      <c r="ECY41" s="34"/>
      <c r="ECZ41" s="35"/>
      <c r="EDA41" s="34"/>
      <c r="EDB41" s="35"/>
      <c r="EDC41" s="34"/>
      <c r="EDD41" s="35"/>
      <c r="EDE41" s="34"/>
      <c r="EDF41" s="35"/>
      <c r="EDG41" s="34"/>
      <c r="EDH41" s="35"/>
      <c r="EDI41" s="34"/>
      <c r="EDJ41" s="35"/>
      <c r="EDK41" s="34"/>
      <c r="EDL41" s="35"/>
      <c r="EDM41" s="34"/>
      <c r="EDN41" s="35"/>
      <c r="EDO41" s="34"/>
      <c r="EDP41" s="35"/>
      <c r="EDQ41" s="34"/>
      <c r="EDR41" s="35"/>
      <c r="EDS41" s="34"/>
      <c r="EDT41" s="35"/>
      <c r="EDU41" s="34"/>
      <c r="EDV41" s="35"/>
      <c r="EDW41" s="34"/>
      <c r="EDX41" s="35"/>
      <c r="EDY41" s="34"/>
      <c r="EDZ41" s="35"/>
      <c r="EEA41" s="34"/>
      <c r="EEB41" s="35"/>
      <c r="EEC41" s="34"/>
      <c r="EED41" s="35"/>
      <c r="EEE41" s="34"/>
      <c r="EEF41" s="35"/>
      <c r="EEG41" s="34"/>
      <c r="EEH41" s="35"/>
      <c r="EEI41" s="34"/>
      <c r="EEJ41" s="35"/>
      <c r="EEK41" s="34"/>
      <c r="EEL41" s="35"/>
      <c r="EEM41" s="34"/>
      <c r="EEN41" s="35"/>
      <c r="EEO41" s="34"/>
      <c r="EEP41" s="35"/>
      <c r="EEQ41" s="34"/>
      <c r="EER41" s="35"/>
      <c r="EES41" s="34"/>
      <c r="EET41" s="35"/>
      <c r="EEU41" s="34"/>
      <c r="EEV41" s="35"/>
      <c r="EEW41" s="34"/>
      <c r="EEX41" s="35"/>
      <c r="EEY41" s="34"/>
      <c r="EEZ41" s="35"/>
      <c r="EFA41" s="34"/>
      <c r="EFB41" s="35"/>
      <c r="EFC41" s="34"/>
      <c r="EFD41" s="35"/>
      <c r="EFE41" s="34"/>
      <c r="EFF41" s="35"/>
      <c r="EFG41" s="34"/>
      <c r="EFH41" s="35"/>
      <c r="EFI41" s="34"/>
      <c r="EFJ41" s="35"/>
      <c r="EFK41" s="34"/>
      <c r="EFL41" s="35"/>
      <c r="EFM41" s="34"/>
      <c r="EFN41" s="35"/>
      <c r="EFO41" s="34"/>
      <c r="EFP41" s="35"/>
      <c r="EFQ41" s="34"/>
      <c r="EFR41" s="35"/>
      <c r="EFS41" s="34"/>
      <c r="EFT41" s="35"/>
      <c r="EFU41" s="34"/>
      <c r="EFV41" s="35"/>
      <c r="EFW41" s="34"/>
      <c r="EFX41" s="35"/>
      <c r="EFY41" s="34"/>
      <c r="EFZ41" s="35"/>
      <c r="EGA41" s="34"/>
      <c r="EGB41" s="35"/>
      <c r="EGC41" s="34"/>
      <c r="EGD41" s="35"/>
      <c r="EGE41" s="34"/>
      <c r="EGF41" s="35"/>
      <c r="EGG41" s="34"/>
      <c r="EGH41" s="35"/>
      <c r="EGI41" s="34"/>
      <c r="EGJ41" s="35"/>
      <c r="EGK41" s="34"/>
      <c r="EGL41" s="35"/>
      <c r="EGM41" s="34"/>
      <c r="EGN41" s="35"/>
      <c r="EGO41" s="34"/>
      <c r="EGP41" s="35"/>
      <c r="EGQ41" s="34"/>
      <c r="EGR41" s="35"/>
      <c r="EGS41" s="34"/>
      <c r="EGT41" s="35"/>
      <c r="EGU41" s="34"/>
      <c r="EGV41" s="35"/>
      <c r="EGW41" s="34"/>
      <c r="EGX41" s="35"/>
      <c r="EGY41" s="34"/>
      <c r="EGZ41" s="35"/>
      <c r="EHA41" s="34"/>
      <c r="EHB41" s="35"/>
      <c r="EHC41" s="34"/>
      <c r="EHD41" s="35"/>
      <c r="EHE41" s="34"/>
      <c r="EHF41" s="35"/>
      <c r="EHG41" s="34"/>
      <c r="EHH41" s="35"/>
      <c r="EHI41" s="34"/>
      <c r="EHJ41" s="35"/>
      <c r="EHK41" s="34"/>
      <c r="EHL41" s="35"/>
      <c r="EHM41" s="34"/>
      <c r="EHN41" s="35"/>
      <c r="EHO41" s="34"/>
      <c r="EHP41" s="35"/>
      <c r="EHQ41" s="34"/>
      <c r="EHR41" s="35"/>
      <c r="EHS41" s="34"/>
      <c r="EHT41" s="35"/>
      <c r="EHU41" s="34"/>
      <c r="EHV41" s="35"/>
      <c r="EHW41" s="34"/>
      <c r="EHX41" s="35"/>
      <c r="EHY41" s="34"/>
      <c r="EHZ41" s="35"/>
      <c r="EIA41" s="34"/>
      <c r="EIB41" s="35"/>
      <c r="EIC41" s="34"/>
      <c r="EID41" s="35"/>
      <c r="EIE41" s="34"/>
      <c r="EIF41" s="35"/>
      <c r="EIG41" s="34"/>
      <c r="EIH41" s="35"/>
      <c r="EII41" s="34"/>
      <c r="EIJ41" s="35"/>
      <c r="EIK41" s="34"/>
      <c r="EIL41" s="35"/>
      <c r="EIM41" s="34"/>
      <c r="EIN41" s="35"/>
      <c r="EIO41" s="34"/>
      <c r="EIP41" s="35"/>
      <c r="EIQ41" s="34"/>
      <c r="EIR41" s="35"/>
      <c r="EIS41" s="34"/>
      <c r="EIT41" s="35"/>
      <c r="EIU41" s="34"/>
      <c r="EIV41" s="35"/>
      <c r="EIW41" s="34"/>
      <c r="EIX41" s="35"/>
      <c r="EIY41" s="34"/>
      <c r="EIZ41" s="35"/>
      <c r="EJA41" s="34"/>
      <c r="EJB41" s="35"/>
      <c r="EJC41" s="34"/>
      <c r="EJD41" s="35"/>
      <c r="EJE41" s="34"/>
      <c r="EJF41" s="35"/>
      <c r="EJG41" s="34"/>
      <c r="EJH41" s="35"/>
      <c r="EJI41" s="34"/>
      <c r="EJJ41" s="35"/>
      <c r="EJK41" s="34"/>
      <c r="EJL41" s="35"/>
      <c r="EJM41" s="34"/>
      <c r="EJN41" s="35"/>
      <c r="EJO41" s="34"/>
      <c r="EJP41" s="35"/>
      <c r="EJQ41" s="34"/>
      <c r="EJR41" s="35"/>
      <c r="EJS41" s="34"/>
      <c r="EJT41" s="35"/>
      <c r="EJU41" s="34"/>
      <c r="EJV41" s="35"/>
      <c r="EJW41" s="34"/>
      <c r="EJX41" s="35"/>
      <c r="EJY41" s="34"/>
      <c r="EJZ41" s="35"/>
      <c r="EKA41" s="34"/>
      <c r="EKB41" s="35"/>
      <c r="EKC41" s="34"/>
      <c r="EKD41" s="35"/>
      <c r="EKE41" s="34"/>
      <c r="EKF41" s="35"/>
      <c r="EKG41" s="34"/>
      <c r="EKH41" s="35"/>
      <c r="EKI41" s="34"/>
      <c r="EKJ41" s="35"/>
      <c r="EKK41" s="34"/>
      <c r="EKL41" s="35"/>
      <c r="EKM41" s="34"/>
      <c r="EKN41" s="35"/>
      <c r="EKO41" s="34"/>
      <c r="EKP41" s="35"/>
      <c r="EKQ41" s="34"/>
      <c r="EKR41" s="35"/>
      <c r="EKS41" s="34"/>
      <c r="EKT41" s="35"/>
      <c r="EKU41" s="34"/>
      <c r="EKV41" s="35"/>
      <c r="EKW41" s="34"/>
      <c r="EKX41" s="35"/>
      <c r="EKY41" s="34"/>
      <c r="EKZ41" s="35"/>
      <c r="ELA41" s="34"/>
      <c r="ELB41" s="35"/>
      <c r="ELC41" s="34"/>
      <c r="ELD41" s="35"/>
      <c r="ELE41" s="34"/>
      <c r="ELF41" s="35"/>
      <c r="ELG41" s="34"/>
      <c r="ELH41" s="35"/>
      <c r="ELI41" s="34"/>
      <c r="ELJ41" s="35"/>
      <c r="ELK41" s="34"/>
      <c r="ELL41" s="35"/>
      <c r="ELM41" s="34"/>
      <c r="ELN41" s="35"/>
      <c r="ELO41" s="34"/>
      <c r="ELP41" s="35"/>
      <c r="ELQ41" s="34"/>
      <c r="ELR41" s="35"/>
      <c r="ELS41" s="34"/>
      <c r="ELT41" s="35"/>
      <c r="ELU41" s="34"/>
      <c r="ELV41" s="35"/>
      <c r="ELW41" s="34"/>
      <c r="ELX41" s="35"/>
      <c r="ELY41" s="34"/>
      <c r="ELZ41" s="35"/>
      <c r="EMA41" s="34"/>
      <c r="EMB41" s="35"/>
      <c r="EMC41" s="34"/>
      <c r="EMD41" s="35"/>
      <c r="EME41" s="34"/>
      <c r="EMF41" s="35"/>
      <c r="EMG41" s="34"/>
      <c r="EMH41" s="35"/>
      <c r="EMI41" s="34"/>
      <c r="EMJ41" s="35"/>
      <c r="EMK41" s="34"/>
      <c r="EML41" s="35"/>
      <c r="EMM41" s="34"/>
      <c r="EMN41" s="35"/>
      <c r="EMO41" s="34"/>
      <c r="EMP41" s="35"/>
      <c r="EMQ41" s="34"/>
      <c r="EMR41" s="35"/>
      <c r="EMS41" s="34"/>
      <c r="EMT41" s="35"/>
      <c r="EMU41" s="34"/>
      <c r="EMV41" s="35"/>
      <c r="EMW41" s="34"/>
      <c r="EMX41" s="35"/>
      <c r="EMY41" s="34"/>
      <c r="EMZ41" s="35"/>
      <c r="ENA41" s="34"/>
      <c r="ENB41" s="35"/>
      <c r="ENC41" s="34"/>
      <c r="END41" s="35"/>
      <c r="ENE41" s="34"/>
      <c r="ENF41" s="35"/>
      <c r="ENG41" s="34"/>
      <c r="ENH41" s="35"/>
      <c r="ENI41" s="34"/>
      <c r="ENJ41" s="35"/>
      <c r="ENK41" s="34"/>
      <c r="ENL41" s="35"/>
      <c r="ENM41" s="34"/>
      <c r="ENN41" s="35"/>
      <c r="ENO41" s="34"/>
      <c r="ENP41" s="35"/>
      <c r="ENQ41" s="34"/>
      <c r="ENR41" s="35"/>
      <c r="ENS41" s="34"/>
      <c r="ENT41" s="35"/>
      <c r="ENU41" s="34"/>
      <c r="ENV41" s="35"/>
      <c r="ENW41" s="34"/>
      <c r="ENX41" s="35"/>
      <c r="ENY41" s="34"/>
      <c r="ENZ41" s="35"/>
      <c r="EOA41" s="34"/>
      <c r="EOB41" s="35"/>
      <c r="EOC41" s="34"/>
      <c r="EOD41" s="35"/>
      <c r="EOE41" s="34"/>
      <c r="EOF41" s="35"/>
      <c r="EOG41" s="34"/>
      <c r="EOH41" s="35"/>
      <c r="EOI41" s="34"/>
      <c r="EOJ41" s="35"/>
      <c r="EOK41" s="34"/>
      <c r="EOL41" s="35"/>
      <c r="EOM41" s="34"/>
      <c r="EON41" s="35"/>
      <c r="EOO41" s="34"/>
      <c r="EOP41" s="35"/>
      <c r="EOQ41" s="34"/>
      <c r="EOR41" s="35"/>
      <c r="EOS41" s="34"/>
      <c r="EOT41" s="35"/>
      <c r="EOU41" s="34"/>
      <c r="EOV41" s="35"/>
      <c r="EOW41" s="34"/>
      <c r="EOX41" s="35"/>
      <c r="EOY41" s="34"/>
      <c r="EOZ41" s="35"/>
      <c r="EPA41" s="34"/>
      <c r="EPB41" s="35"/>
      <c r="EPC41" s="34"/>
      <c r="EPD41" s="35"/>
      <c r="EPE41" s="34"/>
      <c r="EPF41" s="35"/>
      <c r="EPG41" s="34"/>
      <c r="EPH41" s="35"/>
      <c r="EPI41" s="34"/>
      <c r="EPJ41" s="35"/>
      <c r="EPK41" s="34"/>
      <c r="EPL41" s="35"/>
      <c r="EPM41" s="34"/>
      <c r="EPN41" s="35"/>
      <c r="EPO41" s="34"/>
      <c r="EPP41" s="35"/>
      <c r="EPQ41" s="34"/>
      <c r="EPR41" s="35"/>
      <c r="EPS41" s="34"/>
      <c r="EPT41" s="35"/>
      <c r="EPU41" s="34"/>
      <c r="EPV41" s="35"/>
      <c r="EPW41" s="34"/>
      <c r="EPX41" s="35"/>
      <c r="EPY41" s="34"/>
      <c r="EPZ41" s="35"/>
      <c r="EQA41" s="34"/>
      <c r="EQB41" s="35"/>
      <c r="EQC41" s="34"/>
      <c r="EQD41" s="35"/>
      <c r="EQE41" s="34"/>
      <c r="EQF41" s="35"/>
      <c r="EQG41" s="34"/>
      <c r="EQH41" s="35"/>
      <c r="EQI41" s="34"/>
      <c r="EQJ41" s="35"/>
      <c r="EQK41" s="34"/>
      <c r="EQL41" s="35"/>
      <c r="EQM41" s="34"/>
      <c r="EQN41" s="35"/>
      <c r="EQO41" s="34"/>
      <c r="EQP41" s="35"/>
      <c r="EQQ41" s="34"/>
      <c r="EQR41" s="35"/>
      <c r="EQS41" s="34"/>
      <c r="EQT41" s="35"/>
      <c r="EQU41" s="34"/>
      <c r="EQV41" s="35"/>
      <c r="EQW41" s="34"/>
      <c r="EQX41" s="35"/>
      <c r="EQY41" s="34"/>
      <c r="EQZ41" s="35"/>
      <c r="ERA41" s="34"/>
      <c r="ERB41" s="35"/>
      <c r="ERC41" s="34"/>
      <c r="ERD41" s="35"/>
      <c r="ERE41" s="34"/>
      <c r="ERF41" s="35"/>
      <c r="ERG41" s="34"/>
      <c r="ERH41" s="35"/>
      <c r="ERI41" s="34"/>
      <c r="ERJ41" s="35"/>
      <c r="ERK41" s="34"/>
      <c r="ERL41" s="35"/>
      <c r="ERM41" s="34"/>
      <c r="ERN41" s="35"/>
      <c r="ERO41" s="34"/>
      <c r="ERP41" s="35"/>
      <c r="ERQ41" s="34"/>
      <c r="ERR41" s="35"/>
      <c r="ERS41" s="34"/>
      <c r="ERT41" s="35"/>
      <c r="ERU41" s="34"/>
      <c r="ERV41" s="35"/>
      <c r="ERW41" s="34"/>
      <c r="ERX41" s="35"/>
      <c r="ERY41" s="34"/>
      <c r="ERZ41" s="35"/>
      <c r="ESA41" s="34"/>
      <c r="ESB41" s="35"/>
      <c r="ESC41" s="34"/>
      <c r="ESD41" s="35"/>
      <c r="ESE41" s="34"/>
      <c r="ESF41" s="35"/>
      <c r="ESG41" s="34"/>
      <c r="ESH41" s="35"/>
      <c r="ESI41" s="34"/>
      <c r="ESJ41" s="35"/>
      <c r="ESK41" s="34"/>
      <c r="ESL41" s="35"/>
      <c r="ESM41" s="34"/>
      <c r="ESN41" s="35"/>
      <c r="ESO41" s="34"/>
      <c r="ESP41" s="35"/>
      <c r="ESQ41" s="34"/>
      <c r="ESR41" s="35"/>
      <c r="ESS41" s="34"/>
      <c r="EST41" s="35"/>
      <c r="ESU41" s="34"/>
      <c r="ESV41" s="35"/>
      <c r="ESW41" s="34"/>
      <c r="ESX41" s="35"/>
      <c r="ESY41" s="34"/>
      <c r="ESZ41" s="35"/>
      <c r="ETA41" s="34"/>
      <c r="ETB41" s="35"/>
      <c r="ETC41" s="34"/>
      <c r="ETD41" s="35"/>
      <c r="ETE41" s="34"/>
      <c r="ETF41" s="35"/>
      <c r="ETG41" s="34"/>
      <c r="ETH41" s="35"/>
      <c r="ETI41" s="34"/>
      <c r="ETJ41" s="35"/>
      <c r="ETK41" s="34"/>
      <c r="ETL41" s="35"/>
      <c r="ETM41" s="34"/>
      <c r="ETN41" s="35"/>
      <c r="ETO41" s="34"/>
      <c r="ETP41" s="35"/>
      <c r="ETQ41" s="34"/>
      <c r="ETR41" s="35"/>
      <c r="ETS41" s="34"/>
      <c r="ETT41" s="35"/>
      <c r="ETU41" s="34"/>
      <c r="ETV41" s="35"/>
      <c r="ETW41" s="34"/>
      <c r="ETX41" s="35"/>
      <c r="ETY41" s="34"/>
      <c r="ETZ41" s="35"/>
      <c r="EUA41" s="34"/>
      <c r="EUB41" s="35"/>
      <c r="EUC41" s="34"/>
      <c r="EUD41" s="35"/>
      <c r="EUE41" s="34"/>
      <c r="EUF41" s="35"/>
      <c r="EUG41" s="34"/>
      <c r="EUH41" s="35"/>
      <c r="EUI41" s="34"/>
      <c r="EUJ41" s="35"/>
      <c r="EUK41" s="34"/>
      <c r="EUL41" s="35"/>
      <c r="EUM41" s="34"/>
      <c r="EUN41" s="35"/>
      <c r="EUO41" s="34"/>
      <c r="EUP41" s="35"/>
      <c r="EUQ41" s="34"/>
      <c r="EUR41" s="35"/>
      <c r="EUS41" s="34"/>
      <c r="EUT41" s="35"/>
      <c r="EUU41" s="34"/>
      <c r="EUV41" s="35"/>
      <c r="EUW41" s="34"/>
      <c r="EUX41" s="35"/>
      <c r="EUY41" s="34"/>
      <c r="EUZ41" s="35"/>
      <c r="EVA41" s="34"/>
      <c r="EVB41" s="35"/>
      <c r="EVC41" s="34"/>
      <c r="EVD41" s="35"/>
      <c r="EVE41" s="34"/>
      <c r="EVF41" s="35"/>
      <c r="EVG41" s="34"/>
      <c r="EVH41" s="35"/>
      <c r="EVI41" s="34"/>
      <c r="EVJ41" s="35"/>
      <c r="EVK41" s="34"/>
      <c r="EVL41" s="35"/>
      <c r="EVM41" s="34"/>
      <c r="EVN41" s="35"/>
      <c r="EVO41" s="34"/>
      <c r="EVP41" s="35"/>
      <c r="EVQ41" s="34"/>
      <c r="EVR41" s="35"/>
      <c r="EVS41" s="34"/>
      <c r="EVT41" s="35"/>
      <c r="EVU41" s="34"/>
      <c r="EVV41" s="35"/>
      <c r="EVW41" s="34"/>
      <c r="EVX41" s="35"/>
      <c r="EVY41" s="34"/>
      <c r="EVZ41" s="35"/>
      <c r="EWA41" s="34"/>
      <c r="EWB41" s="35"/>
      <c r="EWC41" s="34"/>
      <c r="EWD41" s="35"/>
      <c r="EWE41" s="34"/>
      <c r="EWF41" s="35"/>
      <c r="EWG41" s="34"/>
      <c r="EWH41" s="35"/>
      <c r="EWI41" s="34"/>
      <c r="EWJ41" s="35"/>
      <c r="EWK41" s="34"/>
      <c r="EWL41" s="35"/>
      <c r="EWM41" s="34"/>
      <c r="EWN41" s="35"/>
      <c r="EWO41" s="34"/>
      <c r="EWP41" s="35"/>
      <c r="EWQ41" s="34"/>
      <c r="EWR41" s="35"/>
      <c r="EWS41" s="34"/>
      <c r="EWT41" s="35"/>
      <c r="EWU41" s="34"/>
      <c r="EWV41" s="35"/>
      <c r="EWW41" s="34"/>
      <c r="EWX41" s="35"/>
      <c r="EWY41" s="34"/>
      <c r="EWZ41" s="35"/>
      <c r="EXA41" s="34"/>
      <c r="EXB41" s="35"/>
      <c r="EXC41" s="34"/>
      <c r="EXD41" s="35"/>
      <c r="EXE41" s="34"/>
      <c r="EXF41" s="35"/>
      <c r="EXG41" s="34"/>
      <c r="EXH41" s="35"/>
      <c r="EXI41" s="34"/>
      <c r="EXJ41" s="35"/>
      <c r="EXK41" s="34"/>
      <c r="EXL41" s="35"/>
      <c r="EXM41" s="34"/>
      <c r="EXN41" s="35"/>
      <c r="EXO41" s="34"/>
      <c r="EXP41" s="35"/>
      <c r="EXQ41" s="34"/>
      <c r="EXR41" s="35"/>
      <c r="EXS41" s="34"/>
      <c r="EXT41" s="35"/>
      <c r="EXU41" s="34"/>
      <c r="EXV41" s="35"/>
      <c r="EXW41" s="34"/>
      <c r="EXX41" s="35"/>
      <c r="EXY41" s="34"/>
      <c r="EXZ41" s="35"/>
      <c r="EYA41" s="34"/>
      <c r="EYB41" s="35"/>
      <c r="EYC41" s="34"/>
      <c r="EYD41" s="35"/>
      <c r="EYE41" s="34"/>
      <c r="EYF41" s="35"/>
      <c r="EYG41" s="34"/>
      <c r="EYH41" s="35"/>
      <c r="EYI41" s="34"/>
      <c r="EYJ41" s="35"/>
      <c r="EYK41" s="34"/>
      <c r="EYL41" s="35"/>
      <c r="EYM41" s="34"/>
      <c r="EYN41" s="35"/>
      <c r="EYO41" s="34"/>
      <c r="EYP41" s="35"/>
      <c r="EYQ41" s="34"/>
      <c r="EYR41" s="35"/>
      <c r="EYS41" s="34"/>
      <c r="EYT41" s="35"/>
      <c r="EYU41" s="34"/>
      <c r="EYV41" s="35"/>
      <c r="EYW41" s="34"/>
      <c r="EYX41" s="35"/>
      <c r="EYY41" s="34"/>
      <c r="EYZ41" s="35"/>
      <c r="EZA41" s="34"/>
      <c r="EZB41" s="35"/>
      <c r="EZC41" s="34"/>
      <c r="EZD41" s="35"/>
      <c r="EZE41" s="34"/>
      <c r="EZF41" s="35"/>
      <c r="EZG41" s="34"/>
      <c r="EZH41" s="35"/>
      <c r="EZI41" s="34"/>
      <c r="EZJ41" s="35"/>
      <c r="EZK41" s="34"/>
      <c r="EZL41" s="35"/>
      <c r="EZM41" s="34"/>
      <c r="EZN41" s="35"/>
      <c r="EZO41" s="34"/>
      <c r="EZP41" s="35"/>
      <c r="EZQ41" s="34"/>
      <c r="EZR41" s="35"/>
      <c r="EZS41" s="34"/>
      <c r="EZT41" s="35"/>
      <c r="EZU41" s="34"/>
      <c r="EZV41" s="35"/>
      <c r="EZW41" s="34"/>
      <c r="EZX41" s="35"/>
      <c r="EZY41" s="34"/>
      <c r="EZZ41" s="35"/>
      <c r="FAA41" s="34"/>
      <c r="FAB41" s="35"/>
      <c r="FAC41" s="34"/>
      <c r="FAD41" s="35"/>
      <c r="FAE41" s="34"/>
      <c r="FAF41" s="35"/>
      <c r="FAG41" s="34"/>
      <c r="FAH41" s="35"/>
      <c r="FAI41" s="34"/>
      <c r="FAJ41" s="35"/>
      <c r="FAK41" s="34"/>
      <c r="FAL41" s="35"/>
      <c r="FAM41" s="34"/>
      <c r="FAN41" s="35"/>
      <c r="FAO41" s="34"/>
      <c r="FAP41" s="35"/>
      <c r="FAQ41" s="34"/>
      <c r="FAR41" s="35"/>
      <c r="FAS41" s="34"/>
      <c r="FAT41" s="35"/>
      <c r="FAU41" s="34"/>
      <c r="FAV41" s="35"/>
      <c r="FAW41" s="34"/>
      <c r="FAX41" s="35"/>
      <c r="FAY41" s="34"/>
      <c r="FAZ41" s="35"/>
      <c r="FBA41" s="34"/>
      <c r="FBB41" s="35"/>
      <c r="FBC41" s="34"/>
      <c r="FBD41" s="35"/>
      <c r="FBE41" s="34"/>
      <c r="FBF41" s="35"/>
      <c r="FBG41" s="34"/>
      <c r="FBH41" s="35"/>
      <c r="FBI41" s="34"/>
      <c r="FBJ41" s="35"/>
      <c r="FBK41" s="34"/>
      <c r="FBL41" s="35"/>
      <c r="FBM41" s="34"/>
      <c r="FBN41" s="35"/>
      <c r="FBO41" s="34"/>
      <c r="FBP41" s="35"/>
      <c r="FBQ41" s="34"/>
      <c r="FBR41" s="35"/>
      <c r="FBS41" s="34"/>
      <c r="FBT41" s="35"/>
      <c r="FBU41" s="34"/>
      <c r="FBV41" s="35"/>
      <c r="FBW41" s="34"/>
      <c r="FBX41" s="35"/>
      <c r="FBY41" s="34"/>
      <c r="FBZ41" s="35"/>
      <c r="FCA41" s="34"/>
      <c r="FCB41" s="35"/>
      <c r="FCC41" s="34"/>
      <c r="FCD41" s="35"/>
      <c r="FCE41" s="34"/>
      <c r="FCF41" s="35"/>
      <c r="FCG41" s="34"/>
      <c r="FCH41" s="35"/>
      <c r="FCI41" s="34"/>
      <c r="FCJ41" s="35"/>
      <c r="FCK41" s="34"/>
      <c r="FCL41" s="35"/>
      <c r="FCM41" s="34"/>
      <c r="FCN41" s="35"/>
      <c r="FCO41" s="34"/>
      <c r="FCP41" s="35"/>
      <c r="FCQ41" s="34"/>
      <c r="FCR41" s="35"/>
      <c r="FCS41" s="34"/>
      <c r="FCT41" s="35"/>
      <c r="FCU41" s="34"/>
      <c r="FCV41" s="35"/>
      <c r="FCW41" s="34"/>
      <c r="FCX41" s="35"/>
      <c r="FCY41" s="34"/>
      <c r="FCZ41" s="35"/>
      <c r="FDA41" s="34"/>
      <c r="FDB41" s="35"/>
      <c r="FDC41" s="34"/>
      <c r="FDD41" s="35"/>
      <c r="FDE41" s="34"/>
      <c r="FDF41" s="35"/>
      <c r="FDG41" s="34"/>
      <c r="FDH41" s="35"/>
      <c r="FDI41" s="34"/>
      <c r="FDJ41" s="35"/>
      <c r="FDK41" s="34"/>
      <c r="FDL41" s="35"/>
      <c r="FDM41" s="34"/>
      <c r="FDN41" s="35"/>
      <c r="FDO41" s="34"/>
      <c r="FDP41" s="35"/>
      <c r="FDQ41" s="34"/>
      <c r="FDR41" s="35"/>
      <c r="FDS41" s="34"/>
      <c r="FDT41" s="35"/>
      <c r="FDU41" s="34"/>
      <c r="FDV41" s="35"/>
      <c r="FDW41" s="34"/>
      <c r="FDX41" s="35"/>
      <c r="FDY41" s="34"/>
      <c r="FDZ41" s="35"/>
      <c r="FEA41" s="34"/>
      <c r="FEB41" s="35"/>
      <c r="FEC41" s="34"/>
      <c r="FED41" s="35"/>
      <c r="FEE41" s="34"/>
      <c r="FEF41" s="35"/>
      <c r="FEG41" s="34"/>
      <c r="FEH41" s="35"/>
      <c r="FEI41" s="34"/>
      <c r="FEJ41" s="35"/>
      <c r="FEK41" s="34"/>
      <c r="FEL41" s="35"/>
      <c r="FEM41" s="34"/>
      <c r="FEN41" s="35"/>
      <c r="FEO41" s="34"/>
      <c r="FEP41" s="35"/>
      <c r="FEQ41" s="34"/>
      <c r="FER41" s="35"/>
      <c r="FES41" s="34"/>
      <c r="FET41" s="35"/>
      <c r="FEU41" s="34"/>
      <c r="FEV41" s="35"/>
      <c r="FEW41" s="34"/>
      <c r="FEX41" s="35"/>
      <c r="FEY41" s="34"/>
      <c r="FEZ41" s="35"/>
      <c r="FFA41" s="34"/>
      <c r="FFB41" s="35"/>
      <c r="FFC41" s="34"/>
      <c r="FFD41" s="35"/>
      <c r="FFE41" s="34"/>
      <c r="FFF41" s="35"/>
      <c r="FFG41" s="34"/>
      <c r="FFH41" s="35"/>
      <c r="FFI41" s="34"/>
      <c r="FFJ41" s="35"/>
      <c r="FFK41" s="34"/>
      <c r="FFL41" s="35"/>
      <c r="FFM41" s="34"/>
      <c r="FFN41" s="35"/>
      <c r="FFO41" s="34"/>
      <c r="FFP41" s="35"/>
      <c r="FFQ41" s="34"/>
      <c r="FFR41" s="35"/>
      <c r="FFS41" s="34"/>
      <c r="FFT41" s="35"/>
      <c r="FFU41" s="34"/>
      <c r="FFV41" s="35"/>
      <c r="FFW41" s="34"/>
      <c r="FFX41" s="35"/>
      <c r="FFY41" s="34"/>
      <c r="FFZ41" s="35"/>
      <c r="FGA41" s="34"/>
      <c r="FGB41" s="35"/>
      <c r="FGC41" s="34"/>
      <c r="FGD41" s="35"/>
      <c r="FGE41" s="34"/>
      <c r="FGF41" s="35"/>
      <c r="FGG41" s="34"/>
      <c r="FGH41" s="35"/>
      <c r="FGI41" s="34"/>
      <c r="FGJ41" s="35"/>
      <c r="FGK41" s="34"/>
      <c r="FGL41" s="35"/>
      <c r="FGM41" s="34"/>
      <c r="FGN41" s="35"/>
      <c r="FGO41" s="34"/>
      <c r="FGP41" s="35"/>
      <c r="FGQ41" s="34"/>
      <c r="FGR41" s="35"/>
      <c r="FGS41" s="34"/>
      <c r="FGT41" s="35"/>
      <c r="FGU41" s="34"/>
      <c r="FGV41" s="35"/>
      <c r="FGW41" s="34"/>
      <c r="FGX41" s="35"/>
      <c r="FGY41" s="34"/>
      <c r="FGZ41" s="35"/>
      <c r="FHA41" s="34"/>
      <c r="FHB41" s="35"/>
      <c r="FHC41" s="34"/>
      <c r="FHD41" s="35"/>
      <c r="FHE41" s="34"/>
      <c r="FHF41" s="35"/>
      <c r="FHG41" s="34"/>
      <c r="FHH41" s="35"/>
      <c r="FHI41" s="34"/>
      <c r="FHJ41" s="35"/>
      <c r="FHK41" s="34"/>
      <c r="FHL41" s="35"/>
      <c r="FHM41" s="34"/>
      <c r="FHN41" s="35"/>
      <c r="FHO41" s="34"/>
      <c r="FHP41" s="35"/>
      <c r="FHQ41" s="34"/>
      <c r="FHR41" s="35"/>
      <c r="FHS41" s="34"/>
      <c r="FHT41" s="35"/>
      <c r="FHU41" s="34"/>
      <c r="FHV41" s="35"/>
      <c r="FHW41" s="34"/>
      <c r="FHX41" s="35"/>
      <c r="FHY41" s="34"/>
      <c r="FHZ41" s="35"/>
      <c r="FIA41" s="34"/>
      <c r="FIB41" s="35"/>
      <c r="FIC41" s="34"/>
      <c r="FID41" s="35"/>
      <c r="FIE41" s="34"/>
      <c r="FIF41" s="35"/>
      <c r="FIG41" s="34"/>
      <c r="FIH41" s="35"/>
      <c r="FII41" s="34"/>
      <c r="FIJ41" s="35"/>
      <c r="FIK41" s="34"/>
      <c r="FIL41" s="35"/>
      <c r="FIM41" s="34"/>
      <c r="FIN41" s="35"/>
      <c r="FIO41" s="34"/>
      <c r="FIP41" s="35"/>
      <c r="FIQ41" s="34"/>
      <c r="FIR41" s="35"/>
      <c r="FIS41" s="34"/>
      <c r="FIT41" s="35"/>
      <c r="FIU41" s="34"/>
      <c r="FIV41" s="35"/>
      <c r="FIW41" s="34"/>
      <c r="FIX41" s="35"/>
      <c r="FIY41" s="34"/>
      <c r="FIZ41" s="35"/>
      <c r="FJA41" s="34"/>
      <c r="FJB41" s="35"/>
      <c r="FJC41" s="34"/>
      <c r="FJD41" s="35"/>
      <c r="FJE41" s="34"/>
      <c r="FJF41" s="35"/>
      <c r="FJG41" s="34"/>
      <c r="FJH41" s="35"/>
      <c r="FJI41" s="34"/>
      <c r="FJJ41" s="35"/>
      <c r="FJK41" s="34"/>
      <c r="FJL41" s="35"/>
      <c r="FJM41" s="34"/>
      <c r="FJN41" s="35"/>
      <c r="FJO41" s="34"/>
      <c r="FJP41" s="35"/>
      <c r="FJQ41" s="34"/>
      <c r="FJR41" s="35"/>
      <c r="FJS41" s="34"/>
      <c r="FJT41" s="35"/>
      <c r="FJU41" s="34"/>
      <c r="FJV41" s="35"/>
      <c r="FJW41" s="34"/>
      <c r="FJX41" s="35"/>
      <c r="FJY41" s="34"/>
      <c r="FJZ41" s="35"/>
      <c r="FKA41" s="34"/>
      <c r="FKB41" s="35"/>
      <c r="FKC41" s="34"/>
      <c r="FKD41" s="35"/>
      <c r="FKE41" s="34"/>
      <c r="FKF41" s="35"/>
      <c r="FKG41" s="34"/>
      <c r="FKH41" s="35"/>
      <c r="FKI41" s="34"/>
      <c r="FKJ41" s="35"/>
      <c r="FKK41" s="34"/>
      <c r="FKL41" s="35"/>
      <c r="FKM41" s="34"/>
      <c r="FKN41" s="35"/>
      <c r="FKO41" s="34"/>
      <c r="FKP41" s="35"/>
      <c r="FKQ41" s="34"/>
      <c r="FKR41" s="35"/>
      <c r="FKS41" s="34"/>
      <c r="FKT41" s="35"/>
      <c r="FKU41" s="34"/>
      <c r="FKV41" s="35"/>
      <c r="FKW41" s="34"/>
      <c r="FKX41" s="35"/>
      <c r="FKY41" s="34"/>
      <c r="FKZ41" s="35"/>
      <c r="FLA41" s="34"/>
      <c r="FLB41" s="35"/>
      <c r="FLC41" s="34"/>
      <c r="FLD41" s="35"/>
      <c r="FLE41" s="34"/>
      <c r="FLF41" s="35"/>
      <c r="FLG41" s="34"/>
      <c r="FLH41" s="35"/>
      <c r="FLI41" s="34"/>
      <c r="FLJ41" s="35"/>
      <c r="FLK41" s="34"/>
      <c r="FLL41" s="35"/>
      <c r="FLM41" s="34"/>
      <c r="FLN41" s="35"/>
      <c r="FLO41" s="34"/>
      <c r="FLP41" s="35"/>
      <c r="FLQ41" s="34"/>
      <c r="FLR41" s="35"/>
      <c r="FLS41" s="34"/>
      <c r="FLT41" s="35"/>
      <c r="FLU41" s="34"/>
      <c r="FLV41" s="35"/>
      <c r="FLW41" s="34"/>
      <c r="FLX41" s="35"/>
      <c r="FLY41" s="34"/>
      <c r="FLZ41" s="35"/>
      <c r="FMA41" s="34"/>
      <c r="FMB41" s="35"/>
      <c r="FMC41" s="34"/>
      <c r="FMD41" s="35"/>
      <c r="FME41" s="34"/>
      <c r="FMF41" s="35"/>
      <c r="FMG41" s="34"/>
      <c r="FMH41" s="35"/>
      <c r="FMI41" s="34"/>
      <c r="FMJ41" s="35"/>
      <c r="FMK41" s="34"/>
      <c r="FML41" s="35"/>
      <c r="FMM41" s="34"/>
      <c r="FMN41" s="35"/>
      <c r="FMO41" s="34"/>
      <c r="FMP41" s="35"/>
      <c r="FMQ41" s="34"/>
      <c r="FMR41" s="35"/>
      <c r="FMS41" s="34"/>
      <c r="FMT41" s="35"/>
      <c r="FMU41" s="34"/>
      <c r="FMV41" s="35"/>
      <c r="FMW41" s="34"/>
      <c r="FMX41" s="35"/>
      <c r="FMY41" s="34"/>
      <c r="FMZ41" s="35"/>
      <c r="FNA41" s="34"/>
      <c r="FNB41" s="35"/>
      <c r="FNC41" s="34"/>
      <c r="FND41" s="35"/>
      <c r="FNE41" s="34"/>
      <c r="FNF41" s="35"/>
      <c r="FNG41" s="34"/>
      <c r="FNH41" s="35"/>
      <c r="FNI41" s="34"/>
      <c r="FNJ41" s="35"/>
      <c r="FNK41" s="34"/>
      <c r="FNL41" s="35"/>
      <c r="FNM41" s="34"/>
      <c r="FNN41" s="35"/>
      <c r="FNO41" s="34"/>
      <c r="FNP41" s="35"/>
      <c r="FNQ41" s="34"/>
      <c r="FNR41" s="35"/>
      <c r="FNS41" s="34"/>
      <c r="FNT41" s="35"/>
      <c r="FNU41" s="34"/>
      <c r="FNV41" s="35"/>
      <c r="FNW41" s="34"/>
      <c r="FNX41" s="35"/>
      <c r="FNY41" s="34"/>
      <c r="FNZ41" s="35"/>
      <c r="FOA41" s="34"/>
      <c r="FOB41" s="35"/>
      <c r="FOC41" s="34"/>
      <c r="FOD41" s="35"/>
      <c r="FOE41" s="34"/>
      <c r="FOF41" s="35"/>
      <c r="FOG41" s="34"/>
      <c r="FOH41" s="35"/>
      <c r="FOI41" s="34"/>
      <c r="FOJ41" s="35"/>
      <c r="FOK41" s="34"/>
      <c r="FOL41" s="35"/>
      <c r="FOM41" s="34"/>
      <c r="FON41" s="35"/>
      <c r="FOO41" s="34"/>
      <c r="FOP41" s="35"/>
      <c r="FOQ41" s="34"/>
      <c r="FOR41" s="35"/>
      <c r="FOS41" s="34"/>
      <c r="FOT41" s="35"/>
      <c r="FOU41" s="34"/>
      <c r="FOV41" s="35"/>
      <c r="FOW41" s="34"/>
      <c r="FOX41" s="35"/>
      <c r="FOY41" s="34"/>
      <c r="FOZ41" s="35"/>
      <c r="FPA41" s="34"/>
      <c r="FPB41" s="35"/>
      <c r="FPC41" s="34"/>
      <c r="FPD41" s="35"/>
      <c r="FPE41" s="34"/>
      <c r="FPF41" s="35"/>
      <c r="FPG41" s="34"/>
      <c r="FPH41" s="35"/>
      <c r="FPI41" s="34"/>
      <c r="FPJ41" s="35"/>
      <c r="FPK41" s="34"/>
      <c r="FPL41" s="35"/>
      <c r="FPM41" s="34"/>
      <c r="FPN41" s="35"/>
      <c r="FPO41" s="34"/>
      <c r="FPP41" s="35"/>
      <c r="FPQ41" s="34"/>
      <c r="FPR41" s="35"/>
      <c r="FPS41" s="34"/>
      <c r="FPT41" s="35"/>
      <c r="FPU41" s="34"/>
      <c r="FPV41" s="35"/>
      <c r="FPW41" s="34"/>
      <c r="FPX41" s="35"/>
      <c r="FPY41" s="34"/>
      <c r="FPZ41" s="35"/>
      <c r="FQA41" s="34"/>
      <c r="FQB41" s="35"/>
      <c r="FQC41" s="34"/>
      <c r="FQD41" s="35"/>
      <c r="FQE41" s="34"/>
      <c r="FQF41" s="35"/>
      <c r="FQG41" s="34"/>
      <c r="FQH41" s="35"/>
      <c r="FQI41" s="34"/>
      <c r="FQJ41" s="35"/>
      <c r="FQK41" s="34"/>
      <c r="FQL41" s="35"/>
      <c r="FQM41" s="34"/>
      <c r="FQN41" s="35"/>
      <c r="FQO41" s="34"/>
      <c r="FQP41" s="35"/>
      <c r="FQQ41" s="34"/>
      <c r="FQR41" s="35"/>
      <c r="FQS41" s="34"/>
      <c r="FQT41" s="35"/>
      <c r="FQU41" s="34"/>
      <c r="FQV41" s="35"/>
      <c r="FQW41" s="34"/>
      <c r="FQX41" s="35"/>
      <c r="FQY41" s="34"/>
      <c r="FQZ41" s="35"/>
      <c r="FRA41" s="34"/>
      <c r="FRB41" s="35"/>
      <c r="FRC41" s="34"/>
      <c r="FRD41" s="35"/>
      <c r="FRE41" s="34"/>
      <c r="FRF41" s="35"/>
      <c r="FRG41" s="34"/>
      <c r="FRH41" s="35"/>
      <c r="FRI41" s="34"/>
      <c r="FRJ41" s="35"/>
      <c r="FRK41" s="34"/>
      <c r="FRL41" s="35"/>
      <c r="FRM41" s="34"/>
      <c r="FRN41" s="35"/>
      <c r="FRO41" s="34"/>
      <c r="FRP41" s="35"/>
      <c r="FRQ41" s="34"/>
      <c r="FRR41" s="35"/>
      <c r="FRS41" s="34"/>
      <c r="FRT41" s="35"/>
      <c r="FRU41" s="34"/>
      <c r="FRV41" s="35"/>
      <c r="FRW41" s="34"/>
      <c r="FRX41" s="35"/>
      <c r="FRY41" s="34"/>
      <c r="FRZ41" s="35"/>
      <c r="FSA41" s="34"/>
      <c r="FSB41" s="35"/>
      <c r="FSC41" s="34"/>
      <c r="FSD41" s="35"/>
      <c r="FSE41" s="34"/>
      <c r="FSF41" s="35"/>
      <c r="FSG41" s="34"/>
      <c r="FSH41" s="35"/>
      <c r="FSI41" s="34"/>
      <c r="FSJ41" s="35"/>
      <c r="FSK41" s="34"/>
      <c r="FSL41" s="35"/>
      <c r="FSM41" s="34"/>
      <c r="FSN41" s="35"/>
      <c r="FSO41" s="34"/>
      <c r="FSP41" s="35"/>
      <c r="FSQ41" s="34"/>
      <c r="FSR41" s="35"/>
      <c r="FSS41" s="34"/>
      <c r="FST41" s="35"/>
      <c r="FSU41" s="34"/>
      <c r="FSV41" s="35"/>
      <c r="FSW41" s="34"/>
      <c r="FSX41" s="35"/>
      <c r="FSY41" s="34"/>
      <c r="FSZ41" s="35"/>
      <c r="FTA41" s="34"/>
      <c r="FTB41" s="35"/>
      <c r="FTC41" s="34"/>
      <c r="FTD41" s="35"/>
      <c r="FTE41" s="34"/>
      <c r="FTF41" s="35"/>
      <c r="FTG41" s="34"/>
      <c r="FTH41" s="35"/>
      <c r="FTI41" s="34"/>
      <c r="FTJ41" s="35"/>
      <c r="FTK41" s="34"/>
      <c r="FTL41" s="35"/>
      <c r="FTM41" s="34"/>
      <c r="FTN41" s="35"/>
      <c r="FTO41" s="34"/>
      <c r="FTP41" s="35"/>
      <c r="FTQ41" s="34"/>
      <c r="FTR41" s="35"/>
      <c r="FTS41" s="34"/>
      <c r="FTT41" s="35"/>
      <c r="FTU41" s="34"/>
      <c r="FTV41" s="35"/>
      <c r="FTW41" s="34"/>
      <c r="FTX41" s="35"/>
      <c r="FTY41" s="34"/>
      <c r="FTZ41" s="35"/>
      <c r="FUA41" s="34"/>
      <c r="FUB41" s="35"/>
      <c r="FUC41" s="34"/>
      <c r="FUD41" s="35"/>
      <c r="FUE41" s="34"/>
      <c r="FUF41" s="35"/>
      <c r="FUG41" s="34"/>
      <c r="FUH41" s="35"/>
      <c r="FUI41" s="34"/>
      <c r="FUJ41" s="35"/>
      <c r="FUK41" s="34"/>
      <c r="FUL41" s="35"/>
      <c r="FUM41" s="34"/>
      <c r="FUN41" s="35"/>
      <c r="FUO41" s="34"/>
      <c r="FUP41" s="35"/>
      <c r="FUQ41" s="34"/>
      <c r="FUR41" s="35"/>
      <c r="FUS41" s="34"/>
      <c r="FUT41" s="35"/>
      <c r="FUU41" s="34"/>
      <c r="FUV41" s="35"/>
      <c r="FUW41" s="34"/>
      <c r="FUX41" s="35"/>
      <c r="FUY41" s="34"/>
      <c r="FUZ41" s="35"/>
      <c r="FVA41" s="34"/>
      <c r="FVB41" s="35"/>
      <c r="FVC41" s="34"/>
      <c r="FVD41" s="35"/>
      <c r="FVE41" s="34"/>
      <c r="FVF41" s="35"/>
      <c r="FVG41" s="34"/>
      <c r="FVH41" s="35"/>
      <c r="FVI41" s="34"/>
      <c r="FVJ41" s="35"/>
      <c r="FVK41" s="34"/>
      <c r="FVL41" s="35"/>
      <c r="FVM41" s="34"/>
      <c r="FVN41" s="35"/>
      <c r="FVO41" s="34"/>
      <c r="FVP41" s="35"/>
      <c r="FVQ41" s="34"/>
      <c r="FVR41" s="35"/>
      <c r="FVS41" s="34"/>
      <c r="FVT41" s="35"/>
      <c r="FVU41" s="34"/>
      <c r="FVV41" s="35"/>
      <c r="FVW41" s="34"/>
      <c r="FVX41" s="35"/>
      <c r="FVY41" s="34"/>
      <c r="FVZ41" s="35"/>
      <c r="FWA41" s="34"/>
      <c r="FWB41" s="35"/>
      <c r="FWC41" s="34"/>
      <c r="FWD41" s="35"/>
      <c r="FWE41" s="34"/>
      <c r="FWF41" s="35"/>
      <c r="FWG41" s="34"/>
      <c r="FWH41" s="35"/>
      <c r="FWI41" s="34"/>
      <c r="FWJ41" s="35"/>
      <c r="FWK41" s="34"/>
      <c r="FWL41" s="35"/>
      <c r="FWM41" s="34"/>
      <c r="FWN41" s="35"/>
      <c r="FWO41" s="34"/>
      <c r="FWP41" s="35"/>
      <c r="FWQ41" s="34"/>
      <c r="FWR41" s="35"/>
      <c r="FWS41" s="34"/>
      <c r="FWT41" s="35"/>
      <c r="FWU41" s="34"/>
      <c r="FWV41" s="35"/>
      <c r="FWW41" s="34"/>
      <c r="FWX41" s="35"/>
      <c r="FWY41" s="34"/>
      <c r="FWZ41" s="35"/>
      <c r="FXA41" s="34"/>
      <c r="FXB41" s="35"/>
      <c r="FXC41" s="34"/>
      <c r="FXD41" s="35"/>
      <c r="FXE41" s="34"/>
      <c r="FXF41" s="35"/>
      <c r="FXG41" s="34"/>
      <c r="FXH41" s="35"/>
      <c r="FXI41" s="34"/>
      <c r="FXJ41" s="35"/>
      <c r="FXK41" s="34"/>
      <c r="FXL41" s="35"/>
      <c r="FXM41" s="34"/>
      <c r="FXN41" s="35"/>
      <c r="FXO41" s="34"/>
      <c r="FXP41" s="35"/>
      <c r="FXQ41" s="34"/>
      <c r="FXR41" s="35"/>
      <c r="FXS41" s="34"/>
      <c r="FXT41" s="35"/>
      <c r="FXU41" s="34"/>
      <c r="FXV41" s="35"/>
      <c r="FXW41" s="34"/>
      <c r="FXX41" s="35"/>
      <c r="FXY41" s="34"/>
      <c r="FXZ41" s="35"/>
      <c r="FYA41" s="34"/>
      <c r="FYB41" s="35"/>
      <c r="FYC41" s="34"/>
      <c r="FYD41" s="35"/>
      <c r="FYE41" s="34"/>
      <c r="FYF41" s="35"/>
      <c r="FYG41" s="34"/>
      <c r="FYH41" s="35"/>
      <c r="FYI41" s="34"/>
      <c r="FYJ41" s="35"/>
      <c r="FYK41" s="34"/>
      <c r="FYL41" s="35"/>
      <c r="FYM41" s="34"/>
      <c r="FYN41" s="35"/>
      <c r="FYO41" s="34"/>
      <c r="FYP41" s="35"/>
      <c r="FYQ41" s="34"/>
      <c r="FYR41" s="35"/>
      <c r="FYS41" s="34"/>
      <c r="FYT41" s="35"/>
      <c r="FYU41" s="34"/>
      <c r="FYV41" s="35"/>
      <c r="FYW41" s="34"/>
      <c r="FYX41" s="35"/>
      <c r="FYY41" s="34"/>
      <c r="FYZ41" s="35"/>
      <c r="FZA41" s="34"/>
      <c r="FZB41" s="35"/>
      <c r="FZC41" s="34"/>
      <c r="FZD41" s="35"/>
      <c r="FZE41" s="34"/>
      <c r="FZF41" s="35"/>
      <c r="FZG41" s="34"/>
      <c r="FZH41" s="35"/>
      <c r="FZI41" s="34"/>
      <c r="FZJ41" s="35"/>
      <c r="FZK41" s="34"/>
      <c r="FZL41" s="35"/>
      <c r="FZM41" s="34"/>
      <c r="FZN41" s="35"/>
      <c r="FZO41" s="34"/>
      <c r="FZP41" s="35"/>
      <c r="FZQ41" s="34"/>
      <c r="FZR41" s="35"/>
      <c r="FZS41" s="34"/>
      <c r="FZT41" s="35"/>
      <c r="FZU41" s="34"/>
      <c r="FZV41" s="35"/>
      <c r="FZW41" s="34"/>
      <c r="FZX41" s="35"/>
      <c r="FZY41" s="34"/>
      <c r="FZZ41" s="35"/>
      <c r="GAA41" s="34"/>
      <c r="GAB41" s="35"/>
      <c r="GAC41" s="34"/>
      <c r="GAD41" s="35"/>
      <c r="GAE41" s="34"/>
      <c r="GAF41" s="35"/>
      <c r="GAG41" s="34"/>
      <c r="GAH41" s="35"/>
      <c r="GAI41" s="34"/>
      <c r="GAJ41" s="35"/>
      <c r="GAK41" s="34"/>
      <c r="GAL41" s="35"/>
      <c r="GAM41" s="34"/>
      <c r="GAN41" s="35"/>
      <c r="GAO41" s="34"/>
      <c r="GAP41" s="35"/>
      <c r="GAQ41" s="34"/>
      <c r="GAR41" s="35"/>
      <c r="GAS41" s="34"/>
      <c r="GAT41" s="35"/>
      <c r="GAU41" s="34"/>
      <c r="GAV41" s="35"/>
      <c r="GAW41" s="34"/>
      <c r="GAX41" s="35"/>
      <c r="GAY41" s="34"/>
      <c r="GAZ41" s="35"/>
      <c r="GBA41" s="34"/>
      <c r="GBB41" s="35"/>
      <c r="GBC41" s="34"/>
      <c r="GBD41" s="35"/>
      <c r="GBE41" s="34"/>
      <c r="GBF41" s="35"/>
      <c r="GBG41" s="34"/>
      <c r="GBH41" s="35"/>
      <c r="GBI41" s="34"/>
      <c r="GBJ41" s="35"/>
      <c r="GBK41" s="34"/>
      <c r="GBL41" s="35"/>
      <c r="GBM41" s="34"/>
      <c r="GBN41" s="35"/>
      <c r="GBO41" s="34"/>
      <c r="GBP41" s="35"/>
      <c r="GBQ41" s="34"/>
      <c r="GBR41" s="35"/>
      <c r="GBS41" s="34"/>
      <c r="GBT41" s="35"/>
      <c r="GBU41" s="34"/>
      <c r="GBV41" s="35"/>
      <c r="GBW41" s="34"/>
      <c r="GBX41" s="35"/>
      <c r="GBY41" s="34"/>
      <c r="GBZ41" s="35"/>
      <c r="GCA41" s="34"/>
      <c r="GCB41" s="35"/>
      <c r="GCC41" s="34"/>
      <c r="GCD41" s="35"/>
      <c r="GCE41" s="34"/>
      <c r="GCF41" s="35"/>
      <c r="GCG41" s="34"/>
      <c r="GCH41" s="35"/>
      <c r="GCI41" s="34"/>
      <c r="GCJ41" s="35"/>
      <c r="GCK41" s="34"/>
      <c r="GCL41" s="35"/>
      <c r="GCM41" s="34"/>
      <c r="GCN41" s="35"/>
      <c r="GCO41" s="34"/>
      <c r="GCP41" s="35"/>
      <c r="GCQ41" s="34"/>
      <c r="GCR41" s="35"/>
      <c r="GCS41" s="34"/>
      <c r="GCT41" s="35"/>
      <c r="GCU41" s="34"/>
      <c r="GCV41" s="35"/>
      <c r="GCW41" s="34"/>
      <c r="GCX41" s="35"/>
      <c r="GCY41" s="34"/>
      <c r="GCZ41" s="35"/>
      <c r="GDA41" s="34"/>
      <c r="GDB41" s="35"/>
      <c r="GDC41" s="34"/>
      <c r="GDD41" s="35"/>
      <c r="GDE41" s="34"/>
      <c r="GDF41" s="35"/>
      <c r="GDG41" s="34"/>
      <c r="GDH41" s="35"/>
      <c r="GDI41" s="34"/>
      <c r="GDJ41" s="35"/>
      <c r="GDK41" s="34"/>
      <c r="GDL41" s="35"/>
      <c r="GDM41" s="34"/>
      <c r="GDN41" s="35"/>
      <c r="GDO41" s="34"/>
      <c r="GDP41" s="35"/>
      <c r="GDQ41" s="34"/>
      <c r="GDR41" s="35"/>
      <c r="GDS41" s="34"/>
      <c r="GDT41" s="35"/>
      <c r="GDU41" s="34"/>
      <c r="GDV41" s="35"/>
      <c r="GDW41" s="34"/>
      <c r="GDX41" s="35"/>
      <c r="GDY41" s="34"/>
      <c r="GDZ41" s="35"/>
      <c r="GEA41" s="34"/>
      <c r="GEB41" s="35"/>
      <c r="GEC41" s="34"/>
      <c r="GED41" s="35"/>
      <c r="GEE41" s="34"/>
      <c r="GEF41" s="35"/>
      <c r="GEG41" s="34"/>
      <c r="GEH41" s="35"/>
      <c r="GEI41" s="34"/>
      <c r="GEJ41" s="35"/>
      <c r="GEK41" s="34"/>
      <c r="GEL41" s="35"/>
      <c r="GEM41" s="34"/>
      <c r="GEN41" s="35"/>
      <c r="GEO41" s="34"/>
      <c r="GEP41" s="35"/>
      <c r="GEQ41" s="34"/>
      <c r="GER41" s="35"/>
      <c r="GES41" s="34"/>
      <c r="GET41" s="35"/>
      <c r="GEU41" s="34"/>
      <c r="GEV41" s="35"/>
      <c r="GEW41" s="34"/>
      <c r="GEX41" s="35"/>
      <c r="GEY41" s="34"/>
      <c r="GEZ41" s="35"/>
      <c r="GFA41" s="34"/>
      <c r="GFB41" s="35"/>
      <c r="GFC41" s="34"/>
      <c r="GFD41" s="35"/>
      <c r="GFE41" s="34"/>
      <c r="GFF41" s="35"/>
      <c r="GFG41" s="34"/>
      <c r="GFH41" s="35"/>
      <c r="GFI41" s="34"/>
      <c r="GFJ41" s="35"/>
      <c r="GFK41" s="34"/>
      <c r="GFL41" s="35"/>
      <c r="GFM41" s="34"/>
      <c r="GFN41" s="35"/>
      <c r="GFO41" s="34"/>
      <c r="GFP41" s="35"/>
      <c r="GFQ41" s="34"/>
      <c r="GFR41" s="35"/>
      <c r="GFS41" s="34"/>
      <c r="GFT41" s="35"/>
      <c r="GFU41" s="34"/>
      <c r="GFV41" s="35"/>
      <c r="GFW41" s="34"/>
      <c r="GFX41" s="35"/>
      <c r="GFY41" s="34"/>
      <c r="GFZ41" s="35"/>
      <c r="GGA41" s="34"/>
      <c r="GGB41" s="35"/>
      <c r="GGC41" s="34"/>
      <c r="GGD41" s="35"/>
      <c r="GGE41" s="34"/>
      <c r="GGF41" s="35"/>
      <c r="GGG41" s="34"/>
      <c r="GGH41" s="35"/>
      <c r="GGI41" s="34"/>
      <c r="GGJ41" s="35"/>
      <c r="GGK41" s="34"/>
      <c r="GGL41" s="35"/>
      <c r="GGM41" s="34"/>
      <c r="GGN41" s="35"/>
      <c r="GGO41" s="34"/>
      <c r="GGP41" s="35"/>
      <c r="GGQ41" s="34"/>
      <c r="GGR41" s="35"/>
      <c r="GGS41" s="34"/>
      <c r="GGT41" s="35"/>
      <c r="GGU41" s="34"/>
      <c r="GGV41" s="35"/>
      <c r="GGW41" s="34"/>
      <c r="GGX41" s="35"/>
      <c r="GGY41" s="34"/>
      <c r="GGZ41" s="35"/>
      <c r="GHA41" s="34"/>
      <c r="GHB41" s="35"/>
      <c r="GHC41" s="34"/>
      <c r="GHD41" s="35"/>
      <c r="GHE41" s="34"/>
      <c r="GHF41" s="35"/>
      <c r="GHG41" s="34"/>
      <c r="GHH41" s="35"/>
      <c r="GHI41" s="34"/>
      <c r="GHJ41" s="35"/>
      <c r="GHK41" s="34"/>
      <c r="GHL41" s="35"/>
      <c r="GHM41" s="34"/>
      <c r="GHN41" s="35"/>
      <c r="GHO41" s="34"/>
      <c r="GHP41" s="35"/>
      <c r="GHQ41" s="34"/>
      <c r="GHR41" s="35"/>
      <c r="GHS41" s="34"/>
      <c r="GHT41" s="35"/>
      <c r="GHU41" s="34"/>
      <c r="GHV41" s="35"/>
      <c r="GHW41" s="34"/>
      <c r="GHX41" s="35"/>
      <c r="GHY41" s="34"/>
      <c r="GHZ41" s="35"/>
      <c r="GIA41" s="34"/>
      <c r="GIB41" s="35"/>
      <c r="GIC41" s="34"/>
      <c r="GID41" s="35"/>
      <c r="GIE41" s="34"/>
      <c r="GIF41" s="35"/>
      <c r="GIG41" s="34"/>
      <c r="GIH41" s="35"/>
      <c r="GII41" s="34"/>
      <c r="GIJ41" s="35"/>
      <c r="GIK41" s="34"/>
      <c r="GIL41" s="35"/>
      <c r="GIM41" s="34"/>
      <c r="GIN41" s="35"/>
      <c r="GIO41" s="34"/>
      <c r="GIP41" s="35"/>
      <c r="GIQ41" s="34"/>
      <c r="GIR41" s="35"/>
      <c r="GIS41" s="34"/>
      <c r="GIT41" s="35"/>
      <c r="GIU41" s="34"/>
      <c r="GIV41" s="35"/>
      <c r="GIW41" s="34"/>
      <c r="GIX41" s="35"/>
      <c r="GIY41" s="34"/>
      <c r="GIZ41" s="35"/>
      <c r="GJA41" s="34"/>
      <c r="GJB41" s="35"/>
      <c r="GJC41" s="34"/>
      <c r="GJD41" s="35"/>
      <c r="GJE41" s="34"/>
      <c r="GJF41" s="35"/>
      <c r="GJG41" s="34"/>
      <c r="GJH41" s="35"/>
      <c r="GJI41" s="34"/>
      <c r="GJJ41" s="35"/>
      <c r="GJK41" s="34"/>
      <c r="GJL41" s="35"/>
      <c r="GJM41" s="34"/>
      <c r="GJN41" s="35"/>
      <c r="GJO41" s="34"/>
      <c r="GJP41" s="35"/>
      <c r="GJQ41" s="34"/>
      <c r="GJR41" s="35"/>
      <c r="GJS41" s="34"/>
      <c r="GJT41" s="35"/>
      <c r="GJU41" s="34"/>
      <c r="GJV41" s="35"/>
      <c r="GJW41" s="34"/>
      <c r="GJX41" s="35"/>
      <c r="GJY41" s="34"/>
      <c r="GJZ41" s="35"/>
      <c r="GKA41" s="34"/>
      <c r="GKB41" s="35"/>
      <c r="GKC41" s="34"/>
      <c r="GKD41" s="35"/>
      <c r="GKE41" s="34"/>
      <c r="GKF41" s="35"/>
      <c r="GKG41" s="34"/>
      <c r="GKH41" s="35"/>
      <c r="GKI41" s="34"/>
      <c r="GKJ41" s="35"/>
      <c r="GKK41" s="34"/>
      <c r="GKL41" s="35"/>
      <c r="GKM41" s="34"/>
      <c r="GKN41" s="35"/>
      <c r="GKO41" s="34"/>
      <c r="GKP41" s="35"/>
      <c r="GKQ41" s="34"/>
      <c r="GKR41" s="35"/>
      <c r="GKS41" s="34"/>
      <c r="GKT41" s="35"/>
      <c r="GKU41" s="34"/>
      <c r="GKV41" s="35"/>
      <c r="GKW41" s="34"/>
      <c r="GKX41" s="35"/>
      <c r="GKY41" s="34"/>
      <c r="GKZ41" s="35"/>
      <c r="GLA41" s="34"/>
      <c r="GLB41" s="35"/>
      <c r="GLC41" s="34"/>
      <c r="GLD41" s="35"/>
      <c r="GLE41" s="34"/>
      <c r="GLF41" s="35"/>
      <c r="GLG41" s="34"/>
      <c r="GLH41" s="35"/>
      <c r="GLI41" s="34"/>
      <c r="GLJ41" s="35"/>
      <c r="GLK41" s="34"/>
      <c r="GLL41" s="35"/>
      <c r="GLM41" s="34"/>
      <c r="GLN41" s="35"/>
      <c r="GLO41" s="34"/>
      <c r="GLP41" s="35"/>
      <c r="GLQ41" s="34"/>
      <c r="GLR41" s="35"/>
      <c r="GLS41" s="34"/>
      <c r="GLT41" s="35"/>
      <c r="GLU41" s="34"/>
      <c r="GLV41" s="35"/>
      <c r="GLW41" s="34"/>
      <c r="GLX41" s="35"/>
      <c r="GLY41" s="34"/>
      <c r="GLZ41" s="35"/>
      <c r="GMA41" s="34"/>
      <c r="GMB41" s="35"/>
      <c r="GMC41" s="34"/>
      <c r="GMD41" s="35"/>
      <c r="GME41" s="34"/>
      <c r="GMF41" s="35"/>
      <c r="GMG41" s="34"/>
      <c r="GMH41" s="35"/>
      <c r="GMI41" s="34"/>
      <c r="GMJ41" s="35"/>
      <c r="GMK41" s="34"/>
      <c r="GML41" s="35"/>
      <c r="GMM41" s="34"/>
      <c r="GMN41" s="35"/>
      <c r="GMO41" s="34"/>
      <c r="GMP41" s="35"/>
      <c r="GMQ41" s="34"/>
      <c r="GMR41" s="35"/>
      <c r="GMS41" s="34"/>
      <c r="GMT41" s="35"/>
      <c r="GMU41" s="34"/>
      <c r="GMV41" s="35"/>
      <c r="GMW41" s="34"/>
      <c r="GMX41" s="35"/>
      <c r="GMY41" s="34"/>
      <c r="GMZ41" s="35"/>
      <c r="GNA41" s="34"/>
      <c r="GNB41" s="35"/>
      <c r="GNC41" s="34"/>
      <c r="GND41" s="35"/>
      <c r="GNE41" s="34"/>
      <c r="GNF41" s="35"/>
      <c r="GNG41" s="34"/>
      <c r="GNH41" s="35"/>
      <c r="GNI41" s="34"/>
      <c r="GNJ41" s="35"/>
      <c r="GNK41" s="34"/>
      <c r="GNL41" s="35"/>
      <c r="GNM41" s="34"/>
      <c r="GNN41" s="35"/>
      <c r="GNO41" s="34"/>
      <c r="GNP41" s="35"/>
      <c r="GNQ41" s="34"/>
      <c r="GNR41" s="35"/>
      <c r="GNS41" s="34"/>
      <c r="GNT41" s="35"/>
      <c r="GNU41" s="34"/>
      <c r="GNV41" s="35"/>
      <c r="GNW41" s="34"/>
      <c r="GNX41" s="35"/>
      <c r="GNY41" s="34"/>
      <c r="GNZ41" s="35"/>
      <c r="GOA41" s="34"/>
      <c r="GOB41" s="35"/>
      <c r="GOC41" s="34"/>
      <c r="GOD41" s="35"/>
      <c r="GOE41" s="34"/>
      <c r="GOF41" s="35"/>
      <c r="GOG41" s="34"/>
      <c r="GOH41" s="35"/>
      <c r="GOI41" s="34"/>
      <c r="GOJ41" s="35"/>
      <c r="GOK41" s="34"/>
      <c r="GOL41" s="35"/>
      <c r="GOM41" s="34"/>
      <c r="GON41" s="35"/>
      <c r="GOO41" s="34"/>
      <c r="GOP41" s="35"/>
      <c r="GOQ41" s="34"/>
      <c r="GOR41" s="35"/>
      <c r="GOS41" s="34"/>
      <c r="GOT41" s="35"/>
      <c r="GOU41" s="34"/>
      <c r="GOV41" s="35"/>
      <c r="GOW41" s="34"/>
      <c r="GOX41" s="35"/>
      <c r="GOY41" s="34"/>
      <c r="GOZ41" s="35"/>
      <c r="GPA41" s="34"/>
      <c r="GPB41" s="35"/>
      <c r="GPC41" s="34"/>
      <c r="GPD41" s="35"/>
      <c r="GPE41" s="34"/>
      <c r="GPF41" s="35"/>
      <c r="GPG41" s="34"/>
      <c r="GPH41" s="35"/>
      <c r="GPI41" s="34"/>
      <c r="GPJ41" s="35"/>
      <c r="GPK41" s="34"/>
      <c r="GPL41" s="35"/>
      <c r="GPM41" s="34"/>
      <c r="GPN41" s="35"/>
      <c r="GPO41" s="34"/>
      <c r="GPP41" s="35"/>
      <c r="GPQ41" s="34"/>
      <c r="GPR41" s="35"/>
      <c r="GPS41" s="34"/>
      <c r="GPT41" s="35"/>
      <c r="GPU41" s="34"/>
      <c r="GPV41" s="35"/>
      <c r="GPW41" s="34"/>
      <c r="GPX41" s="35"/>
      <c r="GPY41" s="34"/>
      <c r="GPZ41" s="35"/>
      <c r="GQA41" s="34"/>
      <c r="GQB41" s="35"/>
      <c r="GQC41" s="34"/>
      <c r="GQD41" s="35"/>
      <c r="GQE41" s="34"/>
      <c r="GQF41" s="35"/>
      <c r="GQG41" s="34"/>
      <c r="GQH41" s="35"/>
      <c r="GQI41" s="34"/>
      <c r="GQJ41" s="35"/>
      <c r="GQK41" s="34"/>
      <c r="GQL41" s="35"/>
      <c r="GQM41" s="34"/>
      <c r="GQN41" s="35"/>
      <c r="GQO41" s="34"/>
      <c r="GQP41" s="35"/>
      <c r="GQQ41" s="34"/>
      <c r="GQR41" s="35"/>
      <c r="GQS41" s="34"/>
      <c r="GQT41" s="35"/>
      <c r="GQU41" s="34"/>
      <c r="GQV41" s="35"/>
      <c r="GQW41" s="34"/>
      <c r="GQX41" s="35"/>
      <c r="GQY41" s="34"/>
      <c r="GQZ41" s="35"/>
      <c r="GRA41" s="34"/>
      <c r="GRB41" s="35"/>
      <c r="GRC41" s="34"/>
      <c r="GRD41" s="35"/>
      <c r="GRE41" s="34"/>
      <c r="GRF41" s="35"/>
      <c r="GRG41" s="34"/>
      <c r="GRH41" s="35"/>
      <c r="GRI41" s="34"/>
      <c r="GRJ41" s="35"/>
      <c r="GRK41" s="34"/>
      <c r="GRL41" s="35"/>
      <c r="GRM41" s="34"/>
      <c r="GRN41" s="35"/>
      <c r="GRO41" s="34"/>
      <c r="GRP41" s="35"/>
      <c r="GRQ41" s="34"/>
      <c r="GRR41" s="35"/>
      <c r="GRS41" s="34"/>
      <c r="GRT41" s="35"/>
      <c r="GRU41" s="34"/>
      <c r="GRV41" s="35"/>
      <c r="GRW41" s="34"/>
      <c r="GRX41" s="35"/>
      <c r="GRY41" s="34"/>
      <c r="GRZ41" s="35"/>
      <c r="GSA41" s="34"/>
      <c r="GSB41" s="35"/>
      <c r="GSC41" s="34"/>
      <c r="GSD41" s="35"/>
      <c r="GSE41" s="34"/>
      <c r="GSF41" s="35"/>
      <c r="GSG41" s="34"/>
      <c r="GSH41" s="35"/>
      <c r="GSI41" s="34"/>
      <c r="GSJ41" s="35"/>
      <c r="GSK41" s="34"/>
      <c r="GSL41" s="35"/>
      <c r="GSM41" s="34"/>
      <c r="GSN41" s="35"/>
      <c r="GSO41" s="34"/>
      <c r="GSP41" s="35"/>
      <c r="GSQ41" s="34"/>
      <c r="GSR41" s="35"/>
      <c r="GSS41" s="34"/>
      <c r="GST41" s="35"/>
      <c r="GSU41" s="34"/>
      <c r="GSV41" s="35"/>
      <c r="GSW41" s="34"/>
      <c r="GSX41" s="35"/>
      <c r="GSY41" s="34"/>
      <c r="GSZ41" s="35"/>
      <c r="GTA41" s="34"/>
      <c r="GTB41" s="35"/>
      <c r="GTC41" s="34"/>
      <c r="GTD41" s="35"/>
      <c r="GTE41" s="34"/>
      <c r="GTF41" s="35"/>
      <c r="GTG41" s="34"/>
      <c r="GTH41" s="35"/>
      <c r="GTI41" s="34"/>
      <c r="GTJ41" s="35"/>
      <c r="GTK41" s="34"/>
      <c r="GTL41" s="35"/>
      <c r="GTM41" s="34"/>
      <c r="GTN41" s="35"/>
      <c r="GTO41" s="34"/>
      <c r="GTP41" s="35"/>
      <c r="GTQ41" s="34"/>
      <c r="GTR41" s="35"/>
      <c r="GTS41" s="34"/>
      <c r="GTT41" s="35"/>
      <c r="GTU41" s="34"/>
      <c r="GTV41" s="35"/>
      <c r="GTW41" s="34"/>
      <c r="GTX41" s="35"/>
      <c r="GTY41" s="34"/>
      <c r="GTZ41" s="35"/>
      <c r="GUA41" s="34"/>
      <c r="GUB41" s="35"/>
      <c r="GUC41" s="34"/>
      <c r="GUD41" s="35"/>
      <c r="GUE41" s="34"/>
      <c r="GUF41" s="35"/>
      <c r="GUG41" s="34"/>
      <c r="GUH41" s="35"/>
      <c r="GUI41" s="34"/>
      <c r="GUJ41" s="35"/>
      <c r="GUK41" s="34"/>
      <c r="GUL41" s="35"/>
      <c r="GUM41" s="34"/>
      <c r="GUN41" s="35"/>
      <c r="GUO41" s="34"/>
      <c r="GUP41" s="35"/>
      <c r="GUQ41" s="34"/>
      <c r="GUR41" s="35"/>
      <c r="GUS41" s="34"/>
      <c r="GUT41" s="35"/>
      <c r="GUU41" s="34"/>
      <c r="GUV41" s="35"/>
      <c r="GUW41" s="34"/>
      <c r="GUX41" s="35"/>
      <c r="GUY41" s="34"/>
      <c r="GUZ41" s="35"/>
      <c r="GVA41" s="34"/>
      <c r="GVB41" s="35"/>
      <c r="GVC41" s="34"/>
      <c r="GVD41" s="35"/>
      <c r="GVE41" s="34"/>
      <c r="GVF41" s="35"/>
      <c r="GVG41" s="34"/>
      <c r="GVH41" s="35"/>
      <c r="GVI41" s="34"/>
      <c r="GVJ41" s="35"/>
      <c r="GVK41" s="34"/>
      <c r="GVL41" s="35"/>
      <c r="GVM41" s="34"/>
      <c r="GVN41" s="35"/>
      <c r="GVO41" s="34"/>
      <c r="GVP41" s="35"/>
      <c r="GVQ41" s="34"/>
      <c r="GVR41" s="35"/>
      <c r="GVS41" s="34"/>
      <c r="GVT41" s="35"/>
      <c r="GVU41" s="34"/>
      <c r="GVV41" s="35"/>
      <c r="GVW41" s="34"/>
      <c r="GVX41" s="35"/>
      <c r="GVY41" s="34"/>
      <c r="GVZ41" s="35"/>
      <c r="GWA41" s="34"/>
      <c r="GWB41" s="35"/>
      <c r="GWC41" s="34"/>
      <c r="GWD41" s="35"/>
      <c r="GWE41" s="34"/>
      <c r="GWF41" s="35"/>
      <c r="GWG41" s="34"/>
      <c r="GWH41" s="35"/>
      <c r="GWI41" s="34"/>
      <c r="GWJ41" s="35"/>
      <c r="GWK41" s="34"/>
      <c r="GWL41" s="35"/>
      <c r="GWM41" s="34"/>
      <c r="GWN41" s="35"/>
      <c r="GWO41" s="34"/>
      <c r="GWP41" s="35"/>
      <c r="GWQ41" s="34"/>
      <c r="GWR41" s="35"/>
      <c r="GWS41" s="34"/>
      <c r="GWT41" s="35"/>
      <c r="GWU41" s="34"/>
      <c r="GWV41" s="35"/>
      <c r="GWW41" s="34"/>
      <c r="GWX41" s="35"/>
      <c r="GWY41" s="34"/>
      <c r="GWZ41" s="35"/>
      <c r="GXA41" s="34"/>
      <c r="GXB41" s="35"/>
      <c r="GXC41" s="34"/>
      <c r="GXD41" s="35"/>
      <c r="GXE41" s="34"/>
      <c r="GXF41" s="35"/>
      <c r="GXG41" s="34"/>
      <c r="GXH41" s="35"/>
      <c r="GXI41" s="34"/>
      <c r="GXJ41" s="35"/>
      <c r="GXK41" s="34"/>
      <c r="GXL41" s="35"/>
      <c r="GXM41" s="34"/>
      <c r="GXN41" s="35"/>
      <c r="GXO41" s="34"/>
      <c r="GXP41" s="35"/>
      <c r="GXQ41" s="34"/>
      <c r="GXR41" s="35"/>
      <c r="GXS41" s="34"/>
      <c r="GXT41" s="35"/>
      <c r="GXU41" s="34"/>
      <c r="GXV41" s="35"/>
      <c r="GXW41" s="34"/>
      <c r="GXX41" s="35"/>
      <c r="GXY41" s="34"/>
      <c r="GXZ41" s="35"/>
      <c r="GYA41" s="34"/>
      <c r="GYB41" s="35"/>
      <c r="GYC41" s="34"/>
      <c r="GYD41" s="35"/>
      <c r="GYE41" s="34"/>
      <c r="GYF41" s="35"/>
      <c r="GYG41" s="34"/>
      <c r="GYH41" s="35"/>
      <c r="GYI41" s="34"/>
      <c r="GYJ41" s="35"/>
      <c r="GYK41" s="34"/>
      <c r="GYL41" s="35"/>
      <c r="GYM41" s="34"/>
      <c r="GYN41" s="35"/>
      <c r="GYO41" s="34"/>
      <c r="GYP41" s="35"/>
      <c r="GYQ41" s="34"/>
      <c r="GYR41" s="35"/>
      <c r="GYS41" s="34"/>
      <c r="GYT41" s="35"/>
      <c r="GYU41" s="34"/>
      <c r="GYV41" s="35"/>
      <c r="GYW41" s="34"/>
      <c r="GYX41" s="35"/>
      <c r="GYY41" s="34"/>
      <c r="GYZ41" s="35"/>
      <c r="GZA41" s="34"/>
      <c r="GZB41" s="35"/>
      <c r="GZC41" s="34"/>
      <c r="GZD41" s="35"/>
      <c r="GZE41" s="34"/>
      <c r="GZF41" s="35"/>
      <c r="GZG41" s="34"/>
      <c r="GZH41" s="35"/>
      <c r="GZI41" s="34"/>
      <c r="GZJ41" s="35"/>
      <c r="GZK41" s="34"/>
      <c r="GZL41" s="35"/>
      <c r="GZM41" s="34"/>
      <c r="GZN41" s="35"/>
      <c r="GZO41" s="34"/>
      <c r="GZP41" s="35"/>
      <c r="GZQ41" s="34"/>
      <c r="GZR41" s="35"/>
      <c r="GZS41" s="34"/>
      <c r="GZT41" s="35"/>
      <c r="GZU41" s="34"/>
      <c r="GZV41" s="35"/>
      <c r="GZW41" s="34"/>
      <c r="GZX41" s="35"/>
      <c r="GZY41" s="34"/>
      <c r="GZZ41" s="35"/>
      <c r="HAA41" s="34"/>
      <c r="HAB41" s="35"/>
      <c r="HAC41" s="34"/>
      <c r="HAD41" s="35"/>
      <c r="HAE41" s="34"/>
      <c r="HAF41" s="35"/>
      <c r="HAG41" s="34"/>
      <c r="HAH41" s="35"/>
      <c r="HAI41" s="34"/>
      <c r="HAJ41" s="35"/>
      <c r="HAK41" s="34"/>
      <c r="HAL41" s="35"/>
      <c r="HAM41" s="34"/>
      <c r="HAN41" s="35"/>
      <c r="HAO41" s="34"/>
      <c r="HAP41" s="35"/>
      <c r="HAQ41" s="34"/>
      <c r="HAR41" s="35"/>
      <c r="HAS41" s="34"/>
      <c r="HAT41" s="35"/>
      <c r="HAU41" s="34"/>
      <c r="HAV41" s="35"/>
      <c r="HAW41" s="34"/>
      <c r="HAX41" s="35"/>
      <c r="HAY41" s="34"/>
      <c r="HAZ41" s="35"/>
      <c r="HBA41" s="34"/>
      <c r="HBB41" s="35"/>
      <c r="HBC41" s="34"/>
      <c r="HBD41" s="35"/>
      <c r="HBE41" s="34"/>
      <c r="HBF41" s="35"/>
      <c r="HBG41" s="34"/>
      <c r="HBH41" s="35"/>
      <c r="HBI41" s="34"/>
      <c r="HBJ41" s="35"/>
      <c r="HBK41" s="34"/>
      <c r="HBL41" s="35"/>
      <c r="HBM41" s="34"/>
      <c r="HBN41" s="35"/>
      <c r="HBO41" s="34"/>
      <c r="HBP41" s="35"/>
      <c r="HBQ41" s="34"/>
      <c r="HBR41" s="35"/>
      <c r="HBS41" s="34"/>
      <c r="HBT41" s="35"/>
      <c r="HBU41" s="34"/>
      <c r="HBV41" s="35"/>
      <c r="HBW41" s="34"/>
      <c r="HBX41" s="35"/>
      <c r="HBY41" s="34"/>
      <c r="HBZ41" s="35"/>
      <c r="HCA41" s="34"/>
      <c r="HCB41" s="35"/>
      <c r="HCC41" s="34"/>
      <c r="HCD41" s="35"/>
      <c r="HCE41" s="34"/>
      <c r="HCF41" s="35"/>
      <c r="HCG41" s="34"/>
      <c r="HCH41" s="35"/>
      <c r="HCI41" s="34"/>
      <c r="HCJ41" s="35"/>
      <c r="HCK41" s="34"/>
      <c r="HCL41" s="35"/>
      <c r="HCM41" s="34"/>
      <c r="HCN41" s="35"/>
      <c r="HCO41" s="34"/>
      <c r="HCP41" s="35"/>
      <c r="HCQ41" s="34"/>
      <c r="HCR41" s="35"/>
      <c r="HCS41" s="34"/>
      <c r="HCT41" s="35"/>
      <c r="HCU41" s="34"/>
      <c r="HCV41" s="35"/>
      <c r="HCW41" s="34"/>
      <c r="HCX41" s="35"/>
      <c r="HCY41" s="34"/>
      <c r="HCZ41" s="35"/>
      <c r="HDA41" s="34"/>
      <c r="HDB41" s="35"/>
      <c r="HDC41" s="34"/>
      <c r="HDD41" s="35"/>
      <c r="HDE41" s="34"/>
      <c r="HDF41" s="35"/>
      <c r="HDG41" s="34"/>
      <c r="HDH41" s="35"/>
      <c r="HDI41" s="34"/>
      <c r="HDJ41" s="35"/>
      <c r="HDK41" s="34"/>
      <c r="HDL41" s="35"/>
      <c r="HDM41" s="34"/>
      <c r="HDN41" s="35"/>
      <c r="HDO41" s="34"/>
      <c r="HDP41" s="35"/>
      <c r="HDQ41" s="34"/>
      <c r="HDR41" s="35"/>
      <c r="HDS41" s="34"/>
      <c r="HDT41" s="35"/>
      <c r="HDU41" s="34"/>
      <c r="HDV41" s="35"/>
      <c r="HDW41" s="34"/>
      <c r="HDX41" s="35"/>
      <c r="HDY41" s="34"/>
      <c r="HDZ41" s="35"/>
      <c r="HEA41" s="34"/>
      <c r="HEB41" s="35"/>
      <c r="HEC41" s="34"/>
      <c r="HED41" s="35"/>
      <c r="HEE41" s="34"/>
      <c r="HEF41" s="35"/>
      <c r="HEG41" s="34"/>
      <c r="HEH41" s="35"/>
      <c r="HEI41" s="34"/>
      <c r="HEJ41" s="35"/>
      <c r="HEK41" s="34"/>
      <c r="HEL41" s="35"/>
      <c r="HEM41" s="34"/>
      <c r="HEN41" s="35"/>
      <c r="HEO41" s="34"/>
      <c r="HEP41" s="35"/>
      <c r="HEQ41" s="34"/>
      <c r="HER41" s="35"/>
      <c r="HES41" s="34"/>
      <c r="HET41" s="35"/>
      <c r="HEU41" s="34"/>
      <c r="HEV41" s="35"/>
      <c r="HEW41" s="34"/>
      <c r="HEX41" s="35"/>
      <c r="HEY41" s="34"/>
      <c r="HEZ41" s="35"/>
      <c r="HFA41" s="34"/>
      <c r="HFB41" s="35"/>
      <c r="HFC41" s="34"/>
      <c r="HFD41" s="35"/>
      <c r="HFE41" s="34"/>
      <c r="HFF41" s="35"/>
      <c r="HFG41" s="34"/>
      <c r="HFH41" s="35"/>
      <c r="HFI41" s="34"/>
      <c r="HFJ41" s="35"/>
      <c r="HFK41" s="34"/>
      <c r="HFL41" s="35"/>
      <c r="HFM41" s="34"/>
      <c r="HFN41" s="35"/>
      <c r="HFO41" s="34"/>
      <c r="HFP41" s="35"/>
      <c r="HFQ41" s="34"/>
      <c r="HFR41" s="35"/>
      <c r="HFS41" s="34"/>
      <c r="HFT41" s="35"/>
      <c r="HFU41" s="34"/>
      <c r="HFV41" s="35"/>
      <c r="HFW41" s="34"/>
      <c r="HFX41" s="35"/>
      <c r="HFY41" s="34"/>
      <c r="HFZ41" s="35"/>
      <c r="HGA41" s="34"/>
      <c r="HGB41" s="35"/>
      <c r="HGC41" s="34"/>
      <c r="HGD41" s="35"/>
      <c r="HGE41" s="34"/>
      <c r="HGF41" s="35"/>
      <c r="HGG41" s="34"/>
      <c r="HGH41" s="35"/>
      <c r="HGI41" s="34"/>
      <c r="HGJ41" s="35"/>
      <c r="HGK41" s="34"/>
      <c r="HGL41" s="35"/>
      <c r="HGM41" s="34"/>
      <c r="HGN41" s="35"/>
      <c r="HGO41" s="34"/>
      <c r="HGP41" s="35"/>
      <c r="HGQ41" s="34"/>
      <c r="HGR41" s="35"/>
      <c r="HGS41" s="34"/>
      <c r="HGT41" s="35"/>
      <c r="HGU41" s="34"/>
      <c r="HGV41" s="35"/>
      <c r="HGW41" s="34"/>
      <c r="HGX41" s="35"/>
      <c r="HGY41" s="34"/>
      <c r="HGZ41" s="35"/>
      <c r="HHA41" s="34"/>
      <c r="HHB41" s="35"/>
      <c r="HHC41" s="34"/>
      <c r="HHD41" s="35"/>
      <c r="HHE41" s="34"/>
      <c r="HHF41" s="35"/>
      <c r="HHG41" s="34"/>
      <c r="HHH41" s="35"/>
      <c r="HHI41" s="34"/>
      <c r="HHJ41" s="35"/>
      <c r="HHK41" s="34"/>
      <c r="HHL41" s="35"/>
      <c r="HHM41" s="34"/>
      <c r="HHN41" s="35"/>
      <c r="HHO41" s="34"/>
      <c r="HHP41" s="35"/>
      <c r="HHQ41" s="34"/>
      <c r="HHR41" s="35"/>
      <c r="HHS41" s="34"/>
      <c r="HHT41" s="35"/>
      <c r="HHU41" s="34"/>
      <c r="HHV41" s="35"/>
      <c r="HHW41" s="34"/>
      <c r="HHX41" s="35"/>
      <c r="HHY41" s="34"/>
      <c r="HHZ41" s="35"/>
      <c r="HIA41" s="34"/>
      <c r="HIB41" s="35"/>
      <c r="HIC41" s="34"/>
      <c r="HID41" s="35"/>
      <c r="HIE41" s="34"/>
      <c r="HIF41" s="35"/>
      <c r="HIG41" s="34"/>
      <c r="HIH41" s="35"/>
      <c r="HII41" s="34"/>
      <c r="HIJ41" s="35"/>
      <c r="HIK41" s="34"/>
      <c r="HIL41" s="35"/>
      <c r="HIM41" s="34"/>
      <c r="HIN41" s="35"/>
      <c r="HIO41" s="34"/>
      <c r="HIP41" s="35"/>
      <c r="HIQ41" s="34"/>
      <c r="HIR41" s="35"/>
      <c r="HIS41" s="34"/>
      <c r="HIT41" s="35"/>
      <c r="HIU41" s="34"/>
      <c r="HIV41" s="35"/>
      <c r="HIW41" s="34"/>
      <c r="HIX41" s="35"/>
      <c r="HIY41" s="34"/>
      <c r="HIZ41" s="35"/>
      <c r="HJA41" s="34"/>
      <c r="HJB41" s="35"/>
      <c r="HJC41" s="34"/>
      <c r="HJD41" s="35"/>
      <c r="HJE41" s="34"/>
      <c r="HJF41" s="35"/>
      <c r="HJG41" s="34"/>
      <c r="HJH41" s="35"/>
      <c r="HJI41" s="34"/>
      <c r="HJJ41" s="35"/>
      <c r="HJK41" s="34"/>
      <c r="HJL41" s="35"/>
      <c r="HJM41" s="34"/>
      <c r="HJN41" s="35"/>
      <c r="HJO41" s="34"/>
      <c r="HJP41" s="35"/>
      <c r="HJQ41" s="34"/>
      <c r="HJR41" s="35"/>
      <c r="HJS41" s="34"/>
      <c r="HJT41" s="35"/>
      <c r="HJU41" s="34"/>
      <c r="HJV41" s="35"/>
      <c r="HJW41" s="34"/>
      <c r="HJX41" s="35"/>
      <c r="HJY41" s="34"/>
      <c r="HJZ41" s="35"/>
      <c r="HKA41" s="34"/>
      <c r="HKB41" s="35"/>
      <c r="HKC41" s="34"/>
      <c r="HKD41" s="35"/>
      <c r="HKE41" s="34"/>
      <c r="HKF41" s="35"/>
      <c r="HKG41" s="34"/>
      <c r="HKH41" s="35"/>
      <c r="HKI41" s="34"/>
      <c r="HKJ41" s="35"/>
      <c r="HKK41" s="34"/>
      <c r="HKL41" s="35"/>
      <c r="HKM41" s="34"/>
      <c r="HKN41" s="35"/>
      <c r="HKO41" s="34"/>
      <c r="HKP41" s="35"/>
      <c r="HKQ41" s="34"/>
      <c r="HKR41" s="35"/>
      <c r="HKS41" s="34"/>
      <c r="HKT41" s="35"/>
      <c r="HKU41" s="34"/>
      <c r="HKV41" s="35"/>
      <c r="HKW41" s="34"/>
      <c r="HKX41" s="35"/>
      <c r="HKY41" s="34"/>
      <c r="HKZ41" s="35"/>
      <c r="HLA41" s="34"/>
      <c r="HLB41" s="35"/>
      <c r="HLC41" s="34"/>
      <c r="HLD41" s="35"/>
      <c r="HLE41" s="34"/>
      <c r="HLF41" s="35"/>
      <c r="HLG41" s="34"/>
      <c r="HLH41" s="35"/>
      <c r="HLI41" s="34"/>
      <c r="HLJ41" s="35"/>
      <c r="HLK41" s="34"/>
      <c r="HLL41" s="35"/>
      <c r="HLM41" s="34"/>
      <c r="HLN41" s="35"/>
      <c r="HLO41" s="34"/>
      <c r="HLP41" s="35"/>
      <c r="HLQ41" s="34"/>
      <c r="HLR41" s="35"/>
      <c r="HLS41" s="34"/>
      <c r="HLT41" s="35"/>
      <c r="HLU41" s="34"/>
      <c r="HLV41" s="35"/>
      <c r="HLW41" s="34"/>
      <c r="HLX41" s="35"/>
      <c r="HLY41" s="34"/>
      <c r="HLZ41" s="35"/>
      <c r="HMA41" s="34"/>
      <c r="HMB41" s="35"/>
      <c r="HMC41" s="34"/>
      <c r="HMD41" s="35"/>
      <c r="HME41" s="34"/>
      <c r="HMF41" s="35"/>
      <c r="HMG41" s="34"/>
      <c r="HMH41" s="35"/>
      <c r="HMI41" s="34"/>
      <c r="HMJ41" s="35"/>
      <c r="HMK41" s="34"/>
      <c r="HML41" s="35"/>
      <c r="HMM41" s="34"/>
      <c r="HMN41" s="35"/>
      <c r="HMO41" s="34"/>
      <c r="HMP41" s="35"/>
      <c r="HMQ41" s="34"/>
      <c r="HMR41" s="35"/>
      <c r="HMS41" s="34"/>
      <c r="HMT41" s="35"/>
      <c r="HMU41" s="34"/>
      <c r="HMV41" s="35"/>
      <c r="HMW41" s="34"/>
      <c r="HMX41" s="35"/>
      <c r="HMY41" s="34"/>
      <c r="HMZ41" s="35"/>
      <c r="HNA41" s="34"/>
      <c r="HNB41" s="35"/>
      <c r="HNC41" s="34"/>
      <c r="HND41" s="35"/>
      <c r="HNE41" s="34"/>
      <c r="HNF41" s="35"/>
      <c r="HNG41" s="34"/>
      <c r="HNH41" s="35"/>
      <c r="HNI41" s="34"/>
      <c r="HNJ41" s="35"/>
      <c r="HNK41" s="34"/>
      <c r="HNL41" s="35"/>
      <c r="HNM41" s="34"/>
      <c r="HNN41" s="35"/>
      <c r="HNO41" s="34"/>
      <c r="HNP41" s="35"/>
      <c r="HNQ41" s="34"/>
      <c r="HNR41" s="35"/>
      <c r="HNS41" s="34"/>
      <c r="HNT41" s="35"/>
      <c r="HNU41" s="34"/>
      <c r="HNV41" s="35"/>
      <c r="HNW41" s="34"/>
      <c r="HNX41" s="35"/>
      <c r="HNY41" s="34"/>
      <c r="HNZ41" s="35"/>
      <c r="HOA41" s="34"/>
      <c r="HOB41" s="35"/>
      <c r="HOC41" s="34"/>
      <c r="HOD41" s="35"/>
      <c r="HOE41" s="34"/>
      <c r="HOF41" s="35"/>
      <c r="HOG41" s="34"/>
      <c r="HOH41" s="35"/>
      <c r="HOI41" s="34"/>
      <c r="HOJ41" s="35"/>
      <c r="HOK41" s="34"/>
      <c r="HOL41" s="35"/>
      <c r="HOM41" s="34"/>
      <c r="HON41" s="35"/>
      <c r="HOO41" s="34"/>
      <c r="HOP41" s="35"/>
      <c r="HOQ41" s="34"/>
      <c r="HOR41" s="35"/>
      <c r="HOS41" s="34"/>
      <c r="HOT41" s="35"/>
      <c r="HOU41" s="34"/>
      <c r="HOV41" s="35"/>
      <c r="HOW41" s="34"/>
      <c r="HOX41" s="35"/>
      <c r="HOY41" s="34"/>
      <c r="HOZ41" s="35"/>
      <c r="HPA41" s="34"/>
      <c r="HPB41" s="35"/>
      <c r="HPC41" s="34"/>
      <c r="HPD41" s="35"/>
      <c r="HPE41" s="34"/>
      <c r="HPF41" s="35"/>
      <c r="HPG41" s="34"/>
      <c r="HPH41" s="35"/>
      <c r="HPI41" s="34"/>
      <c r="HPJ41" s="35"/>
      <c r="HPK41" s="34"/>
      <c r="HPL41" s="35"/>
      <c r="HPM41" s="34"/>
      <c r="HPN41" s="35"/>
      <c r="HPO41" s="34"/>
      <c r="HPP41" s="35"/>
      <c r="HPQ41" s="34"/>
      <c r="HPR41" s="35"/>
      <c r="HPS41" s="34"/>
      <c r="HPT41" s="35"/>
      <c r="HPU41" s="34"/>
      <c r="HPV41" s="35"/>
      <c r="HPW41" s="34"/>
      <c r="HPX41" s="35"/>
      <c r="HPY41" s="34"/>
      <c r="HPZ41" s="35"/>
      <c r="HQA41" s="34"/>
      <c r="HQB41" s="35"/>
      <c r="HQC41" s="34"/>
      <c r="HQD41" s="35"/>
      <c r="HQE41" s="34"/>
      <c r="HQF41" s="35"/>
      <c r="HQG41" s="34"/>
      <c r="HQH41" s="35"/>
      <c r="HQI41" s="34"/>
      <c r="HQJ41" s="35"/>
      <c r="HQK41" s="34"/>
      <c r="HQL41" s="35"/>
      <c r="HQM41" s="34"/>
      <c r="HQN41" s="35"/>
      <c r="HQO41" s="34"/>
      <c r="HQP41" s="35"/>
      <c r="HQQ41" s="34"/>
      <c r="HQR41" s="35"/>
      <c r="HQS41" s="34"/>
      <c r="HQT41" s="35"/>
      <c r="HQU41" s="34"/>
      <c r="HQV41" s="35"/>
      <c r="HQW41" s="34"/>
      <c r="HQX41" s="35"/>
      <c r="HQY41" s="34"/>
      <c r="HQZ41" s="35"/>
      <c r="HRA41" s="34"/>
      <c r="HRB41" s="35"/>
      <c r="HRC41" s="34"/>
      <c r="HRD41" s="35"/>
      <c r="HRE41" s="34"/>
      <c r="HRF41" s="35"/>
      <c r="HRG41" s="34"/>
      <c r="HRH41" s="35"/>
      <c r="HRI41" s="34"/>
      <c r="HRJ41" s="35"/>
      <c r="HRK41" s="34"/>
      <c r="HRL41" s="35"/>
      <c r="HRM41" s="34"/>
      <c r="HRN41" s="35"/>
      <c r="HRO41" s="34"/>
      <c r="HRP41" s="35"/>
      <c r="HRQ41" s="34"/>
      <c r="HRR41" s="35"/>
      <c r="HRS41" s="34"/>
      <c r="HRT41" s="35"/>
      <c r="HRU41" s="34"/>
      <c r="HRV41" s="35"/>
      <c r="HRW41" s="34"/>
      <c r="HRX41" s="35"/>
      <c r="HRY41" s="34"/>
      <c r="HRZ41" s="35"/>
      <c r="HSA41" s="34"/>
      <c r="HSB41" s="35"/>
      <c r="HSC41" s="34"/>
      <c r="HSD41" s="35"/>
      <c r="HSE41" s="34"/>
      <c r="HSF41" s="35"/>
      <c r="HSG41" s="34"/>
      <c r="HSH41" s="35"/>
      <c r="HSI41" s="34"/>
      <c r="HSJ41" s="35"/>
      <c r="HSK41" s="34"/>
      <c r="HSL41" s="35"/>
      <c r="HSM41" s="34"/>
      <c r="HSN41" s="35"/>
      <c r="HSO41" s="34"/>
      <c r="HSP41" s="35"/>
      <c r="HSQ41" s="34"/>
      <c r="HSR41" s="35"/>
      <c r="HSS41" s="34"/>
      <c r="HST41" s="35"/>
      <c r="HSU41" s="34"/>
      <c r="HSV41" s="35"/>
      <c r="HSW41" s="34"/>
      <c r="HSX41" s="35"/>
      <c r="HSY41" s="34"/>
      <c r="HSZ41" s="35"/>
      <c r="HTA41" s="34"/>
      <c r="HTB41" s="35"/>
      <c r="HTC41" s="34"/>
      <c r="HTD41" s="35"/>
      <c r="HTE41" s="34"/>
      <c r="HTF41" s="35"/>
      <c r="HTG41" s="34"/>
      <c r="HTH41" s="35"/>
      <c r="HTI41" s="34"/>
      <c r="HTJ41" s="35"/>
      <c r="HTK41" s="34"/>
      <c r="HTL41" s="35"/>
      <c r="HTM41" s="34"/>
      <c r="HTN41" s="35"/>
      <c r="HTO41" s="34"/>
      <c r="HTP41" s="35"/>
      <c r="HTQ41" s="34"/>
      <c r="HTR41" s="35"/>
      <c r="HTS41" s="34"/>
      <c r="HTT41" s="35"/>
      <c r="HTU41" s="34"/>
      <c r="HTV41" s="35"/>
      <c r="HTW41" s="34"/>
      <c r="HTX41" s="35"/>
      <c r="HTY41" s="34"/>
      <c r="HTZ41" s="35"/>
      <c r="HUA41" s="34"/>
      <c r="HUB41" s="35"/>
      <c r="HUC41" s="34"/>
      <c r="HUD41" s="35"/>
      <c r="HUE41" s="34"/>
      <c r="HUF41" s="35"/>
      <c r="HUG41" s="34"/>
      <c r="HUH41" s="35"/>
      <c r="HUI41" s="34"/>
      <c r="HUJ41" s="35"/>
      <c r="HUK41" s="34"/>
      <c r="HUL41" s="35"/>
      <c r="HUM41" s="34"/>
      <c r="HUN41" s="35"/>
      <c r="HUO41" s="34"/>
      <c r="HUP41" s="35"/>
      <c r="HUQ41" s="34"/>
      <c r="HUR41" s="35"/>
      <c r="HUS41" s="34"/>
      <c r="HUT41" s="35"/>
      <c r="HUU41" s="34"/>
      <c r="HUV41" s="35"/>
      <c r="HUW41" s="34"/>
      <c r="HUX41" s="35"/>
      <c r="HUY41" s="34"/>
      <c r="HUZ41" s="35"/>
      <c r="HVA41" s="34"/>
      <c r="HVB41" s="35"/>
      <c r="HVC41" s="34"/>
      <c r="HVD41" s="35"/>
      <c r="HVE41" s="34"/>
      <c r="HVF41" s="35"/>
      <c r="HVG41" s="34"/>
      <c r="HVH41" s="35"/>
      <c r="HVI41" s="34"/>
      <c r="HVJ41" s="35"/>
      <c r="HVK41" s="34"/>
      <c r="HVL41" s="35"/>
      <c r="HVM41" s="34"/>
      <c r="HVN41" s="35"/>
      <c r="HVO41" s="34"/>
      <c r="HVP41" s="35"/>
      <c r="HVQ41" s="34"/>
      <c r="HVR41" s="35"/>
      <c r="HVS41" s="34"/>
      <c r="HVT41" s="35"/>
      <c r="HVU41" s="34"/>
      <c r="HVV41" s="35"/>
      <c r="HVW41" s="34"/>
      <c r="HVX41" s="35"/>
      <c r="HVY41" s="34"/>
      <c r="HVZ41" s="35"/>
      <c r="HWA41" s="34"/>
      <c r="HWB41" s="35"/>
      <c r="HWC41" s="34"/>
      <c r="HWD41" s="35"/>
      <c r="HWE41" s="34"/>
      <c r="HWF41" s="35"/>
      <c r="HWG41" s="34"/>
      <c r="HWH41" s="35"/>
      <c r="HWI41" s="34"/>
      <c r="HWJ41" s="35"/>
      <c r="HWK41" s="34"/>
      <c r="HWL41" s="35"/>
      <c r="HWM41" s="34"/>
      <c r="HWN41" s="35"/>
      <c r="HWO41" s="34"/>
      <c r="HWP41" s="35"/>
      <c r="HWQ41" s="34"/>
      <c r="HWR41" s="35"/>
      <c r="HWS41" s="34"/>
      <c r="HWT41" s="35"/>
      <c r="HWU41" s="34"/>
      <c r="HWV41" s="35"/>
      <c r="HWW41" s="34"/>
      <c r="HWX41" s="35"/>
      <c r="HWY41" s="34"/>
      <c r="HWZ41" s="35"/>
      <c r="HXA41" s="34"/>
      <c r="HXB41" s="35"/>
      <c r="HXC41" s="34"/>
      <c r="HXD41" s="35"/>
      <c r="HXE41" s="34"/>
      <c r="HXF41" s="35"/>
      <c r="HXG41" s="34"/>
      <c r="HXH41" s="35"/>
      <c r="HXI41" s="34"/>
      <c r="HXJ41" s="35"/>
      <c r="HXK41" s="34"/>
      <c r="HXL41" s="35"/>
      <c r="HXM41" s="34"/>
      <c r="HXN41" s="35"/>
      <c r="HXO41" s="34"/>
      <c r="HXP41" s="35"/>
      <c r="HXQ41" s="34"/>
      <c r="HXR41" s="35"/>
      <c r="HXS41" s="34"/>
      <c r="HXT41" s="35"/>
      <c r="HXU41" s="34"/>
      <c r="HXV41" s="35"/>
      <c r="HXW41" s="34"/>
      <c r="HXX41" s="35"/>
      <c r="HXY41" s="34"/>
      <c r="HXZ41" s="35"/>
      <c r="HYA41" s="34"/>
      <c r="HYB41" s="35"/>
      <c r="HYC41" s="34"/>
      <c r="HYD41" s="35"/>
      <c r="HYE41" s="34"/>
      <c r="HYF41" s="35"/>
      <c r="HYG41" s="34"/>
      <c r="HYH41" s="35"/>
      <c r="HYI41" s="34"/>
      <c r="HYJ41" s="35"/>
      <c r="HYK41" s="34"/>
      <c r="HYL41" s="35"/>
      <c r="HYM41" s="34"/>
      <c r="HYN41" s="35"/>
      <c r="HYO41" s="34"/>
      <c r="HYP41" s="35"/>
      <c r="HYQ41" s="34"/>
      <c r="HYR41" s="35"/>
      <c r="HYS41" s="34"/>
      <c r="HYT41" s="35"/>
      <c r="HYU41" s="34"/>
      <c r="HYV41" s="35"/>
      <c r="HYW41" s="34"/>
      <c r="HYX41" s="35"/>
      <c r="HYY41" s="34"/>
      <c r="HYZ41" s="35"/>
      <c r="HZA41" s="34"/>
      <c r="HZB41" s="35"/>
      <c r="HZC41" s="34"/>
      <c r="HZD41" s="35"/>
      <c r="HZE41" s="34"/>
      <c r="HZF41" s="35"/>
      <c r="HZG41" s="34"/>
      <c r="HZH41" s="35"/>
      <c r="HZI41" s="34"/>
      <c r="HZJ41" s="35"/>
      <c r="HZK41" s="34"/>
      <c r="HZL41" s="35"/>
      <c r="HZM41" s="34"/>
      <c r="HZN41" s="35"/>
      <c r="HZO41" s="34"/>
      <c r="HZP41" s="35"/>
      <c r="HZQ41" s="34"/>
      <c r="HZR41" s="35"/>
      <c r="HZS41" s="34"/>
      <c r="HZT41" s="35"/>
      <c r="HZU41" s="34"/>
      <c r="HZV41" s="35"/>
      <c r="HZW41" s="34"/>
      <c r="HZX41" s="35"/>
      <c r="HZY41" s="34"/>
      <c r="HZZ41" s="35"/>
      <c r="IAA41" s="34"/>
      <c r="IAB41" s="35"/>
      <c r="IAC41" s="34"/>
      <c r="IAD41" s="35"/>
      <c r="IAE41" s="34"/>
      <c r="IAF41" s="35"/>
      <c r="IAG41" s="34"/>
      <c r="IAH41" s="35"/>
      <c r="IAI41" s="34"/>
      <c r="IAJ41" s="35"/>
      <c r="IAK41" s="34"/>
      <c r="IAL41" s="35"/>
      <c r="IAM41" s="34"/>
      <c r="IAN41" s="35"/>
      <c r="IAO41" s="34"/>
      <c r="IAP41" s="35"/>
      <c r="IAQ41" s="34"/>
      <c r="IAR41" s="35"/>
      <c r="IAS41" s="34"/>
      <c r="IAT41" s="35"/>
      <c r="IAU41" s="34"/>
      <c r="IAV41" s="35"/>
      <c r="IAW41" s="34"/>
      <c r="IAX41" s="35"/>
      <c r="IAY41" s="34"/>
      <c r="IAZ41" s="35"/>
      <c r="IBA41" s="34"/>
      <c r="IBB41" s="35"/>
      <c r="IBC41" s="34"/>
      <c r="IBD41" s="35"/>
      <c r="IBE41" s="34"/>
      <c r="IBF41" s="35"/>
      <c r="IBG41" s="34"/>
      <c r="IBH41" s="35"/>
      <c r="IBI41" s="34"/>
      <c r="IBJ41" s="35"/>
      <c r="IBK41" s="34"/>
      <c r="IBL41" s="35"/>
      <c r="IBM41" s="34"/>
      <c r="IBN41" s="35"/>
      <c r="IBO41" s="34"/>
      <c r="IBP41" s="35"/>
      <c r="IBQ41" s="34"/>
      <c r="IBR41" s="35"/>
      <c r="IBS41" s="34"/>
      <c r="IBT41" s="35"/>
      <c r="IBU41" s="34"/>
      <c r="IBV41" s="35"/>
      <c r="IBW41" s="34"/>
      <c r="IBX41" s="35"/>
      <c r="IBY41" s="34"/>
      <c r="IBZ41" s="35"/>
      <c r="ICA41" s="34"/>
      <c r="ICB41" s="35"/>
      <c r="ICC41" s="34"/>
      <c r="ICD41" s="35"/>
      <c r="ICE41" s="34"/>
      <c r="ICF41" s="35"/>
      <c r="ICG41" s="34"/>
      <c r="ICH41" s="35"/>
      <c r="ICI41" s="34"/>
      <c r="ICJ41" s="35"/>
      <c r="ICK41" s="34"/>
      <c r="ICL41" s="35"/>
      <c r="ICM41" s="34"/>
      <c r="ICN41" s="35"/>
      <c r="ICO41" s="34"/>
      <c r="ICP41" s="35"/>
      <c r="ICQ41" s="34"/>
      <c r="ICR41" s="35"/>
      <c r="ICS41" s="34"/>
      <c r="ICT41" s="35"/>
      <c r="ICU41" s="34"/>
      <c r="ICV41" s="35"/>
      <c r="ICW41" s="34"/>
      <c r="ICX41" s="35"/>
      <c r="ICY41" s="34"/>
      <c r="ICZ41" s="35"/>
      <c r="IDA41" s="34"/>
      <c r="IDB41" s="35"/>
      <c r="IDC41" s="34"/>
      <c r="IDD41" s="35"/>
      <c r="IDE41" s="34"/>
      <c r="IDF41" s="35"/>
      <c r="IDG41" s="34"/>
      <c r="IDH41" s="35"/>
      <c r="IDI41" s="34"/>
      <c r="IDJ41" s="35"/>
      <c r="IDK41" s="34"/>
      <c r="IDL41" s="35"/>
      <c r="IDM41" s="34"/>
      <c r="IDN41" s="35"/>
      <c r="IDO41" s="34"/>
      <c r="IDP41" s="35"/>
      <c r="IDQ41" s="34"/>
      <c r="IDR41" s="35"/>
      <c r="IDS41" s="34"/>
      <c r="IDT41" s="35"/>
      <c r="IDU41" s="34"/>
      <c r="IDV41" s="35"/>
      <c r="IDW41" s="34"/>
      <c r="IDX41" s="35"/>
      <c r="IDY41" s="34"/>
      <c r="IDZ41" s="35"/>
      <c r="IEA41" s="34"/>
      <c r="IEB41" s="35"/>
      <c r="IEC41" s="34"/>
      <c r="IED41" s="35"/>
      <c r="IEE41" s="34"/>
      <c r="IEF41" s="35"/>
      <c r="IEG41" s="34"/>
      <c r="IEH41" s="35"/>
      <c r="IEI41" s="34"/>
      <c r="IEJ41" s="35"/>
      <c r="IEK41" s="34"/>
      <c r="IEL41" s="35"/>
      <c r="IEM41" s="34"/>
      <c r="IEN41" s="35"/>
      <c r="IEO41" s="34"/>
      <c r="IEP41" s="35"/>
      <c r="IEQ41" s="34"/>
      <c r="IER41" s="35"/>
      <c r="IES41" s="34"/>
      <c r="IET41" s="35"/>
      <c r="IEU41" s="34"/>
      <c r="IEV41" s="35"/>
      <c r="IEW41" s="34"/>
      <c r="IEX41" s="35"/>
      <c r="IEY41" s="34"/>
      <c r="IEZ41" s="35"/>
      <c r="IFA41" s="34"/>
      <c r="IFB41" s="35"/>
      <c r="IFC41" s="34"/>
      <c r="IFD41" s="35"/>
      <c r="IFE41" s="34"/>
      <c r="IFF41" s="35"/>
      <c r="IFG41" s="34"/>
      <c r="IFH41" s="35"/>
      <c r="IFI41" s="34"/>
      <c r="IFJ41" s="35"/>
      <c r="IFK41" s="34"/>
      <c r="IFL41" s="35"/>
      <c r="IFM41" s="34"/>
      <c r="IFN41" s="35"/>
      <c r="IFO41" s="34"/>
      <c r="IFP41" s="35"/>
      <c r="IFQ41" s="34"/>
      <c r="IFR41" s="35"/>
      <c r="IFS41" s="34"/>
      <c r="IFT41" s="35"/>
      <c r="IFU41" s="34"/>
      <c r="IFV41" s="35"/>
      <c r="IFW41" s="34"/>
      <c r="IFX41" s="35"/>
      <c r="IFY41" s="34"/>
      <c r="IFZ41" s="35"/>
      <c r="IGA41" s="34"/>
      <c r="IGB41" s="35"/>
      <c r="IGC41" s="34"/>
      <c r="IGD41" s="35"/>
      <c r="IGE41" s="34"/>
      <c r="IGF41" s="35"/>
      <c r="IGG41" s="34"/>
      <c r="IGH41" s="35"/>
      <c r="IGI41" s="34"/>
      <c r="IGJ41" s="35"/>
      <c r="IGK41" s="34"/>
      <c r="IGL41" s="35"/>
      <c r="IGM41" s="34"/>
      <c r="IGN41" s="35"/>
      <c r="IGO41" s="34"/>
      <c r="IGP41" s="35"/>
      <c r="IGQ41" s="34"/>
      <c r="IGR41" s="35"/>
      <c r="IGS41" s="34"/>
      <c r="IGT41" s="35"/>
      <c r="IGU41" s="34"/>
      <c r="IGV41" s="35"/>
      <c r="IGW41" s="34"/>
      <c r="IGX41" s="35"/>
      <c r="IGY41" s="34"/>
      <c r="IGZ41" s="35"/>
      <c r="IHA41" s="34"/>
      <c r="IHB41" s="35"/>
      <c r="IHC41" s="34"/>
      <c r="IHD41" s="35"/>
      <c r="IHE41" s="34"/>
      <c r="IHF41" s="35"/>
      <c r="IHG41" s="34"/>
      <c r="IHH41" s="35"/>
      <c r="IHI41" s="34"/>
      <c r="IHJ41" s="35"/>
      <c r="IHK41" s="34"/>
      <c r="IHL41" s="35"/>
      <c r="IHM41" s="34"/>
      <c r="IHN41" s="35"/>
      <c r="IHO41" s="34"/>
      <c r="IHP41" s="35"/>
      <c r="IHQ41" s="34"/>
      <c r="IHR41" s="35"/>
      <c r="IHS41" s="34"/>
      <c r="IHT41" s="35"/>
      <c r="IHU41" s="34"/>
      <c r="IHV41" s="35"/>
      <c r="IHW41" s="34"/>
      <c r="IHX41" s="35"/>
      <c r="IHY41" s="34"/>
      <c r="IHZ41" s="35"/>
      <c r="IIA41" s="34"/>
      <c r="IIB41" s="35"/>
      <c r="IIC41" s="34"/>
      <c r="IID41" s="35"/>
      <c r="IIE41" s="34"/>
      <c r="IIF41" s="35"/>
      <c r="IIG41" s="34"/>
      <c r="IIH41" s="35"/>
      <c r="III41" s="34"/>
      <c r="IIJ41" s="35"/>
      <c r="IIK41" s="34"/>
      <c r="IIL41" s="35"/>
      <c r="IIM41" s="34"/>
      <c r="IIN41" s="35"/>
      <c r="IIO41" s="34"/>
      <c r="IIP41" s="35"/>
      <c r="IIQ41" s="34"/>
      <c r="IIR41" s="35"/>
      <c r="IIS41" s="34"/>
      <c r="IIT41" s="35"/>
      <c r="IIU41" s="34"/>
      <c r="IIV41" s="35"/>
      <c r="IIW41" s="34"/>
      <c r="IIX41" s="35"/>
      <c r="IIY41" s="34"/>
      <c r="IIZ41" s="35"/>
      <c r="IJA41" s="34"/>
      <c r="IJB41" s="35"/>
      <c r="IJC41" s="34"/>
      <c r="IJD41" s="35"/>
      <c r="IJE41" s="34"/>
      <c r="IJF41" s="35"/>
      <c r="IJG41" s="34"/>
      <c r="IJH41" s="35"/>
      <c r="IJI41" s="34"/>
      <c r="IJJ41" s="35"/>
      <c r="IJK41" s="34"/>
      <c r="IJL41" s="35"/>
      <c r="IJM41" s="34"/>
      <c r="IJN41" s="35"/>
      <c r="IJO41" s="34"/>
      <c r="IJP41" s="35"/>
      <c r="IJQ41" s="34"/>
      <c r="IJR41" s="35"/>
      <c r="IJS41" s="34"/>
      <c r="IJT41" s="35"/>
      <c r="IJU41" s="34"/>
      <c r="IJV41" s="35"/>
      <c r="IJW41" s="34"/>
      <c r="IJX41" s="35"/>
      <c r="IJY41" s="34"/>
      <c r="IJZ41" s="35"/>
      <c r="IKA41" s="34"/>
      <c r="IKB41" s="35"/>
      <c r="IKC41" s="34"/>
      <c r="IKD41" s="35"/>
      <c r="IKE41" s="34"/>
      <c r="IKF41" s="35"/>
      <c r="IKG41" s="34"/>
      <c r="IKH41" s="35"/>
      <c r="IKI41" s="34"/>
      <c r="IKJ41" s="35"/>
      <c r="IKK41" s="34"/>
      <c r="IKL41" s="35"/>
      <c r="IKM41" s="34"/>
      <c r="IKN41" s="35"/>
      <c r="IKO41" s="34"/>
      <c r="IKP41" s="35"/>
      <c r="IKQ41" s="34"/>
      <c r="IKR41" s="35"/>
      <c r="IKS41" s="34"/>
      <c r="IKT41" s="35"/>
      <c r="IKU41" s="34"/>
      <c r="IKV41" s="35"/>
      <c r="IKW41" s="34"/>
      <c r="IKX41" s="35"/>
      <c r="IKY41" s="34"/>
      <c r="IKZ41" s="35"/>
      <c r="ILA41" s="34"/>
      <c r="ILB41" s="35"/>
      <c r="ILC41" s="34"/>
      <c r="ILD41" s="35"/>
      <c r="ILE41" s="34"/>
      <c r="ILF41" s="35"/>
      <c r="ILG41" s="34"/>
      <c r="ILH41" s="35"/>
      <c r="ILI41" s="34"/>
      <c r="ILJ41" s="35"/>
      <c r="ILK41" s="34"/>
      <c r="ILL41" s="35"/>
      <c r="ILM41" s="34"/>
      <c r="ILN41" s="35"/>
      <c r="ILO41" s="34"/>
      <c r="ILP41" s="35"/>
      <c r="ILQ41" s="34"/>
      <c r="ILR41" s="35"/>
      <c r="ILS41" s="34"/>
      <c r="ILT41" s="35"/>
      <c r="ILU41" s="34"/>
      <c r="ILV41" s="35"/>
      <c r="ILW41" s="34"/>
      <c r="ILX41" s="35"/>
      <c r="ILY41" s="34"/>
      <c r="ILZ41" s="35"/>
      <c r="IMA41" s="34"/>
      <c r="IMB41" s="35"/>
      <c r="IMC41" s="34"/>
      <c r="IMD41" s="35"/>
      <c r="IME41" s="34"/>
      <c r="IMF41" s="35"/>
      <c r="IMG41" s="34"/>
      <c r="IMH41" s="35"/>
      <c r="IMI41" s="34"/>
      <c r="IMJ41" s="35"/>
      <c r="IMK41" s="34"/>
      <c r="IML41" s="35"/>
      <c r="IMM41" s="34"/>
      <c r="IMN41" s="35"/>
      <c r="IMO41" s="34"/>
      <c r="IMP41" s="35"/>
      <c r="IMQ41" s="34"/>
      <c r="IMR41" s="35"/>
      <c r="IMS41" s="34"/>
      <c r="IMT41" s="35"/>
      <c r="IMU41" s="34"/>
      <c r="IMV41" s="35"/>
      <c r="IMW41" s="34"/>
      <c r="IMX41" s="35"/>
      <c r="IMY41" s="34"/>
      <c r="IMZ41" s="35"/>
      <c r="INA41" s="34"/>
      <c r="INB41" s="35"/>
      <c r="INC41" s="34"/>
      <c r="IND41" s="35"/>
      <c r="INE41" s="34"/>
      <c r="INF41" s="35"/>
      <c r="ING41" s="34"/>
      <c r="INH41" s="35"/>
      <c r="INI41" s="34"/>
      <c r="INJ41" s="35"/>
      <c r="INK41" s="34"/>
      <c r="INL41" s="35"/>
      <c r="INM41" s="34"/>
      <c r="INN41" s="35"/>
      <c r="INO41" s="34"/>
      <c r="INP41" s="35"/>
      <c r="INQ41" s="34"/>
      <c r="INR41" s="35"/>
      <c r="INS41" s="34"/>
      <c r="INT41" s="35"/>
      <c r="INU41" s="34"/>
      <c r="INV41" s="35"/>
      <c r="INW41" s="34"/>
      <c r="INX41" s="35"/>
      <c r="INY41" s="34"/>
      <c r="INZ41" s="35"/>
      <c r="IOA41" s="34"/>
      <c r="IOB41" s="35"/>
      <c r="IOC41" s="34"/>
      <c r="IOD41" s="35"/>
      <c r="IOE41" s="34"/>
      <c r="IOF41" s="35"/>
      <c r="IOG41" s="34"/>
      <c r="IOH41" s="35"/>
      <c r="IOI41" s="34"/>
      <c r="IOJ41" s="35"/>
      <c r="IOK41" s="34"/>
      <c r="IOL41" s="35"/>
      <c r="IOM41" s="34"/>
      <c r="ION41" s="35"/>
      <c r="IOO41" s="34"/>
      <c r="IOP41" s="35"/>
      <c r="IOQ41" s="34"/>
      <c r="IOR41" s="35"/>
      <c r="IOS41" s="34"/>
      <c r="IOT41" s="35"/>
      <c r="IOU41" s="34"/>
      <c r="IOV41" s="35"/>
      <c r="IOW41" s="34"/>
      <c r="IOX41" s="35"/>
      <c r="IOY41" s="34"/>
      <c r="IOZ41" s="35"/>
      <c r="IPA41" s="34"/>
      <c r="IPB41" s="35"/>
      <c r="IPC41" s="34"/>
      <c r="IPD41" s="35"/>
      <c r="IPE41" s="34"/>
      <c r="IPF41" s="35"/>
      <c r="IPG41" s="34"/>
      <c r="IPH41" s="35"/>
      <c r="IPI41" s="34"/>
      <c r="IPJ41" s="35"/>
      <c r="IPK41" s="34"/>
      <c r="IPL41" s="35"/>
      <c r="IPM41" s="34"/>
      <c r="IPN41" s="35"/>
      <c r="IPO41" s="34"/>
      <c r="IPP41" s="35"/>
      <c r="IPQ41" s="34"/>
      <c r="IPR41" s="35"/>
      <c r="IPS41" s="34"/>
      <c r="IPT41" s="35"/>
      <c r="IPU41" s="34"/>
      <c r="IPV41" s="35"/>
      <c r="IPW41" s="34"/>
      <c r="IPX41" s="35"/>
      <c r="IPY41" s="34"/>
      <c r="IPZ41" s="35"/>
      <c r="IQA41" s="34"/>
      <c r="IQB41" s="35"/>
      <c r="IQC41" s="34"/>
      <c r="IQD41" s="35"/>
      <c r="IQE41" s="34"/>
      <c r="IQF41" s="35"/>
      <c r="IQG41" s="34"/>
      <c r="IQH41" s="35"/>
      <c r="IQI41" s="34"/>
      <c r="IQJ41" s="35"/>
      <c r="IQK41" s="34"/>
      <c r="IQL41" s="35"/>
      <c r="IQM41" s="34"/>
      <c r="IQN41" s="35"/>
      <c r="IQO41" s="34"/>
      <c r="IQP41" s="35"/>
      <c r="IQQ41" s="34"/>
      <c r="IQR41" s="35"/>
      <c r="IQS41" s="34"/>
      <c r="IQT41" s="35"/>
      <c r="IQU41" s="34"/>
      <c r="IQV41" s="35"/>
      <c r="IQW41" s="34"/>
      <c r="IQX41" s="35"/>
      <c r="IQY41" s="34"/>
      <c r="IQZ41" s="35"/>
      <c r="IRA41" s="34"/>
      <c r="IRB41" s="35"/>
      <c r="IRC41" s="34"/>
      <c r="IRD41" s="35"/>
      <c r="IRE41" s="34"/>
      <c r="IRF41" s="35"/>
      <c r="IRG41" s="34"/>
      <c r="IRH41" s="35"/>
      <c r="IRI41" s="34"/>
      <c r="IRJ41" s="35"/>
      <c r="IRK41" s="34"/>
      <c r="IRL41" s="35"/>
      <c r="IRM41" s="34"/>
      <c r="IRN41" s="35"/>
      <c r="IRO41" s="34"/>
      <c r="IRP41" s="35"/>
      <c r="IRQ41" s="34"/>
      <c r="IRR41" s="35"/>
      <c r="IRS41" s="34"/>
      <c r="IRT41" s="35"/>
      <c r="IRU41" s="34"/>
      <c r="IRV41" s="35"/>
      <c r="IRW41" s="34"/>
      <c r="IRX41" s="35"/>
      <c r="IRY41" s="34"/>
      <c r="IRZ41" s="35"/>
      <c r="ISA41" s="34"/>
      <c r="ISB41" s="35"/>
      <c r="ISC41" s="34"/>
      <c r="ISD41" s="35"/>
      <c r="ISE41" s="34"/>
      <c r="ISF41" s="35"/>
      <c r="ISG41" s="34"/>
      <c r="ISH41" s="35"/>
      <c r="ISI41" s="34"/>
      <c r="ISJ41" s="35"/>
      <c r="ISK41" s="34"/>
      <c r="ISL41" s="35"/>
      <c r="ISM41" s="34"/>
      <c r="ISN41" s="35"/>
      <c r="ISO41" s="34"/>
      <c r="ISP41" s="35"/>
      <c r="ISQ41" s="34"/>
      <c r="ISR41" s="35"/>
      <c r="ISS41" s="34"/>
      <c r="IST41" s="35"/>
      <c r="ISU41" s="34"/>
      <c r="ISV41" s="35"/>
      <c r="ISW41" s="34"/>
      <c r="ISX41" s="35"/>
      <c r="ISY41" s="34"/>
      <c r="ISZ41" s="35"/>
      <c r="ITA41" s="34"/>
      <c r="ITB41" s="35"/>
      <c r="ITC41" s="34"/>
      <c r="ITD41" s="35"/>
      <c r="ITE41" s="34"/>
      <c r="ITF41" s="35"/>
      <c r="ITG41" s="34"/>
      <c r="ITH41" s="35"/>
      <c r="ITI41" s="34"/>
      <c r="ITJ41" s="35"/>
      <c r="ITK41" s="34"/>
      <c r="ITL41" s="35"/>
      <c r="ITM41" s="34"/>
      <c r="ITN41" s="35"/>
      <c r="ITO41" s="34"/>
      <c r="ITP41" s="35"/>
      <c r="ITQ41" s="34"/>
      <c r="ITR41" s="35"/>
      <c r="ITS41" s="34"/>
      <c r="ITT41" s="35"/>
      <c r="ITU41" s="34"/>
      <c r="ITV41" s="35"/>
      <c r="ITW41" s="34"/>
      <c r="ITX41" s="35"/>
      <c r="ITY41" s="34"/>
      <c r="ITZ41" s="35"/>
      <c r="IUA41" s="34"/>
      <c r="IUB41" s="35"/>
      <c r="IUC41" s="34"/>
      <c r="IUD41" s="35"/>
      <c r="IUE41" s="34"/>
      <c r="IUF41" s="35"/>
      <c r="IUG41" s="34"/>
      <c r="IUH41" s="35"/>
      <c r="IUI41" s="34"/>
      <c r="IUJ41" s="35"/>
      <c r="IUK41" s="34"/>
      <c r="IUL41" s="35"/>
      <c r="IUM41" s="34"/>
      <c r="IUN41" s="35"/>
      <c r="IUO41" s="34"/>
      <c r="IUP41" s="35"/>
      <c r="IUQ41" s="34"/>
      <c r="IUR41" s="35"/>
      <c r="IUS41" s="34"/>
      <c r="IUT41" s="35"/>
      <c r="IUU41" s="34"/>
      <c r="IUV41" s="35"/>
      <c r="IUW41" s="34"/>
      <c r="IUX41" s="35"/>
      <c r="IUY41" s="34"/>
      <c r="IUZ41" s="35"/>
      <c r="IVA41" s="34"/>
      <c r="IVB41" s="35"/>
      <c r="IVC41" s="34"/>
      <c r="IVD41" s="35"/>
      <c r="IVE41" s="34"/>
      <c r="IVF41" s="35"/>
      <c r="IVG41" s="34"/>
      <c r="IVH41" s="35"/>
      <c r="IVI41" s="34"/>
      <c r="IVJ41" s="35"/>
      <c r="IVK41" s="34"/>
      <c r="IVL41" s="35"/>
      <c r="IVM41" s="34"/>
      <c r="IVN41" s="35"/>
      <c r="IVO41" s="34"/>
      <c r="IVP41" s="35"/>
      <c r="IVQ41" s="34"/>
      <c r="IVR41" s="35"/>
      <c r="IVS41" s="34"/>
      <c r="IVT41" s="35"/>
      <c r="IVU41" s="34"/>
      <c r="IVV41" s="35"/>
      <c r="IVW41" s="34"/>
      <c r="IVX41" s="35"/>
      <c r="IVY41" s="34"/>
      <c r="IVZ41" s="35"/>
      <c r="IWA41" s="34"/>
      <c r="IWB41" s="35"/>
      <c r="IWC41" s="34"/>
      <c r="IWD41" s="35"/>
      <c r="IWE41" s="34"/>
      <c r="IWF41" s="35"/>
      <c r="IWG41" s="34"/>
      <c r="IWH41" s="35"/>
      <c r="IWI41" s="34"/>
      <c r="IWJ41" s="35"/>
      <c r="IWK41" s="34"/>
      <c r="IWL41" s="35"/>
      <c r="IWM41" s="34"/>
      <c r="IWN41" s="35"/>
      <c r="IWO41" s="34"/>
      <c r="IWP41" s="35"/>
      <c r="IWQ41" s="34"/>
      <c r="IWR41" s="35"/>
      <c r="IWS41" s="34"/>
      <c r="IWT41" s="35"/>
      <c r="IWU41" s="34"/>
      <c r="IWV41" s="35"/>
      <c r="IWW41" s="34"/>
      <c r="IWX41" s="35"/>
      <c r="IWY41" s="34"/>
      <c r="IWZ41" s="35"/>
      <c r="IXA41" s="34"/>
      <c r="IXB41" s="35"/>
      <c r="IXC41" s="34"/>
      <c r="IXD41" s="35"/>
      <c r="IXE41" s="34"/>
      <c r="IXF41" s="35"/>
      <c r="IXG41" s="34"/>
      <c r="IXH41" s="35"/>
      <c r="IXI41" s="34"/>
      <c r="IXJ41" s="35"/>
      <c r="IXK41" s="34"/>
      <c r="IXL41" s="35"/>
      <c r="IXM41" s="34"/>
      <c r="IXN41" s="35"/>
      <c r="IXO41" s="34"/>
      <c r="IXP41" s="35"/>
      <c r="IXQ41" s="34"/>
      <c r="IXR41" s="35"/>
      <c r="IXS41" s="34"/>
      <c r="IXT41" s="35"/>
      <c r="IXU41" s="34"/>
      <c r="IXV41" s="35"/>
      <c r="IXW41" s="34"/>
      <c r="IXX41" s="35"/>
      <c r="IXY41" s="34"/>
      <c r="IXZ41" s="35"/>
      <c r="IYA41" s="34"/>
      <c r="IYB41" s="35"/>
      <c r="IYC41" s="34"/>
      <c r="IYD41" s="35"/>
      <c r="IYE41" s="34"/>
      <c r="IYF41" s="35"/>
      <c r="IYG41" s="34"/>
      <c r="IYH41" s="35"/>
      <c r="IYI41" s="34"/>
      <c r="IYJ41" s="35"/>
      <c r="IYK41" s="34"/>
      <c r="IYL41" s="35"/>
      <c r="IYM41" s="34"/>
      <c r="IYN41" s="35"/>
      <c r="IYO41" s="34"/>
      <c r="IYP41" s="35"/>
      <c r="IYQ41" s="34"/>
      <c r="IYR41" s="35"/>
      <c r="IYS41" s="34"/>
      <c r="IYT41" s="35"/>
      <c r="IYU41" s="34"/>
      <c r="IYV41" s="35"/>
      <c r="IYW41" s="34"/>
      <c r="IYX41" s="35"/>
      <c r="IYY41" s="34"/>
      <c r="IYZ41" s="35"/>
      <c r="IZA41" s="34"/>
      <c r="IZB41" s="35"/>
      <c r="IZC41" s="34"/>
      <c r="IZD41" s="35"/>
      <c r="IZE41" s="34"/>
      <c r="IZF41" s="35"/>
      <c r="IZG41" s="34"/>
      <c r="IZH41" s="35"/>
      <c r="IZI41" s="34"/>
      <c r="IZJ41" s="35"/>
      <c r="IZK41" s="34"/>
      <c r="IZL41" s="35"/>
      <c r="IZM41" s="34"/>
      <c r="IZN41" s="35"/>
      <c r="IZO41" s="34"/>
      <c r="IZP41" s="35"/>
      <c r="IZQ41" s="34"/>
      <c r="IZR41" s="35"/>
      <c r="IZS41" s="34"/>
      <c r="IZT41" s="35"/>
      <c r="IZU41" s="34"/>
      <c r="IZV41" s="35"/>
      <c r="IZW41" s="34"/>
      <c r="IZX41" s="35"/>
      <c r="IZY41" s="34"/>
      <c r="IZZ41" s="35"/>
      <c r="JAA41" s="34"/>
      <c r="JAB41" s="35"/>
      <c r="JAC41" s="34"/>
      <c r="JAD41" s="35"/>
      <c r="JAE41" s="34"/>
      <c r="JAF41" s="35"/>
      <c r="JAG41" s="34"/>
      <c r="JAH41" s="35"/>
      <c r="JAI41" s="34"/>
      <c r="JAJ41" s="35"/>
      <c r="JAK41" s="34"/>
      <c r="JAL41" s="35"/>
      <c r="JAM41" s="34"/>
      <c r="JAN41" s="35"/>
      <c r="JAO41" s="34"/>
      <c r="JAP41" s="35"/>
      <c r="JAQ41" s="34"/>
      <c r="JAR41" s="35"/>
      <c r="JAS41" s="34"/>
      <c r="JAT41" s="35"/>
      <c r="JAU41" s="34"/>
      <c r="JAV41" s="35"/>
      <c r="JAW41" s="34"/>
      <c r="JAX41" s="35"/>
      <c r="JAY41" s="34"/>
      <c r="JAZ41" s="35"/>
      <c r="JBA41" s="34"/>
      <c r="JBB41" s="35"/>
      <c r="JBC41" s="34"/>
      <c r="JBD41" s="35"/>
      <c r="JBE41" s="34"/>
      <c r="JBF41" s="35"/>
      <c r="JBG41" s="34"/>
      <c r="JBH41" s="35"/>
      <c r="JBI41" s="34"/>
      <c r="JBJ41" s="35"/>
      <c r="JBK41" s="34"/>
      <c r="JBL41" s="35"/>
      <c r="JBM41" s="34"/>
      <c r="JBN41" s="35"/>
      <c r="JBO41" s="34"/>
      <c r="JBP41" s="35"/>
      <c r="JBQ41" s="34"/>
      <c r="JBR41" s="35"/>
      <c r="JBS41" s="34"/>
      <c r="JBT41" s="35"/>
      <c r="JBU41" s="34"/>
      <c r="JBV41" s="35"/>
      <c r="JBW41" s="34"/>
      <c r="JBX41" s="35"/>
      <c r="JBY41" s="34"/>
      <c r="JBZ41" s="35"/>
      <c r="JCA41" s="34"/>
      <c r="JCB41" s="35"/>
      <c r="JCC41" s="34"/>
      <c r="JCD41" s="35"/>
      <c r="JCE41" s="34"/>
      <c r="JCF41" s="35"/>
      <c r="JCG41" s="34"/>
      <c r="JCH41" s="35"/>
      <c r="JCI41" s="34"/>
      <c r="JCJ41" s="35"/>
      <c r="JCK41" s="34"/>
      <c r="JCL41" s="35"/>
      <c r="JCM41" s="34"/>
      <c r="JCN41" s="35"/>
      <c r="JCO41" s="34"/>
      <c r="JCP41" s="35"/>
      <c r="JCQ41" s="34"/>
      <c r="JCR41" s="35"/>
      <c r="JCS41" s="34"/>
      <c r="JCT41" s="35"/>
      <c r="JCU41" s="34"/>
      <c r="JCV41" s="35"/>
      <c r="JCW41" s="34"/>
      <c r="JCX41" s="35"/>
      <c r="JCY41" s="34"/>
      <c r="JCZ41" s="35"/>
      <c r="JDA41" s="34"/>
      <c r="JDB41" s="35"/>
      <c r="JDC41" s="34"/>
      <c r="JDD41" s="35"/>
      <c r="JDE41" s="34"/>
      <c r="JDF41" s="35"/>
      <c r="JDG41" s="34"/>
      <c r="JDH41" s="35"/>
      <c r="JDI41" s="34"/>
      <c r="JDJ41" s="35"/>
      <c r="JDK41" s="34"/>
      <c r="JDL41" s="35"/>
      <c r="JDM41" s="34"/>
      <c r="JDN41" s="35"/>
      <c r="JDO41" s="34"/>
      <c r="JDP41" s="35"/>
      <c r="JDQ41" s="34"/>
      <c r="JDR41" s="35"/>
      <c r="JDS41" s="34"/>
      <c r="JDT41" s="35"/>
      <c r="JDU41" s="34"/>
      <c r="JDV41" s="35"/>
      <c r="JDW41" s="34"/>
      <c r="JDX41" s="35"/>
      <c r="JDY41" s="34"/>
      <c r="JDZ41" s="35"/>
      <c r="JEA41" s="34"/>
      <c r="JEB41" s="35"/>
      <c r="JEC41" s="34"/>
      <c r="JED41" s="35"/>
      <c r="JEE41" s="34"/>
      <c r="JEF41" s="35"/>
      <c r="JEG41" s="34"/>
      <c r="JEH41" s="35"/>
      <c r="JEI41" s="34"/>
      <c r="JEJ41" s="35"/>
      <c r="JEK41" s="34"/>
      <c r="JEL41" s="35"/>
      <c r="JEM41" s="34"/>
      <c r="JEN41" s="35"/>
      <c r="JEO41" s="34"/>
      <c r="JEP41" s="35"/>
      <c r="JEQ41" s="34"/>
      <c r="JER41" s="35"/>
      <c r="JES41" s="34"/>
      <c r="JET41" s="35"/>
      <c r="JEU41" s="34"/>
      <c r="JEV41" s="35"/>
      <c r="JEW41" s="34"/>
      <c r="JEX41" s="35"/>
      <c r="JEY41" s="34"/>
      <c r="JEZ41" s="35"/>
      <c r="JFA41" s="34"/>
      <c r="JFB41" s="35"/>
      <c r="JFC41" s="34"/>
      <c r="JFD41" s="35"/>
      <c r="JFE41" s="34"/>
      <c r="JFF41" s="35"/>
      <c r="JFG41" s="34"/>
      <c r="JFH41" s="35"/>
      <c r="JFI41" s="34"/>
      <c r="JFJ41" s="35"/>
      <c r="JFK41" s="34"/>
      <c r="JFL41" s="35"/>
      <c r="JFM41" s="34"/>
      <c r="JFN41" s="35"/>
      <c r="JFO41" s="34"/>
      <c r="JFP41" s="35"/>
      <c r="JFQ41" s="34"/>
      <c r="JFR41" s="35"/>
      <c r="JFS41" s="34"/>
      <c r="JFT41" s="35"/>
      <c r="JFU41" s="34"/>
      <c r="JFV41" s="35"/>
      <c r="JFW41" s="34"/>
      <c r="JFX41" s="35"/>
      <c r="JFY41" s="34"/>
      <c r="JFZ41" s="35"/>
      <c r="JGA41" s="34"/>
      <c r="JGB41" s="35"/>
      <c r="JGC41" s="34"/>
      <c r="JGD41" s="35"/>
      <c r="JGE41" s="34"/>
      <c r="JGF41" s="35"/>
      <c r="JGG41" s="34"/>
      <c r="JGH41" s="35"/>
      <c r="JGI41" s="34"/>
      <c r="JGJ41" s="35"/>
      <c r="JGK41" s="34"/>
      <c r="JGL41" s="35"/>
      <c r="JGM41" s="34"/>
      <c r="JGN41" s="35"/>
      <c r="JGO41" s="34"/>
      <c r="JGP41" s="35"/>
      <c r="JGQ41" s="34"/>
      <c r="JGR41" s="35"/>
      <c r="JGS41" s="34"/>
      <c r="JGT41" s="35"/>
      <c r="JGU41" s="34"/>
      <c r="JGV41" s="35"/>
      <c r="JGW41" s="34"/>
      <c r="JGX41" s="35"/>
      <c r="JGY41" s="34"/>
      <c r="JGZ41" s="35"/>
      <c r="JHA41" s="34"/>
      <c r="JHB41" s="35"/>
      <c r="JHC41" s="34"/>
      <c r="JHD41" s="35"/>
      <c r="JHE41" s="34"/>
      <c r="JHF41" s="35"/>
      <c r="JHG41" s="34"/>
      <c r="JHH41" s="35"/>
      <c r="JHI41" s="34"/>
      <c r="JHJ41" s="35"/>
      <c r="JHK41" s="34"/>
      <c r="JHL41" s="35"/>
      <c r="JHM41" s="34"/>
      <c r="JHN41" s="35"/>
      <c r="JHO41" s="34"/>
      <c r="JHP41" s="35"/>
      <c r="JHQ41" s="34"/>
      <c r="JHR41" s="35"/>
      <c r="JHS41" s="34"/>
      <c r="JHT41" s="35"/>
      <c r="JHU41" s="34"/>
      <c r="JHV41" s="35"/>
      <c r="JHW41" s="34"/>
      <c r="JHX41" s="35"/>
      <c r="JHY41" s="34"/>
      <c r="JHZ41" s="35"/>
      <c r="JIA41" s="34"/>
      <c r="JIB41" s="35"/>
      <c r="JIC41" s="34"/>
      <c r="JID41" s="35"/>
      <c r="JIE41" s="34"/>
      <c r="JIF41" s="35"/>
      <c r="JIG41" s="34"/>
      <c r="JIH41" s="35"/>
      <c r="JII41" s="34"/>
      <c r="JIJ41" s="35"/>
      <c r="JIK41" s="34"/>
      <c r="JIL41" s="35"/>
      <c r="JIM41" s="34"/>
      <c r="JIN41" s="35"/>
      <c r="JIO41" s="34"/>
      <c r="JIP41" s="35"/>
      <c r="JIQ41" s="34"/>
      <c r="JIR41" s="35"/>
      <c r="JIS41" s="34"/>
      <c r="JIT41" s="35"/>
      <c r="JIU41" s="34"/>
      <c r="JIV41" s="35"/>
      <c r="JIW41" s="34"/>
      <c r="JIX41" s="35"/>
      <c r="JIY41" s="34"/>
      <c r="JIZ41" s="35"/>
      <c r="JJA41" s="34"/>
      <c r="JJB41" s="35"/>
      <c r="JJC41" s="34"/>
      <c r="JJD41" s="35"/>
      <c r="JJE41" s="34"/>
      <c r="JJF41" s="35"/>
      <c r="JJG41" s="34"/>
      <c r="JJH41" s="35"/>
      <c r="JJI41" s="34"/>
      <c r="JJJ41" s="35"/>
      <c r="JJK41" s="34"/>
      <c r="JJL41" s="35"/>
      <c r="JJM41" s="34"/>
      <c r="JJN41" s="35"/>
      <c r="JJO41" s="34"/>
      <c r="JJP41" s="35"/>
      <c r="JJQ41" s="34"/>
      <c r="JJR41" s="35"/>
      <c r="JJS41" s="34"/>
      <c r="JJT41" s="35"/>
      <c r="JJU41" s="34"/>
      <c r="JJV41" s="35"/>
      <c r="JJW41" s="34"/>
      <c r="JJX41" s="35"/>
      <c r="JJY41" s="34"/>
      <c r="JJZ41" s="35"/>
      <c r="JKA41" s="34"/>
      <c r="JKB41" s="35"/>
      <c r="JKC41" s="34"/>
      <c r="JKD41" s="35"/>
      <c r="JKE41" s="34"/>
      <c r="JKF41" s="35"/>
      <c r="JKG41" s="34"/>
      <c r="JKH41" s="35"/>
      <c r="JKI41" s="34"/>
      <c r="JKJ41" s="35"/>
      <c r="JKK41" s="34"/>
      <c r="JKL41" s="35"/>
      <c r="JKM41" s="34"/>
      <c r="JKN41" s="35"/>
      <c r="JKO41" s="34"/>
      <c r="JKP41" s="35"/>
      <c r="JKQ41" s="34"/>
      <c r="JKR41" s="35"/>
      <c r="JKS41" s="34"/>
      <c r="JKT41" s="35"/>
      <c r="JKU41" s="34"/>
      <c r="JKV41" s="35"/>
      <c r="JKW41" s="34"/>
      <c r="JKX41" s="35"/>
      <c r="JKY41" s="34"/>
      <c r="JKZ41" s="35"/>
      <c r="JLA41" s="34"/>
      <c r="JLB41" s="35"/>
      <c r="JLC41" s="34"/>
      <c r="JLD41" s="35"/>
      <c r="JLE41" s="34"/>
      <c r="JLF41" s="35"/>
      <c r="JLG41" s="34"/>
      <c r="JLH41" s="35"/>
      <c r="JLI41" s="34"/>
      <c r="JLJ41" s="35"/>
      <c r="JLK41" s="34"/>
      <c r="JLL41" s="35"/>
      <c r="JLM41" s="34"/>
      <c r="JLN41" s="35"/>
      <c r="JLO41" s="34"/>
      <c r="JLP41" s="35"/>
      <c r="JLQ41" s="34"/>
      <c r="JLR41" s="35"/>
      <c r="JLS41" s="34"/>
      <c r="JLT41" s="35"/>
      <c r="JLU41" s="34"/>
      <c r="JLV41" s="35"/>
      <c r="JLW41" s="34"/>
      <c r="JLX41" s="35"/>
      <c r="JLY41" s="34"/>
      <c r="JLZ41" s="35"/>
      <c r="JMA41" s="34"/>
      <c r="JMB41" s="35"/>
      <c r="JMC41" s="34"/>
      <c r="JMD41" s="35"/>
      <c r="JME41" s="34"/>
      <c r="JMF41" s="35"/>
      <c r="JMG41" s="34"/>
      <c r="JMH41" s="35"/>
      <c r="JMI41" s="34"/>
      <c r="JMJ41" s="35"/>
      <c r="JMK41" s="34"/>
      <c r="JML41" s="35"/>
      <c r="JMM41" s="34"/>
      <c r="JMN41" s="35"/>
      <c r="JMO41" s="34"/>
      <c r="JMP41" s="35"/>
      <c r="JMQ41" s="34"/>
      <c r="JMR41" s="35"/>
      <c r="JMS41" s="34"/>
      <c r="JMT41" s="35"/>
      <c r="JMU41" s="34"/>
      <c r="JMV41" s="35"/>
      <c r="JMW41" s="34"/>
      <c r="JMX41" s="35"/>
      <c r="JMY41" s="34"/>
      <c r="JMZ41" s="35"/>
      <c r="JNA41" s="34"/>
      <c r="JNB41" s="35"/>
      <c r="JNC41" s="34"/>
      <c r="JND41" s="35"/>
      <c r="JNE41" s="34"/>
      <c r="JNF41" s="35"/>
      <c r="JNG41" s="34"/>
      <c r="JNH41" s="35"/>
      <c r="JNI41" s="34"/>
      <c r="JNJ41" s="35"/>
      <c r="JNK41" s="34"/>
      <c r="JNL41" s="35"/>
      <c r="JNM41" s="34"/>
      <c r="JNN41" s="35"/>
      <c r="JNO41" s="34"/>
      <c r="JNP41" s="35"/>
      <c r="JNQ41" s="34"/>
      <c r="JNR41" s="35"/>
      <c r="JNS41" s="34"/>
      <c r="JNT41" s="35"/>
      <c r="JNU41" s="34"/>
      <c r="JNV41" s="35"/>
      <c r="JNW41" s="34"/>
      <c r="JNX41" s="35"/>
      <c r="JNY41" s="34"/>
      <c r="JNZ41" s="35"/>
      <c r="JOA41" s="34"/>
      <c r="JOB41" s="35"/>
      <c r="JOC41" s="34"/>
      <c r="JOD41" s="35"/>
      <c r="JOE41" s="34"/>
      <c r="JOF41" s="35"/>
      <c r="JOG41" s="34"/>
      <c r="JOH41" s="35"/>
      <c r="JOI41" s="34"/>
      <c r="JOJ41" s="35"/>
      <c r="JOK41" s="34"/>
      <c r="JOL41" s="35"/>
      <c r="JOM41" s="34"/>
      <c r="JON41" s="35"/>
      <c r="JOO41" s="34"/>
      <c r="JOP41" s="35"/>
      <c r="JOQ41" s="34"/>
      <c r="JOR41" s="35"/>
      <c r="JOS41" s="34"/>
      <c r="JOT41" s="35"/>
      <c r="JOU41" s="34"/>
      <c r="JOV41" s="35"/>
      <c r="JOW41" s="34"/>
      <c r="JOX41" s="35"/>
      <c r="JOY41" s="34"/>
      <c r="JOZ41" s="35"/>
      <c r="JPA41" s="34"/>
      <c r="JPB41" s="35"/>
      <c r="JPC41" s="34"/>
      <c r="JPD41" s="35"/>
      <c r="JPE41" s="34"/>
      <c r="JPF41" s="35"/>
      <c r="JPG41" s="34"/>
      <c r="JPH41" s="35"/>
      <c r="JPI41" s="34"/>
      <c r="JPJ41" s="35"/>
      <c r="JPK41" s="34"/>
      <c r="JPL41" s="35"/>
      <c r="JPM41" s="34"/>
      <c r="JPN41" s="35"/>
      <c r="JPO41" s="34"/>
      <c r="JPP41" s="35"/>
      <c r="JPQ41" s="34"/>
      <c r="JPR41" s="35"/>
      <c r="JPS41" s="34"/>
      <c r="JPT41" s="35"/>
      <c r="JPU41" s="34"/>
      <c r="JPV41" s="35"/>
      <c r="JPW41" s="34"/>
      <c r="JPX41" s="35"/>
      <c r="JPY41" s="34"/>
      <c r="JPZ41" s="35"/>
      <c r="JQA41" s="34"/>
      <c r="JQB41" s="35"/>
      <c r="JQC41" s="34"/>
      <c r="JQD41" s="35"/>
      <c r="JQE41" s="34"/>
      <c r="JQF41" s="35"/>
      <c r="JQG41" s="34"/>
      <c r="JQH41" s="35"/>
      <c r="JQI41" s="34"/>
      <c r="JQJ41" s="35"/>
      <c r="JQK41" s="34"/>
      <c r="JQL41" s="35"/>
      <c r="JQM41" s="34"/>
      <c r="JQN41" s="35"/>
      <c r="JQO41" s="34"/>
      <c r="JQP41" s="35"/>
      <c r="JQQ41" s="34"/>
      <c r="JQR41" s="35"/>
      <c r="JQS41" s="34"/>
      <c r="JQT41" s="35"/>
      <c r="JQU41" s="34"/>
      <c r="JQV41" s="35"/>
      <c r="JQW41" s="34"/>
      <c r="JQX41" s="35"/>
      <c r="JQY41" s="34"/>
      <c r="JQZ41" s="35"/>
      <c r="JRA41" s="34"/>
      <c r="JRB41" s="35"/>
      <c r="JRC41" s="34"/>
      <c r="JRD41" s="35"/>
      <c r="JRE41" s="34"/>
      <c r="JRF41" s="35"/>
      <c r="JRG41" s="34"/>
      <c r="JRH41" s="35"/>
      <c r="JRI41" s="34"/>
      <c r="JRJ41" s="35"/>
      <c r="JRK41" s="34"/>
      <c r="JRL41" s="35"/>
      <c r="JRM41" s="34"/>
      <c r="JRN41" s="35"/>
      <c r="JRO41" s="34"/>
      <c r="JRP41" s="35"/>
      <c r="JRQ41" s="34"/>
      <c r="JRR41" s="35"/>
      <c r="JRS41" s="34"/>
      <c r="JRT41" s="35"/>
      <c r="JRU41" s="34"/>
      <c r="JRV41" s="35"/>
      <c r="JRW41" s="34"/>
      <c r="JRX41" s="35"/>
      <c r="JRY41" s="34"/>
      <c r="JRZ41" s="35"/>
      <c r="JSA41" s="34"/>
      <c r="JSB41" s="35"/>
      <c r="JSC41" s="34"/>
      <c r="JSD41" s="35"/>
      <c r="JSE41" s="34"/>
      <c r="JSF41" s="35"/>
      <c r="JSG41" s="34"/>
      <c r="JSH41" s="35"/>
      <c r="JSI41" s="34"/>
      <c r="JSJ41" s="35"/>
      <c r="JSK41" s="34"/>
      <c r="JSL41" s="35"/>
      <c r="JSM41" s="34"/>
      <c r="JSN41" s="35"/>
      <c r="JSO41" s="34"/>
      <c r="JSP41" s="35"/>
      <c r="JSQ41" s="34"/>
      <c r="JSR41" s="35"/>
      <c r="JSS41" s="34"/>
      <c r="JST41" s="35"/>
      <c r="JSU41" s="34"/>
      <c r="JSV41" s="35"/>
      <c r="JSW41" s="34"/>
      <c r="JSX41" s="35"/>
      <c r="JSY41" s="34"/>
      <c r="JSZ41" s="35"/>
      <c r="JTA41" s="34"/>
      <c r="JTB41" s="35"/>
      <c r="JTC41" s="34"/>
      <c r="JTD41" s="35"/>
      <c r="JTE41" s="34"/>
      <c r="JTF41" s="35"/>
      <c r="JTG41" s="34"/>
      <c r="JTH41" s="35"/>
      <c r="JTI41" s="34"/>
      <c r="JTJ41" s="35"/>
      <c r="JTK41" s="34"/>
      <c r="JTL41" s="35"/>
      <c r="JTM41" s="34"/>
      <c r="JTN41" s="35"/>
      <c r="JTO41" s="34"/>
      <c r="JTP41" s="35"/>
      <c r="JTQ41" s="34"/>
      <c r="JTR41" s="35"/>
      <c r="JTS41" s="34"/>
      <c r="JTT41" s="35"/>
      <c r="JTU41" s="34"/>
      <c r="JTV41" s="35"/>
      <c r="JTW41" s="34"/>
      <c r="JTX41" s="35"/>
      <c r="JTY41" s="34"/>
      <c r="JTZ41" s="35"/>
      <c r="JUA41" s="34"/>
      <c r="JUB41" s="35"/>
      <c r="JUC41" s="34"/>
      <c r="JUD41" s="35"/>
      <c r="JUE41" s="34"/>
      <c r="JUF41" s="35"/>
      <c r="JUG41" s="34"/>
      <c r="JUH41" s="35"/>
      <c r="JUI41" s="34"/>
      <c r="JUJ41" s="35"/>
      <c r="JUK41" s="34"/>
      <c r="JUL41" s="35"/>
      <c r="JUM41" s="34"/>
      <c r="JUN41" s="35"/>
      <c r="JUO41" s="34"/>
      <c r="JUP41" s="35"/>
      <c r="JUQ41" s="34"/>
      <c r="JUR41" s="35"/>
      <c r="JUS41" s="34"/>
      <c r="JUT41" s="35"/>
      <c r="JUU41" s="34"/>
      <c r="JUV41" s="35"/>
      <c r="JUW41" s="34"/>
      <c r="JUX41" s="35"/>
      <c r="JUY41" s="34"/>
      <c r="JUZ41" s="35"/>
      <c r="JVA41" s="34"/>
      <c r="JVB41" s="35"/>
      <c r="JVC41" s="34"/>
      <c r="JVD41" s="35"/>
      <c r="JVE41" s="34"/>
      <c r="JVF41" s="35"/>
      <c r="JVG41" s="34"/>
      <c r="JVH41" s="35"/>
      <c r="JVI41" s="34"/>
      <c r="JVJ41" s="35"/>
      <c r="JVK41" s="34"/>
      <c r="JVL41" s="35"/>
      <c r="JVM41" s="34"/>
      <c r="JVN41" s="35"/>
      <c r="JVO41" s="34"/>
      <c r="JVP41" s="35"/>
      <c r="JVQ41" s="34"/>
      <c r="JVR41" s="35"/>
      <c r="JVS41" s="34"/>
      <c r="JVT41" s="35"/>
      <c r="JVU41" s="34"/>
      <c r="JVV41" s="35"/>
      <c r="JVW41" s="34"/>
      <c r="JVX41" s="35"/>
      <c r="JVY41" s="34"/>
      <c r="JVZ41" s="35"/>
      <c r="JWA41" s="34"/>
      <c r="JWB41" s="35"/>
      <c r="JWC41" s="34"/>
      <c r="JWD41" s="35"/>
      <c r="JWE41" s="34"/>
      <c r="JWF41" s="35"/>
      <c r="JWG41" s="34"/>
      <c r="JWH41" s="35"/>
      <c r="JWI41" s="34"/>
      <c r="JWJ41" s="35"/>
      <c r="JWK41" s="34"/>
      <c r="JWL41" s="35"/>
      <c r="JWM41" s="34"/>
      <c r="JWN41" s="35"/>
      <c r="JWO41" s="34"/>
      <c r="JWP41" s="35"/>
      <c r="JWQ41" s="34"/>
      <c r="JWR41" s="35"/>
      <c r="JWS41" s="34"/>
      <c r="JWT41" s="35"/>
      <c r="JWU41" s="34"/>
      <c r="JWV41" s="35"/>
      <c r="JWW41" s="34"/>
      <c r="JWX41" s="35"/>
      <c r="JWY41" s="34"/>
      <c r="JWZ41" s="35"/>
      <c r="JXA41" s="34"/>
      <c r="JXB41" s="35"/>
      <c r="JXC41" s="34"/>
      <c r="JXD41" s="35"/>
      <c r="JXE41" s="34"/>
      <c r="JXF41" s="35"/>
      <c r="JXG41" s="34"/>
      <c r="JXH41" s="35"/>
      <c r="JXI41" s="34"/>
      <c r="JXJ41" s="35"/>
      <c r="JXK41" s="34"/>
      <c r="JXL41" s="35"/>
      <c r="JXM41" s="34"/>
      <c r="JXN41" s="35"/>
      <c r="JXO41" s="34"/>
      <c r="JXP41" s="35"/>
      <c r="JXQ41" s="34"/>
      <c r="JXR41" s="35"/>
      <c r="JXS41" s="34"/>
      <c r="JXT41" s="35"/>
      <c r="JXU41" s="34"/>
      <c r="JXV41" s="35"/>
      <c r="JXW41" s="34"/>
      <c r="JXX41" s="35"/>
      <c r="JXY41" s="34"/>
      <c r="JXZ41" s="35"/>
      <c r="JYA41" s="34"/>
      <c r="JYB41" s="35"/>
      <c r="JYC41" s="34"/>
      <c r="JYD41" s="35"/>
      <c r="JYE41" s="34"/>
      <c r="JYF41" s="35"/>
      <c r="JYG41" s="34"/>
      <c r="JYH41" s="35"/>
      <c r="JYI41" s="34"/>
      <c r="JYJ41" s="35"/>
      <c r="JYK41" s="34"/>
      <c r="JYL41" s="35"/>
      <c r="JYM41" s="34"/>
      <c r="JYN41" s="35"/>
      <c r="JYO41" s="34"/>
      <c r="JYP41" s="35"/>
      <c r="JYQ41" s="34"/>
      <c r="JYR41" s="35"/>
      <c r="JYS41" s="34"/>
      <c r="JYT41" s="35"/>
      <c r="JYU41" s="34"/>
      <c r="JYV41" s="35"/>
      <c r="JYW41" s="34"/>
      <c r="JYX41" s="35"/>
      <c r="JYY41" s="34"/>
      <c r="JYZ41" s="35"/>
      <c r="JZA41" s="34"/>
      <c r="JZB41" s="35"/>
      <c r="JZC41" s="34"/>
      <c r="JZD41" s="35"/>
      <c r="JZE41" s="34"/>
      <c r="JZF41" s="35"/>
      <c r="JZG41" s="34"/>
      <c r="JZH41" s="35"/>
      <c r="JZI41" s="34"/>
      <c r="JZJ41" s="35"/>
      <c r="JZK41" s="34"/>
      <c r="JZL41" s="35"/>
      <c r="JZM41" s="34"/>
      <c r="JZN41" s="35"/>
      <c r="JZO41" s="34"/>
      <c r="JZP41" s="35"/>
      <c r="JZQ41" s="34"/>
      <c r="JZR41" s="35"/>
      <c r="JZS41" s="34"/>
      <c r="JZT41" s="35"/>
      <c r="JZU41" s="34"/>
      <c r="JZV41" s="35"/>
      <c r="JZW41" s="34"/>
      <c r="JZX41" s="35"/>
      <c r="JZY41" s="34"/>
      <c r="JZZ41" s="35"/>
      <c r="KAA41" s="34"/>
      <c r="KAB41" s="35"/>
      <c r="KAC41" s="34"/>
      <c r="KAD41" s="35"/>
      <c r="KAE41" s="34"/>
      <c r="KAF41" s="35"/>
      <c r="KAG41" s="34"/>
      <c r="KAH41" s="35"/>
      <c r="KAI41" s="34"/>
      <c r="KAJ41" s="35"/>
      <c r="KAK41" s="34"/>
      <c r="KAL41" s="35"/>
      <c r="KAM41" s="34"/>
      <c r="KAN41" s="35"/>
      <c r="KAO41" s="34"/>
      <c r="KAP41" s="35"/>
      <c r="KAQ41" s="34"/>
      <c r="KAR41" s="35"/>
      <c r="KAS41" s="34"/>
      <c r="KAT41" s="35"/>
      <c r="KAU41" s="34"/>
      <c r="KAV41" s="35"/>
      <c r="KAW41" s="34"/>
      <c r="KAX41" s="35"/>
      <c r="KAY41" s="34"/>
      <c r="KAZ41" s="35"/>
      <c r="KBA41" s="34"/>
      <c r="KBB41" s="35"/>
      <c r="KBC41" s="34"/>
      <c r="KBD41" s="35"/>
      <c r="KBE41" s="34"/>
      <c r="KBF41" s="35"/>
      <c r="KBG41" s="34"/>
      <c r="KBH41" s="35"/>
      <c r="KBI41" s="34"/>
      <c r="KBJ41" s="35"/>
      <c r="KBK41" s="34"/>
      <c r="KBL41" s="35"/>
      <c r="KBM41" s="34"/>
      <c r="KBN41" s="35"/>
      <c r="KBO41" s="34"/>
      <c r="KBP41" s="35"/>
      <c r="KBQ41" s="34"/>
      <c r="KBR41" s="35"/>
      <c r="KBS41" s="34"/>
      <c r="KBT41" s="35"/>
      <c r="KBU41" s="34"/>
      <c r="KBV41" s="35"/>
      <c r="KBW41" s="34"/>
      <c r="KBX41" s="35"/>
      <c r="KBY41" s="34"/>
      <c r="KBZ41" s="35"/>
      <c r="KCA41" s="34"/>
      <c r="KCB41" s="35"/>
      <c r="KCC41" s="34"/>
      <c r="KCD41" s="35"/>
      <c r="KCE41" s="34"/>
      <c r="KCF41" s="35"/>
      <c r="KCG41" s="34"/>
      <c r="KCH41" s="35"/>
      <c r="KCI41" s="34"/>
      <c r="KCJ41" s="35"/>
      <c r="KCK41" s="34"/>
      <c r="KCL41" s="35"/>
      <c r="KCM41" s="34"/>
      <c r="KCN41" s="35"/>
      <c r="KCO41" s="34"/>
      <c r="KCP41" s="35"/>
      <c r="KCQ41" s="34"/>
      <c r="KCR41" s="35"/>
      <c r="KCS41" s="34"/>
      <c r="KCT41" s="35"/>
      <c r="KCU41" s="34"/>
      <c r="KCV41" s="35"/>
      <c r="KCW41" s="34"/>
      <c r="KCX41" s="35"/>
      <c r="KCY41" s="34"/>
      <c r="KCZ41" s="35"/>
      <c r="KDA41" s="34"/>
      <c r="KDB41" s="35"/>
      <c r="KDC41" s="34"/>
      <c r="KDD41" s="35"/>
      <c r="KDE41" s="34"/>
      <c r="KDF41" s="35"/>
      <c r="KDG41" s="34"/>
      <c r="KDH41" s="35"/>
      <c r="KDI41" s="34"/>
      <c r="KDJ41" s="35"/>
      <c r="KDK41" s="34"/>
      <c r="KDL41" s="35"/>
      <c r="KDM41" s="34"/>
      <c r="KDN41" s="35"/>
      <c r="KDO41" s="34"/>
      <c r="KDP41" s="35"/>
      <c r="KDQ41" s="34"/>
      <c r="KDR41" s="35"/>
      <c r="KDS41" s="34"/>
      <c r="KDT41" s="35"/>
      <c r="KDU41" s="34"/>
      <c r="KDV41" s="35"/>
      <c r="KDW41" s="34"/>
      <c r="KDX41" s="35"/>
      <c r="KDY41" s="34"/>
      <c r="KDZ41" s="35"/>
      <c r="KEA41" s="34"/>
      <c r="KEB41" s="35"/>
      <c r="KEC41" s="34"/>
      <c r="KED41" s="35"/>
      <c r="KEE41" s="34"/>
      <c r="KEF41" s="35"/>
      <c r="KEG41" s="34"/>
      <c r="KEH41" s="35"/>
      <c r="KEI41" s="34"/>
      <c r="KEJ41" s="35"/>
      <c r="KEK41" s="34"/>
      <c r="KEL41" s="35"/>
      <c r="KEM41" s="34"/>
      <c r="KEN41" s="35"/>
      <c r="KEO41" s="34"/>
      <c r="KEP41" s="35"/>
      <c r="KEQ41" s="34"/>
      <c r="KER41" s="35"/>
      <c r="KES41" s="34"/>
      <c r="KET41" s="35"/>
      <c r="KEU41" s="34"/>
      <c r="KEV41" s="35"/>
      <c r="KEW41" s="34"/>
      <c r="KEX41" s="35"/>
      <c r="KEY41" s="34"/>
      <c r="KEZ41" s="35"/>
      <c r="KFA41" s="34"/>
      <c r="KFB41" s="35"/>
      <c r="KFC41" s="34"/>
      <c r="KFD41" s="35"/>
      <c r="KFE41" s="34"/>
      <c r="KFF41" s="35"/>
      <c r="KFG41" s="34"/>
      <c r="KFH41" s="35"/>
      <c r="KFI41" s="34"/>
      <c r="KFJ41" s="35"/>
      <c r="KFK41" s="34"/>
      <c r="KFL41" s="35"/>
      <c r="KFM41" s="34"/>
      <c r="KFN41" s="35"/>
      <c r="KFO41" s="34"/>
      <c r="KFP41" s="35"/>
      <c r="KFQ41" s="34"/>
      <c r="KFR41" s="35"/>
      <c r="KFS41" s="34"/>
      <c r="KFT41" s="35"/>
      <c r="KFU41" s="34"/>
      <c r="KFV41" s="35"/>
      <c r="KFW41" s="34"/>
      <c r="KFX41" s="35"/>
      <c r="KFY41" s="34"/>
      <c r="KFZ41" s="35"/>
      <c r="KGA41" s="34"/>
      <c r="KGB41" s="35"/>
      <c r="KGC41" s="34"/>
      <c r="KGD41" s="35"/>
      <c r="KGE41" s="34"/>
      <c r="KGF41" s="35"/>
      <c r="KGG41" s="34"/>
      <c r="KGH41" s="35"/>
      <c r="KGI41" s="34"/>
      <c r="KGJ41" s="35"/>
      <c r="KGK41" s="34"/>
      <c r="KGL41" s="35"/>
      <c r="KGM41" s="34"/>
      <c r="KGN41" s="35"/>
      <c r="KGO41" s="34"/>
      <c r="KGP41" s="35"/>
      <c r="KGQ41" s="34"/>
      <c r="KGR41" s="35"/>
      <c r="KGS41" s="34"/>
      <c r="KGT41" s="35"/>
      <c r="KGU41" s="34"/>
      <c r="KGV41" s="35"/>
      <c r="KGW41" s="34"/>
      <c r="KGX41" s="35"/>
      <c r="KGY41" s="34"/>
      <c r="KGZ41" s="35"/>
      <c r="KHA41" s="34"/>
      <c r="KHB41" s="35"/>
      <c r="KHC41" s="34"/>
      <c r="KHD41" s="35"/>
      <c r="KHE41" s="34"/>
      <c r="KHF41" s="35"/>
      <c r="KHG41" s="34"/>
      <c r="KHH41" s="35"/>
      <c r="KHI41" s="34"/>
      <c r="KHJ41" s="35"/>
      <c r="KHK41" s="34"/>
      <c r="KHL41" s="35"/>
      <c r="KHM41" s="34"/>
      <c r="KHN41" s="35"/>
      <c r="KHO41" s="34"/>
      <c r="KHP41" s="35"/>
      <c r="KHQ41" s="34"/>
      <c r="KHR41" s="35"/>
      <c r="KHS41" s="34"/>
      <c r="KHT41" s="35"/>
      <c r="KHU41" s="34"/>
      <c r="KHV41" s="35"/>
      <c r="KHW41" s="34"/>
      <c r="KHX41" s="35"/>
      <c r="KHY41" s="34"/>
      <c r="KHZ41" s="35"/>
      <c r="KIA41" s="34"/>
      <c r="KIB41" s="35"/>
      <c r="KIC41" s="34"/>
      <c r="KID41" s="35"/>
      <c r="KIE41" s="34"/>
      <c r="KIF41" s="35"/>
      <c r="KIG41" s="34"/>
      <c r="KIH41" s="35"/>
      <c r="KII41" s="34"/>
      <c r="KIJ41" s="35"/>
      <c r="KIK41" s="34"/>
      <c r="KIL41" s="35"/>
      <c r="KIM41" s="34"/>
      <c r="KIN41" s="35"/>
      <c r="KIO41" s="34"/>
      <c r="KIP41" s="35"/>
      <c r="KIQ41" s="34"/>
      <c r="KIR41" s="35"/>
      <c r="KIS41" s="34"/>
      <c r="KIT41" s="35"/>
      <c r="KIU41" s="34"/>
      <c r="KIV41" s="35"/>
      <c r="KIW41" s="34"/>
      <c r="KIX41" s="35"/>
      <c r="KIY41" s="34"/>
      <c r="KIZ41" s="35"/>
      <c r="KJA41" s="34"/>
      <c r="KJB41" s="35"/>
      <c r="KJC41" s="34"/>
      <c r="KJD41" s="35"/>
      <c r="KJE41" s="34"/>
      <c r="KJF41" s="35"/>
      <c r="KJG41" s="34"/>
      <c r="KJH41" s="35"/>
      <c r="KJI41" s="34"/>
      <c r="KJJ41" s="35"/>
      <c r="KJK41" s="34"/>
      <c r="KJL41" s="35"/>
      <c r="KJM41" s="34"/>
      <c r="KJN41" s="35"/>
      <c r="KJO41" s="34"/>
      <c r="KJP41" s="35"/>
      <c r="KJQ41" s="34"/>
      <c r="KJR41" s="35"/>
      <c r="KJS41" s="34"/>
      <c r="KJT41" s="35"/>
      <c r="KJU41" s="34"/>
      <c r="KJV41" s="35"/>
      <c r="KJW41" s="34"/>
      <c r="KJX41" s="35"/>
      <c r="KJY41" s="34"/>
      <c r="KJZ41" s="35"/>
      <c r="KKA41" s="34"/>
      <c r="KKB41" s="35"/>
      <c r="KKC41" s="34"/>
      <c r="KKD41" s="35"/>
      <c r="KKE41" s="34"/>
      <c r="KKF41" s="35"/>
      <c r="KKG41" s="34"/>
      <c r="KKH41" s="35"/>
      <c r="KKI41" s="34"/>
      <c r="KKJ41" s="35"/>
      <c r="KKK41" s="34"/>
      <c r="KKL41" s="35"/>
      <c r="KKM41" s="34"/>
      <c r="KKN41" s="35"/>
      <c r="KKO41" s="34"/>
      <c r="KKP41" s="35"/>
      <c r="KKQ41" s="34"/>
      <c r="KKR41" s="35"/>
      <c r="KKS41" s="34"/>
      <c r="KKT41" s="35"/>
      <c r="KKU41" s="34"/>
      <c r="KKV41" s="35"/>
      <c r="KKW41" s="34"/>
      <c r="KKX41" s="35"/>
      <c r="KKY41" s="34"/>
      <c r="KKZ41" s="35"/>
      <c r="KLA41" s="34"/>
      <c r="KLB41" s="35"/>
      <c r="KLC41" s="34"/>
      <c r="KLD41" s="35"/>
      <c r="KLE41" s="34"/>
      <c r="KLF41" s="35"/>
      <c r="KLG41" s="34"/>
      <c r="KLH41" s="35"/>
      <c r="KLI41" s="34"/>
      <c r="KLJ41" s="35"/>
      <c r="KLK41" s="34"/>
      <c r="KLL41" s="35"/>
      <c r="KLM41" s="34"/>
      <c r="KLN41" s="35"/>
      <c r="KLO41" s="34"/>
      <c r="KLP41" s="35"/>
      <c r="KLQ41" s="34"/>
      <c r="KLR41" s="35"/>
      <c r="KLS41" s="34"/>
      <c r="KLT41" s="35"/>
      <c r="KLU41" s="34"/>
      <c r="KLV41" s="35"/>
      <c r="KLW41" s="34"/>
      <c r="KLX41" s="35"/>
      <c r="KLY41" s="34"/>
      <c r="KLZ41" s="35"/>
      <c r="KMA41" s="34"/>
      <c r="KMB41" s="35"/>
      <c r="KMC41" s="34"/>
      <c r="KMD41" s="35"/>
      <c r="KME41" s="34"/>
      <c r="KMF41" s="35"/>
      <c r="KMG41" s="34"/>
      <c r="KMH41" s="35"/>
      <c r="KMI41" s="34"/>
      <c r="KMJ41" s="35"/>
      <c r="KMK41" s="34"/>
      <c r="KML41" s="35"/>
      <c r="KMM41" s="34"/>
      <c r="KMN41" s="35"/>
      <c r="KMO41" s="34"/>
      <c r="KMP41" s="35"/>
      <c r="KMQ41" s="34"/>
      <c r="KMR41" s="35"/>
      <c r="KMS41" s="34"/>
      <c r="KMT41" s="35"/>
      <c r="KMU41" s="34"/>
      <c r="KMV41" s="35"/>
      <c r="KMW41" s="34"/>
      <c r="KMX41" s="35"/>
      <c r="KMY41" s="34"/>
      <c r="KMZ41" s="35"/>
      <c r="KNA41" s="34"/>
      <c r="KNB41" s="35"/>
      <c r="KNC41" s="34"/>
      <c r="KND41" s="35"/>
      <c r="KNE41" s="34"/>
      <c r="KNF41" s="35"/>
      <c r="KNG41" s="34"/>
      <c r="KNH41" s="35"/>
      <c r="KNI41" s="34"/>
      <c r="KNJ41" s="35"/>
      <c r="KNK41" s="34"/>
      <c r="KNL41" s="35"/>
      <c r="KNM41" s="34"/>
      <c r="KNN41" s="35"/>
      <c r="KNO41" s="34"/>
      <c r="KNP41" s="35"/>
      <c r="KNQ41" s="34"/>
      <c r="KNR41" s="35"/>
      <c r="KNS41" s="34"/>
      <c r="KNT41" s="35"/>
      <c r="KNU41" s="34"/>
      <c r="KNV41" s="35"/>
      <c r="KNW41" s="34"/>
      <c r="KNX41" s="35"/>
      <c r="KNY41" s="34"/>
      <c r="KNZ41" s="35"/>
      <c r="KOA41" s="34"/>
      <c r="KOB41" s="35"/>
      <c r="KOC41" s="34"/>
      <c r="KOD41" s="35"/>
      <c r="KOE41" s="34"/>
      <c r="KOF41" s="35"/>
      <c r="KOG41" s="34"/>
      <c r="KOH41" s="35"/>
      <c r="KOI41" s="34"/>
      <c r="KOJ41" s="35"/>
      <c r="KOK41" s="34"/>
      <c r="KOL41" s="35"/>
      <c r="KOM41" s="34"/>
      <c r="KON41" s="35"/>
      <c r="KOO41" s="34"/>
      <c r="KOP41" s="35"/>
      <c r="KOQ41" s="34"/>
      <c r="KOR41" s="35"/>
      <c r="KOS41" s="34"/>
      <c r="KOT41" s="35"/>
      <c r="KOU41" s="34"/>
      <c r="KOV41" s="35"/>
      <c r="KOW41" s="34"/>
      <c r="KOX41" s="35"/>
      <c r="KOY41" s="34"/>
      <c r="KOZ41" s="35"/>
      <c r="KPA41" s="34"/>
      <c r="KPB41" s="35"/>
      <c r="KPC41" s="34"/>
      <c r="KPD41" s="35"/>
      <c r="KPE41" s="34"/>
      <c r="KPF41" s="35"/>
      <c r="KPG41" s="34"/>
      <c r="KPH41" s="35"/>
      <c r="KPI41" s="34"/>
      <c r="KPJ41" s="35"/>
      <c r="KPK41" s="34"/>
      <c r="KPL41" s="35"/>
      <c r="KPM41" s="34"/>
      <c r="KPN41" s="35"/>
      <c r="KPO41" s="34"/>
      <c r="KPP41" s="35"/>
      <c r="KPQ41" s="34"/>
      <c r="KPR41" s="35"/>
      <c r="KPS41" s="34"/>
      <c r="KPT41" s="35"/>
      <c r="KPU41" s="34"/>
      <c r="KPV41" s="35"/>
      <c r="KPW41" s="34"/>
      <c r="KPX41" s="35"/>
      <c r="KPY41" s="34"/>
      <c r="KPZ41" s="35"/>
      <c r="KQA41" s="34"/>
      <c r="KQB41" s="35"/>
      <c r="KQC41" s="34"/>
      <c r="KQD41" s="35"/>
      <c r="KQE41" s="34"/>
      <c r="KQF41" s="35"/>
      <c r="KQG41" s="34"/>
      <c r="KQH41" s="35"/>
      <c r="KQI41" s="34"/>
      <c r="KQJ41" s="35"/>
      <c r="KQK41" s="34"/>
      <c r="KQL41" s="35"/>
      <c r="KQM41" s="34"/>
      <c r="KQN41" s="35"/>
      <c r="KQO41" s="34"/>
      <c r="KQP41" s="35"/>
      <c r="KQQ41" s="34"/>
      <c r="KQR41" s="35"/>
      <c r="KQS41" s="34"/>
      <c r="KQT41" s="35"/>
      <c r="KQU41" s="34"/>
      <c r="KQV41" s="35"/>
      <c r="KQW41" s="34"/>
      <c r="KQX41" s="35"/>
      <c r="KQY41" s="34"/>
      <c r="KQZ41" s="35"/>
      <c r="KRA41" s="34"/>
      <c r="KRB41" s="35"/>
      <c r="KRC41" s="34"/>
      <c r="KRD41" s="35"/>
      <c r="KRE41" s="34"/>
      <c r="KRF41" s="35"/>
      <c r="KRG41" s="34"/>
      <c r="KRH41" s="35"/>
      <c r="KRI41" s="34"/>
      <c r="KRJ41" s="35"/>
      <c r="KRK41" s="34"/>
      <c r="KRL41" s="35"/>
      <c r="KRM41" s="34"/>
      <c r="KRN41" s="35"/>
      <c r="KRO41" s="34"/>
      <c r="KRP41" s="35"/>
      <c r="KRQ41" s="34"/>
      <c r="KRR41" s="35"/>
      <c r="KRS41" s="34"/>
      <c r="KRT41" s="35"/>
      <c r="KRU41" s="34"/>
      <c r="KRV41" s="35"/>
      <c r="KRW41" s="34"/>
      <c r="KRX41" s="35"/>
      <c r="KRY41" s="34"/>
      <c r="KRZ41" s="35"/>
      <c r="KSA41" s="34"/>
      <c r="KSB41" s="35"/>
      <c r="KSC41" s="34"/>
      <c r="KSD41" s="35"/>
      <c r="KSE41" s="34"/>
      <c r="KSF41" s="35"/>
      <c r="KSG41" s="34"/>
      <c r="KSH41" s="35"/>
      <c r="KSI41" s="34"/>
      <c r="KSJ41" s="35"/>
      <c r="KSK41" s="34"/>
      <c r="KSL41" s="35"/>
      <c r="KSM41" s="34"/>
      <c r="KSN41" s="35"/>
      <c r="KSO41" s="34"/>
      <c r="KSP41" s="35"/>
      <c r="KSQ41" s="34"/>
      <c r="KSR41" s="35"/>
      <c r="KSS41" s="34"/>
      <c r="KST41" s="35"/>
      <c r="KSU41" s="34"/>
      <c r="KSV41" s="35"/>
      <c r="KSW41" s="34"/>
      <c r="KSX41" s="35"/>
      <c r="KSY41" s="34"/>
      <c r="KSZ41" s="35"/>
      <c r="KTA41" s="34"/>
      <c r="KTB41" s="35"/>
      <c r="KTC41" s="34"/>
      <c r="KTD41" s="35"/>
      <c r="KTE41" s="34"/>
      <c r="KTF41" s="35"/>
      <c r="KTG41" s="34"/>
      <c r="KTH41" s="35"/>
      <c r="KTI41" s="34"/>
      <c r="KTJ41" s="35"/>
      <c r="KTK41" s="34"/>
      <c r="KTL41" s="35"/>
      <c r="KTM41" s="34"/>
      <c r="KTN41" s="35"/>
      <c r="KTO41" s="34"/>
      <c r="KTP41" s="35"/>
      <c r="KTQ41" s="34"/>
      <c r="KTR41" s="35"/>
      <c r="KTS41" s="34"/>
      <c r="KTT41" s="35"/>
      <c r="KTU41" s="34"/>
      <c r="KTV41" s="35"/>
      <c r="KTW41" s="34"/>
      <c r="KTX41" s="35"/>
      <c r="KTY41" s="34"/>
      <c r="KTZ41" s="35"/>
      <c r="KUA41" s="34"/>
      <c r="KUB41" s="35"/>
      <c r="KUC41" s="34"/>
      <c r="KUD41" s="35"/>
      <c r="KUE41" s="34"/>
      <c r="KUF41" s="35"/>
      <c r="KUG41" s="34"/>
      <c r="KUH41" s="35"/>
      <c r="KUI41" s="34"/>
      <c r="KUJ41" s="35"/>
      <c r="KUK41" s="34"/>
      <c r="KUL41" s="35"/>
      <c r="KUM41" s="34"/>
      <c r="KUN41" s="35"/>
      <c r="KUO41" s="34"/>
      <c r="KUP41" s="35"/>
      <c r="KUQ41" s="34"/>
      <c r="KUR41" s="35"/>
      <c r="KUS41" s="34"/>
      <c r="KUT41" s="35"/>
      <c r="KUU41" s="34"/>
      <c r="KUV41" s="35"/>
      <c r="KUW41" s="34"/>
      <c r="KUX41" s="35"/>
      <c r="KUY41" s="34"/>
      <c r="KUZ41" s="35"/>
      <c r="KVA41" s="34"/>
      <c r="KVB41" s="35"/>
      <c r="KVC41" s="34"/>
      <c r="KVD41" s="35"/>
      <c r="KVE41" s="34"/>
      <c r="KVF41" s="35"/>
      <c r="KVG41" s="34"/>
      <c r="KVH41" s="35"/>
      <c r="KVI41" s="34"/>
      <c r="KVJ41" s="35"/>
      <c r="KVK41" s="34"/>
      <c r="KVL41" s="35"/>
      <c r="KVM41" s="34"/>
      <c r="KVN41" s="35"/>
      <c r="KVO41" s="34"/>
      <c r="KVP41" s="35"/>
      <c r="KVQ41" s="34"/>
      <c r="KVR41" s="35"/>
      <c r="KVS41" s="34"/>
      <c r="KVT41" s="35"/>
      <c r="KVU41" s="34"/>
      <c r="KVV41" s="35"/>
      <c r="KVW41" s="34"/>
      <c r="KVX41" s="35"/>
      <c r="KVY41" s="34"/>
      <c r="KVZ41" s="35"/>
      <c r="KWA41" s="34"/>
      <c r="KWB41" s="35"/>
      <c r="KWC41" s="34"/>
      <c r="KWD41" s="35"/>
      <c r="KWE41" s="34"/>
      <c r="KWF41" s="35"/>
      <c r="KWG41" s="34"/>
      <c r="KWH41" s="35"/>
      <c r="KWI41" s="34"/>
      <c r="KWJ41" s="35"/>
      <c r="KWK41" s="34"/>
      <c r="KWL41" s="35"/>
      <c r="KWM41" s="34"/>
      <c r="KWN41" s="35"/>
      <c r="KWO41" s="34"/>
      <c r="KWP41" s="35"/>
      <c r="KWQ41" s="34"/>
      <c r="KWR41" s="35"/>
      <c r="KWS41" s="34"/>
      <c r="KWT41" s="35"/>
      <c r="KWU41" s="34"/>
      <c r="KWV41" s="35"/>
      <c r="KWW41" s="34"/>
      <c r="KWX41" s="35"/>
      <c r="KWY41" s="34"/>
      <c r="KWZ41" s="35"/>
      <c r="KXA41" s="34"/>
      <c r="KXB41" s="35"/>
      <c r="KXC41" s="34"/>
      <c r="KXD41" s="35"/>
      <c r="KXE41" s="34"/>
      <c r="KXF41" s="35"/>
      <c r="KXG41" s="34"/>
      <c r="KXH41" s="35"/>
      <c r="KXI41" s="34"/>
      <c r="KXJ41" s="35"/>
      <c r="KXK41" s="34"/>
      <c r="KXL41" s="35"/>
      <c r="KXM41" s="34"/>
      <c r="KXN41" s="35"/>
      <c r="KXO41" s="34"/>
      <c r="KXP41" s="35"/>
      <c r="KXQ41" s="34"/>
      <c r="KXR41" s="35"/>
      <c r="KXS41" s="34"/>
      <c r="KXT41" s="35"/>
      <c r="KXU41" s="34"/>
      <c r="KXV41" s="35"/>
      <c r="KXW41" s="34"/>
      <c r="KXX41" s="35"/>
      <c r="KXY41" s="34"/>
      <c r="KXZ41" s="35"/>
      <c r="KYA41" s="34"/>
      <c r="KYB41" s="35"/>
      <c r="KYC41" s="34"/>
      <c r="KYD41" s="35"/>
      <c r="KYE41" s="34"/>
      <c r="KYF41" s="35"/>
      <c r="KYG41" s="34"/>
      <c r="KYH41" s="35"/>
      <c r="KYI41" s="34"/>
      <c r="KYJ41" s="35"/>
      <c r="KYK41" s="34"/>
      <c r="KYL41" s="35"/>
      <c r="KYM41" s="34"/>
      <c r="KYN41" s="35"/>
      <c r="KYO41" s="34"/>
      <c r="KYP41" s="35"/>
      <c r="KYQ41" s="34"/>
      <c r="KYR41" s="35"/>
      <c r="KYS41" s="34"/>
      <c r="KYT41" s="35"/>
      <c r="KYU41" s="34"/>
      <c r="KYV41" s="35"/>
      <c r="KYW41" s="34"/>
      <c r="KYX41" s="35"/>
      <c r="KYY41" s="34"/>
      <c r="KYZ41" s="35"/>
      <c r="KZA41" s="34"/>
      <c r="KZB41" s="35"/>
      <c r="KZC41" s="34"/>
      <c r="KZD41" s="35"/>
      <c r="KZE41" s="34"/>
      <c r="KZF41" s="35"/>
      <c r="KZG41" s="34"/>
      <c r="KZH41" s="35"/>
      <c r="KZI41" s="34"/>
      <c r="KZJ41" s="35"/>
      <c r="KZK41" s="34"/>
      <c r="KZL41" s="35"/>
      <c r="KZM41" s="34"/>
      <c r="KZN41" s="35"/>
      <c r="KZO41" s="34"/>
      <c r="KZP41" s="35"/>
      <c r="KZQ41" s="34"/>
      <c r="KZR41" s="35"/>
      <c r="KZS41" s="34"/>
      <c r="KZT41" s="35"/>
      <c r="KZU41" s="34"/>
      <c r="KZV41" s="35"/>
      <c r="KZW41" s="34"/>
      <c r="KZX41" s="35"/>
      <c r="KZY41" s="34"/>
      <c r="KZZ41" s="35"/>
      <c r="LAA41" s="34"/>
      <c r="LAB41" s="35"/>
      <c r="LAC41" s="34"/>
      <c r="LAD41" s="35"/>
      <c r="LAE41" s="34"/>
      <c r="LAF41" s="35"/>
      <c r="LAG41" s="34"/>
      <c r="LAH41" s="35"/>
      <c r="LAI41" s="34"/>
      <c r="LAJ41" s="35"/>
      <c r="LAK41" s="34"/>
      <c r="LAL41" s="35"/>
      <c r="LAM41" s="34"/>
      <c r="LAN41" s="35"/>
      <c r="LAO41" s="34"/>
      <c r="LAP41" s="35"/>
      <c r="LAQ41" s="34"/>
      <c r="LAR41" s="35"/>
      <c r="LAS41" s="34"/>
      <c r="LAT41" s="35"/>
      <c r="LAU41" s="34"/>
      <c r="LAV41" s="35"/>
      <c r="LAW41" s="34"/>
      <c r="LAX41" s="35"/>
      <c r="LAY41" s="34"/>
      <c r="LAZ41" s="35"/>
      <c r="LBA41" s="34"/>
      <c r="LBB41" s="35"/>
      <c r="LBC41" s="34"/>
      <c r="LBD41" s="35"/>
      <c r="LBE41" s="34"/>
      <c r="LBF41" s="35"/>
      <c r="LBG41" s="34"/>
      <c r="LBH41" s="35"/>
      <c r="LBI41" s="34"/>
      <c r="LBJ41" s="35"/>
      <c r="LBK41" s="34"/>
      <c r="LBL41" s="35"/>
      <c r="LBM41" s="34"/>
      <c r="LBN41" s="35"/>
      <c r="LBO41" s="34"/>
      <c r="LBP41" s="35"/>
      <c r="LBQ41" s="34"/>
      <c r="LBR41" s="35"/>
      <c r="LBS41" s="34"/>
      <c r="LBT41" s="35"/>
      <c r="LBU41" s="34"/>
      <c r="LBV41" s="35"/>
      <c r="LBW41" s="34"/>
      <c r="LBX41" s="35"/>
      <c r="LBY41" s="34"/>
      <c r="LBZ41" s="35"/>
      <c r="LCA41" s="34"/>
      <c r="LCB41" s="35"/>
      <c r="LCC41" s="34"/>
      <c r="LCD41" s="35"/>
      <c r="LCE41" s="34"/>
      <c r="LCF41" s="35"/>
      <c r="LCG41" s="34"/>
      <c r="LCH41" s="35"/>
      <c r="LCI41" s="34"/>
      <c r="LCJ41" s="35"/>
      <c r="LCK41" s="34"/>
      <c r="LCL41" s="35"/>
      <c r="LCM41" s="34"/>
      <c r="LCN41" s="35"/>
      <c r="LCO41" s="34"/>
      <c r="LCP41" s="35"/>
      <c r="LCQ41" s="34"/>
      <c r="LCR41" s="35"/>
      <c r="LCS41" s="34"/>
      <c r="LCT41" s="35"/>
      <c r="LCU41" s="34"/>
      <c r="LCV41" s="35"/>
      <c r="LCW41" s="34"/>
      <c r="LCX41" s="35"/>
      <c r="LCY41" s="34"/>
      <c r="LCZ41" s="35"/>
      <c r="LDA41" s="34"/>
      <c r="LDB41" s="35"/>
      <c r="LDC41" s="34"/>
      <c r="LDD41" s="35"/>
      <c r="LDE41" s="34"/>
      <c r="LDF41" s="35"/>
      <c r="LDG41" s="34"/>
      <c r="LDH41" s="35"/>
      <c r="LDI41" s="34"/>
      <c r="LDJ41" s="35"/>
      <c r="LDK41" s="34"/>
      <c r="LDL41" s="35"/>
      <c r="LDM41" s="34"/>
      <c r="LDN41" s="35"/>
      <c r="LDO41" s="34"/>
      <c r="LDP41" s="35"/>
      <c r="LDQ41" s="34"/>
      <c r="LDR41" s="35"/>
      <c r="LDS41" s="34"/>
      <c r="LDT41" s="35"/>
      <c r="LDU41" s="34"/>
      <c r="LDV41" s="35"/>
      <c r="LDW41" s="34"/>
      <c r="LDX41" s="35"/>
      <c r="LDY41" s="34"/>
      <c r="LDZ41" s="35"/>
      <c r="LEA41" s="34"/>
      <c r="LEB41" s="35"/>
      <c r="LEC41" s="34"/>
      <c r="LED41" s="35"/>
      <c r="LEE41" s="34"/>
      <c r="LEF41" s="35"/>
      <c r="LEG41" s="34"/>
      <c r="LEH41" s="35"/>
      <c r="LEI41" s="34"/>
      <c r="LEJ41" s="35"/>
      <c r="LEK41" s="34"/>
      <c r="LEL41" s="35"/>
      <c r="LEM41" s="34"/>
      <c r="LEN41" s="35"/>
      <c r="LEO41" s="34"/>
      <c r="LEP41" s="35"/>
      <c r="LEQ41" s="34"/>
      <c r="LER41" s="35"/>
      <c r="LES41" s="34"/>
      <c r="LET41" s="35"/>
      <c r="LEU41" s="34"/>
      <c r="LEV41" s="35"/>
      <c r="LEW41" s="34"/>
      <c r="LEX41" s="35"/>
      <c r="LEY41" s="34"/>
      <c r="LEZ41" s="35"/>
      <c r="LFA41" s="34"/>
      <c r="LFB41" s="35"/>
      <c r="LFC41" s="34"/>
      <c r="LFD41" s="35"/>
      <c r="LFE41" s="34"/>
      <c r="LFF41" s="35"/>
      <c r="LFG41" s="34"/>
      <c r="LFH41" s="35"/>
      <c r="LFI41" s="34"/>
      <c r="LFJ41" s="35"/>
      <c r="LFK41" s="34"/>
      <c r="LFL41" s="35"/>
      <c r="LFM41" s="34"/>
      <c r="LFN41" s="35"/>
      <c r="LFO41" s="34"/>
      <c r="LFP41" s="35"/>
      <c r="LFQ41" s="34"/>
      <c r="LFR41" s="35"/>
      <c r="LFS41" s="34"/>
      <c r="LFT41" s="35"/>
      <c r="LFU41" s="34"/>
      <c r="LFV41" s="35"/>
      <c r="LFW41" s="34"/>
      <c r="LFX41" s="35"/>
      <c r="LFY41" s="34"/>
      <c r="LFZ41" s="35"/>
      <c r="LGA41" s="34"/>
      <c r="LGB41" s="35"/>
      <c r="LGC41" s="34"/>
      <c r="LGD41" s="35"/>
      <c r="LGE41" s="34"/>
      <c r="LGF41" s="35"/>
      <c r="LGG41" s="34"/>
      <c r="LGH41" s="35"/>
      <c r="LGI41" s="34"/>
      <c r="LGJ41" s="35"/>
      <c r="LGK41" s="34"/>
      <c r="LGL41" s="35"/>
      <c r="LGM41" s="34"/>
      <c r="LGN41" s="35"/>
      <c r="LGO41" s="34"/>
      <c r="LGP41" s="35"/>
      <c r="LGQ41" s="34"/>
      <c r="LGR41" s="35"/>
      <c r="LGS41" s="34"/>
      <c r="LGT41" s="35"/>
      <c r="LGU41" s="34"/>
      <c r="LGV41" s="35"/>
      <c r="LGW41" s="34"/>
      <c r="LGX41" s="35"/>
      <c r="LGY41" s="34"/>
      <c r="LGZ41" s="35"/>
      <c r="LHA41" s="34"/>
      <c r="LHB41" s="35"/>
      <c r="LHC41" s="34"/>
      <c r="LHD41" s="35"/>
      <c r="LHE41" s="34"/>
      <c r="LHF41" s="35"/>
      <c r="LHG41" s="34"/>
      <c r="LHH41" s="35"/>
      <c r="LHI41" s="34"/>
      <c r="LHJ41" s="35"/>
      <c r="LHK41" s="34"/>
      <c r="LHL41" s="35"/>
      <c r="LHM41" s="34"/>
      <c r="LHN41" s="35"/>
      <c r="LHO41" s="34"/>
      <c r="LHP41" s="35"/>
      <c r="LHQ41" s="34"/>
      <c r="LHR41" s="35"/>
      <c r="LHS41" s="34"/>
      <c r="LHT41" s="35"/>
      <c r="LHU41" s="34"/>
      <c r="LHV41" s="35"/>
      <c r="LHW41" s="34"/>
      <c r="LHX41" s="35"/>
      <c r="LHY41" s="34"/>
      <c r="LHZ41" s="35"/>
      <c r="LIA41" s="34"/>
      <c r="LIB41" s="35"/>
      <c r="LIC41" s="34"/>
      <c r="LID41" s="35"/>
      <c r="LIE41" s="34"/>
      <c r="LIF41" s="35"/>
      <c r="LIG41" s="34"/>
      <c r="LIH41" s="35"/>
      <c r="LII41" s="34"/>
      <c r="LIJ41" s="35"/>
      <c r="LIK41" s="34"/>
      <c r="LIL41" s="35"/>
      <c r="LIM41" s="34"/>
      <c r="LIN41" s="35"/>
      <c r="LIO41" s="34"/>
      <c r="LIP41" s="35"/>
      <c r="LIQ41" s="34"/>
      <c r="LIR41" s="35"/>
      <c r="LIS41" s="34"/>
      <c r="LIT41" s="35"/>
      <c r="LIU41" s="34"/>
      <c r="LIV41" s="35"/>
      <c r="LIW41" s="34"/>
      <c r="LIX41" s="35"/>
      <c r="LIY41" s="34"/>
      <c r="LIZ41" s="35"/>
      <c r="LJA41" s="34"/>
      <c r="LJB41" s="35"/>
      <c r="LJC41" s="34"/>
      <c r="LJD41" s="35"/>
      <c r="LJE41" s="34"/>
      <c r="LJF41" s="35"/>
      <c r="LJG41" s="34"/>
      <c r="LJH41" s="35"/>
      <c r="LJI41" s="34"/>
      <c r="LJJ41" s="35"/>
      <c r="LJK41" s="34"/>
      <c r="LJL41" s="35"/>
      <c r="LJM41" s="34"/>
      <c r="LJN41" s="35"/>
      <c r="LJO41" s="34"/>
      <c r="LJP41" s="35"/>
      <c r="LJQ41" s="34"/>
      <c r="LJR41" s="35"/>
      <c r="LJS41" s="34"/>
      <c r="LJT41" s="35"/>
      <c r="LJU41" s="34"/>
      <c r="LJV41" s="35"/>
      <c r="LJW41" s="34"/>
      <c r="LJX41" s="35"/>
      <c r="LJY41" s="34"/>
      <c r="LJZ41" s="35"/>
      <c r="LKA41" s="34"/>
      <c r="LKB41" s="35"/>
      <c r="LKC41" s="34"/>
      <c r="LKD41" s="35"/>
      <c r="LKE41" s="34"/>
      <c r="LKF41" s="35"/>
      <c r="LKG41" s="34"/>
      <c r="LKH41" s="35"/>
      <c r="LKI41" s="34"/>
      <c r="LKJ41" s="35"/>
      <c r="LKK41" s="34"/>
      <c r="LKL41" s="35"/>
      <c r="LKM41" s="34"/>
      <c r="LKN41" s="35"/>
      <c r="LKO41" s="34"/>
      <c r="LKP41" s="35"/>
      <c r="LKQ41" s="34"/>
      <c r="LKR41" s="35"/>
      <c r="LKS41" s="34"/>
      <c r="LKT41" s="35"/>
      <c r="LKU41" s="34"/>
      <c r="LKV41" s="35"/>
      <c r="LKW41" s="34"/>
      <c r="LKX41" s="35"/>
      <c r="LKY41" s="34"/>
      <c r="LKZ41" s="35"/>
      <c r="LLA41" s="34"/>
      <c r="LLB41" s="35"/>
      <c r="LLC41" s="34"/>
      <c r="LLD41" s="35"/>
      <c r="LLE41" s="34"/>
      <c r="LLF41" s="35"/>
      <c r="LLG41" s="34"/>
      <c r="LLH41" s="35"/>
      <c r="LLI41" s="34"/>
      <c r="LLJ41" s="35"/>
      <c r="LLK41" s="34"/>
      <c r="LLL41" s="35"/>
      <c r="LLM41" s="34"/>
      <c r="LLN41" s="35"/>
      <c r="LLO41" s="34"/>
      <c r="LLP41" s="35"/>
      <c r="LLQ41" s="34"/>
      <c r="LLR41" s="35"/>
      <c r="LLS41" s="34"/>
      <c r="LLT41" s="35"/>
      <c r="LLU41" s="34"/>
      <c r="LLV41" s="35"/>
      <c r="LLW41" s="34"/>
      <c r="LLX41" s="35"/>
      <c r="LLY41" s="34"/>
      <c r="LLZ41" s="35"/>
      <c r="LMA41" s="34"/>
      <c r="LMB41" s="35"/>
      <c r="LMC41" s="34"/>
      <c r="LMD41" s="35"/>
      <c r="LME41" s="34"/>
      <c r="LMF41" s="35"/>
      <c r="LMG41" s="34"/>
      <c r="LMH41" s="35"/>
      <c r="LMI41" s="34"/>
      <c r="LMJ41" s="35"/>
      <c r="LMK41" s="34"/>
      <c r="LML41" s="35"/>
      <c r="LMM41" s="34"/>
      <c r="LMN41" s="35"/>
      <c r="LMO41" s="34"/>
      <c r="LMP41" s="35"/>
      <c r="LMQ41" s="34"/>
      <c r="LMR41" s="35"/>
      <c r="LMS41" s="34"/>
      <c r="LMT41" s="35"/>
      <c r="LMU41" s="34"/>
      <c r="LMV41" s="35"/>
      <c r="LMW41" s="34"/>
      <c r="LMX41" s="35"/>
      <c r="LMY41" s="34"/>
      <c r="LMZ41" s="35"/>
      <c r="LNA41" s="34"/>
      <c r="LNB41" s="35"/>
      <c r="LNC41" s="34"/>
      <c r="LND41" s="35"/>
      <c r="LNE41" s="34"/>
      <c r="LNF41" s="35"/>
      <c r="LNG41" s="34"/>
      <c r="LNH41" s="35"/>
      <c r="LNI41" s="34"/>
      <c r="LNJ41" s="35"/>
      <c r="LNK41" s="34"/>
      <c r="LNL41" s="35"/>
      <c r="LNM41" s="34"/>
      <c r="LNN41" s="35"/>
      <c r="LNO41" s="34"/>
      <c r="LNP41" s="35"/>
      <c r="LNQ41" s="34"/>
      <c r="LNR41" s="35"/>
      <c r="LNS41" s="34"/>
      <c r="LNT41" s="35"/>
      <c r="LNU41" s="34"/>
      <c r="LNV41" s="35"/>
      <c r="LNW41" s="34"/>
      <c r="LNX41" s="35"/>
      <c r="LNY41" s="34"/>
      <c r="LNZ41" s="35"/>
      <c r="LOA41" s="34"/>
      <c r="LOB41" s="35"/>
      <c r="LOC41" s="34"/>
      <c r="LOD41" s="35"/>
      <c r="LOE41" s="34"/>
      <c r="LOF41" s="35"/>
      <c r="LOG41" s="34"/>
      <c r="LOH41" s="35"/>
      <c r="LOI41" s="34"/>
      <c r="LOJ41" s="35"/>
      <c r="LOK41" s="34"/>
      <c r="LOL41" s="35"/>
      <c r="LOM41" s="34"/>
      <c r="LON41" s="35"/>
      <c r="LOO41" s="34"/>
      <c r="LOP41" s="35"/>
      <c r="LOQ41" s="34"/>
      <c r="LOR41" s="35"/>
      <c r="LOS41" s="34"/>
      <c r="LOT41" s="35"/>
      <c r="LOU41" s="34"/>
      <c r="LOV41" s="35"/>
      <c r="LOW41" s="34"/>
      <c r="LOX41" s="35"/>
      <c r="LOY41" s="34"/>
      <c r="LOZ41" s="35"/>
      <c r="LPA41" s="34"/>
      <c r="LPB41" s="35"/>
      <c r="LPC41" s="34"/>
      <c r="LPD41" s="35"/>
      <c r="LPE41" s="34"/>
      <c r="LPF41" s="35"/>
      <c r="LPG41" s="34"/>
      <c r="LPH41" s="35"/>
      <c r="LPI41" s="34"/>
      <c r="LPJ41" s="35"/>
      <c r="LPK41" s="34"/>
      <c r="LPL41" s="35"/>
      <c r="LPM41" s="34"/>
      <c r="LPN41" s="35"/>
      <c r="LPO41" s="34"/>
      <c r="LPP41" s="35"/>
      <c r="LPQ41" s="34"/>
      <c r="LPR41" s="35"/>
      <c r="LPS41" s="34"/>
      <c r="LPT41" s="35"/>
      <c r="LPU41" s="34"/>
      <c r="LPV41" s="35"/>
      <c r="LPW41" s="34"/>
      <c r="LPX41" s="35"/>
      <c r="LPY41" s="34"/>
      <c r="LPZ41" s="35"/>
      <c r="LQA41" s="34"/>
      <c r="LQB41" s="35"/>
      <c r="LQC41" s="34"/>
      <c r="LQD41" s="35"/>
      <c r="LQE41" s="34"/>
      <c r="LQF41" s="35"/>
      <c r="LQG41" s="34"/>
      <c r="LQH41" s="35"/>
      <c r="LQI41" s="34"/>
      <c r="LQJ41" s="35"/>
      <c r="LQK41" s="34"/>
      <c r="LQL41" s="35"/>
      <c r="LQM41" s="34"/>
      <c r="LQN41" s="35"/>
      <c r="LQO41" s="34"/>
      <c r="LQP41" s="35"/>
      <c r="LQQ41" s="34"/>
      <c r="LQR41" s="35"/>
      <c r="LQS41" s="34"/>
      <c r="LQT41" s="35"/>
      <c r="LQU41" s="34"/>
      <c r="LQV41" s="35"/>
      <c r="LQW41" s="34"/>
      <c r="LQX41" s="35"/>
      <c r="LQY41" s="34"/>
      <c r="LQZ41" s="35"/>
      <c r="LRA41" s="34"/>
      <c r="LRB41" s="35"/>
      <c r="LRC41" s="34"/>
      <c r="LRD41" s="35"/>
      <c r="LRE41" s="34"/>
      <c r="LRF41" s="35"/>
      <c r="LRG41" s="34"/>
      <c r="LRH41" s="35"/>
      <c r="LRI41" s="34"/>
      <c r="LRJ41" s="35"/>
      <c r="LRK41" s="34"/>
      <c r="LRL41" s="35"/>
      <c r="LRM41" s="34"/>
      <c r="LRN41" s="35"/>
      <c r="LRO41" s="34"/>
      <c r="LRP41" s="35"/>
      <c r="LRQ41" s="34"/>
      <c r="LRR41" s="35"/>
      <c r="LRS41" s="34"/>
      <c r="LRT41" s="35"/>
      <c r="LRU41" s="34"/>
      <c r="LRV41" s="35"/>
      <c r="LRW41" s="34"/>
      <c r="LRX41" s="35"/>
      <c r="LRY41" s="34"/>
      <c r="LRZ41" s="35"/>
      <c r="LSA41" s="34"/>
      <c r="LSB41" s="35"/>
      <c r="LSC41" s="34"/>
      <c r="LSD41" s="35"/>
      <c r="LSE41" s="34"/>
      <c r="LSF41" s="35"/>
      <c r="LSG41" s="34"/>
      <c r="LSH41" s="35"/>
      <c r="LSI41" s="34"/>
      <c r="LSJ41" s="35"/>
      <c r="LSK41" s="34"/>
      <c r="LSL41" s="35"/>
      <c r="LSM41" s="34"/>
      <c r="LSN41" s="35"/>
      <c r="LSO41" s="34"/>
      <c r="LSP41" s="35"/>
      <c r="LSQ41" s="34"/>
      <c r="LSR41" s="35"/>
      <c r="LSS41" s="34"/>
      <c r="LST41" s="35"/>
      <c r="LSU41" s="34"/>
      <c r="LSV41" s="35"/>
      <c r="LSW41" s="34"/>
      <c r="LSX41" s="35"/>
      <c r="LSY41" s="34"/>
      <c r="LSZ41" s="35"/>
      <c r="LTA41" s="34"/>
      <c r="LTB41" s="35"/>
      <c r="LTC41" s="34"/>
      <c r="LTD41" s="35"/>
      <c r="LTE41" s="34"/>
      <c r="LTF41" s="35"/>
      <c r="LTG41" s="34"/>
      <c r="LTH41" s="35"/>
      <c r="LTI41" s="34"/>
      <c r="LTJ41" s="35"/>
      <c r="LTK41" s="34"/>
      <c r="LTL41" s="35"/>
      <c r="LTM41" s="34"/>
      <c r="LTN41" s="35"/>
      <c r="LTO41" s="34"/>
      <c r="LTP41" s="35"/>
      <c r="LTQ41" s="34"/>
      <c r="LTR41" s="35"/>
      <c r="LTS41" s="34"/>
      <c r="LTT41" s="35"/>
      <c r="LTU41" s="34"/>
      <c r="LTV41" s="35"/>
      <c r="LTW41" s="34"/>
      <c r="LTX41" s="35"/>
      <c r="LTY41" s="34"/>
      <c r="LTZ41" s="35"/>
      <c r="LUA41" s="34"/>
      <c r="LUB41" s="35"/>
      <c r="LUC41" s="34"/>
      <c r="LUD41" s="35"/>
      <c r="LUE41" s="34"/>
      <c r="LUF41" s="35"/>
      <c r="LUG41" s="34"/>
      <c r="LUH41" s="35"/>
      <c r="LUI41" s="34"/>
      <c r="LUJ41" s="35"/>
      <c r="LUK41" s="34"/>
      <c r="LUL41" s="35"/>
      <c r="LUM41" s="34"/>
      <c r="LUN41" s="35"/>
      <c r="LUO41" s="34"/>
      <c r="LUP41" s="35"/>
      <c r="LUQ41" s="34"/>
      <c r="LUR41" s="35"/>
      <c r="LUS41" s="34"/>
      <c r="LUT41" s="35"/>
      <c r="LUU41" s="34"/>
      <c r="LUV41" s="35"/>
      <c r="LUW41" s="34"/>
      <c r="LUX41" s="35"/>
      <c r="LUY41" s="34"/>
      <c r="LUZ41" s="35"/>
      <c r="LVA41" s="34"/>
      <c r="LVB41" s="35"/>
      <c r="LVC41" s="34"/>
      <c r="LVD41" s="35"/>
      <c r="LVE41" s="34"/>
      <c r="LVF41" s="35"/>
      <c r="LVG41" s="34"/>
      <c r="LVH41" s="35"/>
      <c r="LVI41" s="34"/>
      <c r="LVJ41" s="35"/>
      <c r="LVK41" s="34"/>
      <c r="LVL41" s="35"/>
      <c r="LVM41" s="34"/>
      <c r="LVN41" s="35"/>
      <c r="LVO41" s="34"/>
      <c r="LVP41" s="35"/>
      <c r="LVQ41" s="34"/>
      <c r="LVR41" s="35"/>
      <c r="LVS41" s="34"/>
      <c r="LVT41" s="35"/>
      <c r="LVU41" s="34"/>
      <c r="LVV41" s="35"/>
      <c r="LVW41" s="34"/>
      <c r="LVX41" s="35"/>
      <c r="LVY41" s="34"/>
      <c r="LVZ41" s="35"/>
      <c r="LWA41" s="34"/>
      <c r="LWB41" s="35"/>
      <c r="LWC41" s="34"/>
      <c r="LWD41" s="35"/>
      <c r="LWE41" s="34"/>
      <c r="LWF41" s="35"/>
      <c r="LWG41" s="34"/>
      <c r="LWH41" s="35"/>
      <c r="LWI41" s="34"/>
      <c r="LWJ41" s="35"/>
      <c r="LWK41" s="34"/>
      <c r="LWL41" s="35"/>
      <c r="LWM41" s="34"/>
      <c r="LWN41" s="35"/>
      <c r="LWO41" s="34"/>
      <c r="LWP41" s="35"/>
      <c r="LWQ41" s="34"/>
      <c r="LWR41" s="35"/>
      <c r="LWS41" s="34"/>
      <c r="LWT41" s="35"/>
      <c r="LWU41" s="34"/>
      <c r="LWV41" s="35"/>
      <c r="LWW41" s="34"/>
      <c r="LWX41" s="35"/>
      <c r="LWY41" s="34"/>
      <c r="LWZ41" s="35"/>
      <c r="LXA41" s="34"/>
      <c r="LXB41" s="35"/>
      <c r="LXC41" s="34"/>
      <c r="LXD41" s="35"/>
      <c r="LXE41" s="34"/>
      <c r="LXF41" s="35"/>
      <c r="LXG41" s="34"/>
      <c r="LXH41" s="35"/>
      <c r="LXI41" s="34"/>
      <c r="LXJ41" s="35"/>
      <c r="LXK41" s="34"/>
      <c r="LXL41" s="35"/>
      <c r="LXM41" s="34"/>
      <c r="LXN41" s="35"/>
      <c r="LXO41" s="34"/>
      <c r="LXP41" s="35"/>
      <c r="LXQ41" s="34"/>
      <c r="LXR41" s="35"/>
      <c r="LXS41" s="34"/>
      <c r="LXT41" s="35"/>
      <c r="LXU41" s="34"/>
      <c r="LXV41" s="35"/>
      <c r="LXW41" s="34"/>
      <c r="LXX41" s="35"/>
      <c r="LXY41" s="34"/>
      <c r="LXZ41" s="35"/>
      <c r="LYA41" s="34"/>
      <c r="LYB41" s="35"/>
      <c r="LYC41" s="34"/>
      <c r="LYD41" s="35"/>
      <c r="LYE41" s="34"/>
      <c r="LYF41" s="35"/>
      <c r="LYG41" s="34"/>
      <c r="LYH41" s="35"/>
      <c r="LYI41" s="34"/>
      <c r="LYJ41" s="35"/>
      <c r="LYK41" s="34"/>
      <c r="LYL41" s="35"/>
      <c r="LYM41" s="34"/>
      <c r="LYN41" s="35"/>
      <c r="LYO41" s="34"/>
      <c r="LYP41" s="35"/>
      <c r="LYQ41" s="34"/>
      <c r="LYR41" s="35"/>
      <c r="LYS41" s="34"/>
      <c r="LYT41" s="35"/>
      <c r="LYU41" s="34"/>
      <c r="LYV41" s="35"/>
      <c r="LYW41" s="34"/>
      <c r="LYX41" s="35"/>
      <c r="LYY41" s="34"/>
      <c r="LYZ41" s="35"/>
      <c r="LZA41" s="34"/>
      <c r="LZB41" s="35"/>
      <c r="LZC41" s="34"/>
      <c r="LZD41" s="35"/>
      <c r="LZE41" s="34"/>
      <c r="LZF41" s="35"/>
      <c r="LZG41" s="34"/>
      <c r="LZH41" s="35"/>
      <c r="LZI41" s="34"/>
      <c r="LZJ41" s="35"/>
      <c r="LZK41" s="34"/>
      <c r="LZL41" s="35"/>
      <c r="LZM41" s="34"/>
      <c r="LZN41" s="35"/>
      <c r="LZO41" s="34"/>
      <c r="LZP41" s="35"/>
      <c r="LZQ41" s="34"/>
      <c r="LZR41" s="35"/>
      <c r="LZS41" s="34"/>
      <c r="LZT41" s="35"/>
      <c r="LZU41" s="34"/>
      <c r="LZV41" s="35"/>
      <c r="LZW41" s="34"/>
      <c r="LZX41" s="35"/>
      <c r="LZY41" s="34"/>
      <c r="LZZ41" s="35"/>
      <c r="MAA41" s="34"/>
      <c r="MAB41" s="35"/>
      <c r="MAC41" s="34"/>
      <c r="MAD41" s="35"/>
      <c r="MAE41" s="34"/>
      <c r="MAF41" s="35"/>
      <c r="MAG41" s="34"/>
      <c r="MAH41" s="35"/>
      <c r="MAI41" s="34"/>
      <c r="MAJ41" s="35"/>
      <c r="MAK41" s="34"/>
      <c r="MAL41" s="35"/>
      <c r="MAM41" s="34"/>
      <c r="MAN41" s="35"/>
      <c r="MAO41" s="34"/>
      <c r="MAP41" s="35"/>
      <c r="MAQ41" s="34"/>
      <c r="MAR41" s="35"/>
      <c r="MAS41" s="34"/>
      <c r="MAT41" s="35"/>
      <c r="MAU41" s="34"/>
      <c r="MAV41" s="35"/>
      <c r="MAW41" s="34"/>
      <c r="MAX41" s="35"/>
      <c r="MAY41" s="34"/>
      <c r="MAZ41" s="35"/>
      <c r="MBA41" s="34"/>
      <c r="MBB41" s="35"/>
      <c r="MBC41" s="34"/>
      <c r="MBD41" s="35"/>
      <c r="MBE41" s="34"/>
      <c r="MBF41" s="35"/>
      <c r="MBG41" s="34"/>
      <c r="MBH41" s="35"/>
      <c r="MBI41" s="34"/>
      <c r="MBJ41" s="35"/>
      <c r="MBK41" s="34"/>
      <c r="MBL41" s="35"/>
      <c r="MBM41" s="34"/>
      <c r="MBN41" s="35"/>
      <c r="MBO41" s="34"/>
      <c r="MBP41" s="35"/>
      <c r="MBQ41" s="34"/>
      <c r="MBR41" s="35"/>
      <c r="MBS41" s="34"/>
      <c r="MBT41" s="35"/>
      <c r="MBU41" s="34"/>
      <c r="MBV41" s="35"/>
      <c r="MBW41" s="34"/>
      <c r="MBX41" s="35"/>
      <c r="MBY41" s="34"/>
      <c r="MBZ41" s="35"/>
      <c r="MCA41" s="34"/>
      <c r="MCB41" s="35"/>
      <c r="MCC41" s="34"/>
      <c r="MCD41" s="35"/>
      <c r="MCE41" s="34"/>
      <c r="MCF41" s="35"/>
      <c r="MCG41" s="34"/>
      <c r="MCH41" s="35"/>
      <c r="MCI41" s="34"/>
      <c r="MCJ41" s="35"/>
      <c r="MCK41" s="34"/>
      <c r="MCL41" s="35"/>
      <c r="MCM41" s="34"/>
      <c r="MCN41" s="35"/>
      <c r="MCO41" s="34"/>
      <c r="MCP41" s="35"/>
      <c r="MCQ41" s="34"/>
      <c r="MCR41" s="35"/>
      <c r="MCS41" s="34"/>
      <c r="MCT41" s="35"/>
      <c r="MCU41" s="34"/>
      <c r="MCV41" s="35"/>
      <c r="MCW41" s="34"/>
      <c r="MCX41" s="35"/>
      <c r="MCY41" s="34"/>
      <c r="MCZ41" s="35"/>
      <c r="MDA41" s="34"/>
      <c r="MDB41" s="35"/>
      <c r="MDC41" s="34"/>
      <c r="MDD41" s="35"/>
      <c r="MDE41" s="34"/>
      <c r="MDF41" s="35"/>
      <c r="MDG41" s="34"/>
      <c r="MDH41" s="35"/>
      <c r="MDI41" s="34"/>
      <c r="MDJ41" s="35"/>
      <c r="MDK41" s="34"/>
      <c r="MDL41" s="35"/>
      <c r="MDM41" s="34"/>
      <c r="MDN41" s="35"/>
      <c r="MDO41" s="34"/>
      <c r="MDP41" s="35"/>
      <c r="MDQ41" s="34"/>
      <c r="MDR41" s="35"/>
      <c r="MDS41" s="34"/>
      <c r="MDT41" s="35"/>
      <c r="MDU41" s="34"/>
      <c r="MDV41" s="35"/>
      <c r="MDW41" s="34"/>
      <c r="MDX41" s="35"/>
      <c r="MDY41" s="34"/>
      <c r="MDZ41" s="35"/>
      <c r="MEA41" s="34"/>
      <c r="MEB41" s="35"/>
      <c r="MEC41" s="34"/>
      <c r="MED41" s="35"/>
      <c r="MEE41" s="34"/>
      <c r="MEF41" s="35"/>
      <c r="MEG41" s="34"/>
      <c r="MEH41" s="35"/>
      <c r="MEI41" s="34"/>
      <c r="MEJ41" s="35"/>
      <c r="MEK41" s="34"/>
      <c r="MEL41" s="35"/>
      <c r="MEM41" s="34"/>
      <c r="MEN41" s="35"/>
      <c r="MEO41" s="34"/>
      <c r="MEP41" s="35"/>
      <c r="MEQ41" s="34"/>
      <c r="MER41" s="35"/>
      <c r="MES41" s="34"/>
      <c r="MET41" s="35"/>
      <c r="MEU41" s="34"/>
      <c r="MEV41" s="35"/>
      <c r="MEW41" s="34"/>
      <c r="MEX41" s="35"/>
      <c r="MEY41" s="34"/>
      <c r="MEZ41" s="35"/>
      <c r="MFA41" s="34"/>
      <c r="MFB41" s="35"/>
      <c r="MFC41" s="34"/>
      <c r="MFD41" s="35"/>
      <c r="MFE41" s="34"/>
      <c r="MFF41" s="35"/>
      <c r="MFG41" s="34"/>
      <c r="MFH41" s="35"/>
      <c r="MFI41" s="34"/>
      <c r="MFJ41" s="35"/>
      <c r="MFK41" s="34"/>
      <c r="MFL41" s="35"/>
      <c r="MFM41" s="34"/>
      <c r="MFN41" s="35"/>
      <c r="MFO41" s="34"/>
      <c r="MFP41" s="35"/>
      <c r="MFQ41" s="34"/>
      <c r="MFR41" s="35"/>
      <c r="MFS41" s="34"/>
      <c r="MFT41" s="35"/>
      <c r="MFU41" s="34"/>
      <c r="MFV41" s="35"/>
      <c r="MFW41" s="34"/>
      <c r="MFX41" s="35"/>
      <c r="MFY41" s="34"/>
      <c r="MFZ41" s="35"/>
      <c r="MGA41" s="34"/>
      <c r="MGB41" s="35"/>
      <c r="MGC41" s="34"/>
      <c r="MGD41" s="35"/>
      <c r="MGE41" s="34"/>
      <c r="MGF41" s="35"/>
      <c r="MGG41" s="34"/>
      <c r="MGH41" s="35"/>
      <c r="MGI41" s="34"/>
      <c r="MGJ41" s="35"/>
      <c r="MGK41" s="34"/>
      <c r="MGL41" s="35"/>
      <c r="MGM41" s="34"/>
      <c r="MGN41" s="35"/>
      <c r="MGO41" s="34"/>
      <c r="MGP41" s="35"/>
      <c r="MGQ41" s="34"/>
      <c r="MGR41" s="35"/>
      <c r="MGS41" s="34"/>
      <c r="MGT41" s="35"/>
      <c r="MGU41" s="34"/>
      <c r="MGV41" s="35"/>
      <c r="MGW41" s="34"/>
      <c r="MGX41" s="35"/>
      <c r="MGY41" s="34"/>
      <c r="MGZ41" s="35"/>
      <c r="MHA41" s="34"/>
      <c r="MHB41" s="35"/>
      <c r="MHC41" s="34"/>
      <c r="MHD41" s="35"/>
      <c r="MHE41" s="34"/>
      <c r="MHF41" s="35"/>
      <c r="MHG41" s="34"/>
      <c r="MHH41" s="35"/>
      <c r="MHI41" s="34"/>
      <c r="MHJ41" s="35"/>
      <c r="MHK41" s="34"/>
      <c r="MHL41" s="35"/>
      <c r="MHM41" s="34"/>
      <c r="MHN41" s="35"/>
      <c r="MHO41" s="34"/>
      <c r="MHP41" s="35"/>
      <c r="MHQ41" s="34"/>
      <c r="MHR41" s="35"/>
      <c r="MHS41" s="34"/>
      <c r="MHT41" s="35"/>
      <c r="MHU41" s="34"/>
      <c r="MHV41" s="35"/>
      <c r="MHW41" s="34"/>
      <c r="MHX41" s="35"/>
      <c r="MHY41" s="34"/>
      <c r="MHZ41" s="35"/>
      <c r="MIA41" s="34"/>
      <c r="MIB41" s="35"/>
      <c r="MIC41" s="34"/>
      <c r="MID41" s="35"/>
      <c r="MIE41" s="34"/>
      <c r="MIF41" s="35"/>
      <c r="MIG41" s="34"/>
      <c r="MIH41" s="35"/>
      <c r="MII41" s="34"/>
      <c r="MIJ41" s="35"/>
      <c r="MIK41" s="34"/>
      <c r="MIL41" s="35"/>
      <c r="MIM41" s="34"/>
      <c r="MIN41" s="35"/>
      <c r="MIO41" s="34"/>
      <c r="MIP41" s="35"/>
      <c r="MIQ41" s="34"/>
      <c r="MIR41" s="35"/>
      <c r="MIS41" s="34"/>
      <c r="MIT41" s="35"/>
      <c r="MIU41" s="34"/>
      <c r="MIV41" s="35"/>
      <c r="MIW41" s="34"/>
      <c r="MIX41" s="35"/>
      <c r="MIY41" s="34"/>
      <c r="MIZ41" s="35"/>
      <c r="MJA41" s="34"/>
      <c r="MJB41" s="35"/>
      <c r="MJC41" s="34"/>
      <c r="MJD41" s="35"/>
      <c r="MJE41" s="34"/>
      <c r="MJF41" s="35"/>
      <c r="MJG41" s="34"/>
      <c r="MJH41" s="35"/>
      <c r="MJI41" s="34"/>
      <c r="MJJ41" s="35"/>
      <c r="MJK41" s="34"/>
      <c r="MJL41" s="35"/>
      <c r="MJM41" s="34"/>
      <c r="MJN41" s="35"/>
      <c r="MJO41" s="34"/>
      <c r="MJP41" s="35"/>
      <c r="MJQ41" s="34"/>
      <c r="MJR41" s="35"/>
      <c r="MJS41" s="34"/>
      <c r="MJT41" s="35"/>
      <c r="MJU41" s="34"/>
      <c r="MJV41" s="35"/>
      <c r="MJW41" s="34"/>
      <c r="MJX41" s="35"/>
      <c r="MJY41" s="34"/>
      <c r="MJZ41" s="35"/>
      <c r="MKA41" s="34"/>
      <c r="MKB41" s="35"/>
      <c r="MKC41" s="34"/>
      <c r="MKD41" s="35"/>
      <c r="MKE41" s="34"/>
      <c r="MKF41" s="35"/>
      <c r="MKG41" s="34"/>
      <c r="MKH41" s="35"/>
      <c r="MKI41" s="34"/>
      <c r="MKJ41" s="35"/>
      <c r="MKK41" s="34"/>
      <c r="MKL41" s="35"/>
      <c r="MKM41" s="34"/>
      <c r="MKN41" s="35"/>
      <c r="MKO41" s="34"/>
      <c r="MKP41" s="35"/>
      <c r="MKQ41" s="34"/>
      <c r="MKR41" s="35"/>
      <c r="MKS41" s="34"/>
      <c r="MKT41" s="35"/>
      <c r="MKU41" s="34"/>
      <c r="MKV41" s="35"/>
      <c r="MKW41" s="34"/>
      <c r="MKX41" s="35"/>
      <c r="MKY41" s="34"/>
      <c r="MKZ41" s="35"/>
      <c r="MLA41" s="34"/>
      <c r="MLB41" s="35"/>
      <c r="MLC41" s="34"/>
      <c r="MLD41" s="35"/>
      <c r="MLE41" s="34"/>
      <c r="MLF41" s="35"/>
      <c r="MLG41" s="34"/>
      <c r="MLH41" s="35"/>
      <c r="MLI41" s="34"/>
      <c r="MLJ41" s="35"/>
      <c r="MLK41" s="34"/>
      <c r="MLL41" s="35"/>
      <c r="MLM41" s="34"/>
      <c r="MLN41" s="35"/>
      <c r="MLO41" s="34"/>
      <c r="MLP41" s="35"/>
      <c r="MLQ41" s="34"/>
      <c r="MLR41" s="35"/>
      <c r="MLS41" s="34"/>
      <c r="MLT41" s="35"/>
      <c r="MLU41" s="34"/>
      <c r="MLV41" s="35"/>
      <c r="MLW41" s="34"/>
      <c r="MLX41" s="35"/>
      <c r="MLY41" s="34"/>
      <c r="MLZ41" s="35"/>
      <c r="MMA41" s="34"/>
      <c r="MMB41" s="35"/>
      <c r="MMC41" s="34"/>
      <c r="MMD41" s="35"/>
      <c r="MME41" s="34"/>
      <c r="MMF41" s="35"/>
      <c r="MMG41" s="34"/>
      <c r="MMH41" s="35"/>
      <c r="MMI41" s="34"/>
      <c r="MMJ41" s="35"/>
      <c r="MMK41" s="34"/>
      <c r="MML41" s="35"/>
      <c r="MMM41" s="34"/>
      <c r="MMN41" s="35"/>
      <c r="MMO41" s="34"/>
      <c r="MMP41" s="35"/>
      <c r="MMQ41" s="34"/>
      <c r="MMR41" s="35"/>
      <c r="MMS41" s="34"/>
      <c r="MMT41" s="35"/>
      <c r="MMU41" s="34"/>
      <c r="MMV41" s="35"/>
      <c r="MMW41" s="34"/>
      <c r="MMX41" s="35"/>
      <c r="MMY41" s="34"/>
      <c r="MMZ41" s="35"/>
      <c r="MNA41" s="34"/>
      <c r="MNB41" s="35"/>
      <c r="MNC41" s="34"/>
      <c r="MND41" s="35"/>
      <c r="MNE41" s="34"/>
      <c r="MNF41" s="35"/>
      <c r="MNG41" s="34"/>
      <c r="MNH41" s="35"/>
      <c r="MNI41" s="34"/>
      <c r="MNJ41" s="35"/>
      <c r="MNK41" s="34"/>
      <c r="MNL41" s="35"/>
      <c r="MNM41" s="34"/>
      <c r="MNN41" s="35"/>
      <c r="MNO41" s="34"/>
      <c r="MNP41" s="35"/>
      <c r="MNQ41" s="34"/>
      <c r="MNR41" s="35"/>
      <c r="MNS41" s="34"/>
      <c r="MNT41" s="35"/>
      <c r="MNU41" s="34"/>
      <c r="MNV41" s="35"/>
      <c r="MNW41" s="34"/>
      <c r="MNX41" s="35"/>
      <c r="MNY41" s="34"/>
      <c r="MNZ41" s="35"/>
      <c r="MOA41" s="34"/>
      <c r="MOB41" s="35"/>
      <c r="MOC41" s="34"/>
      <c r="MOD41" s="35"/>
      <c r="MOE41" s="34"/>
      <c r="MOF41" s="35"/>
      <c r="MOG41" s="34"/>
      <c r="MOH41" s="35"/>
      <c r="MOI41" s="34"/>
      <c r="MOJ41" s="35"/>
      <c r="MOK41" s="34"/>
      <c r="MOL41" s="35"/>
      <c r="MOM41" s="34"/>
      <c r="MON41" s="35"/>
      <c r="MOO41" s="34"/>
      <c r="MOP41" s="35"/>
      <c r="MOQ41" s="34"/>
      <c r="MOR41" s="35"/>
      <c r="MOS41" s="34"/>
      <c r="MOT41" s="35"/>
      <c r="MOU41" s="34"/>
      <c r="MOV41" s="35"/>
      <c r="MOW41" s="34"/>
      <c r="MOX41" s="35"/>
      <c r="MOY41" s="34"/>
      <c r="MOZ41" s="35"/>
      <c r="MPA41" s="34"/>
      <c r="MPB41" s="35"/>
      <c r="MPC41" s="34"/>
      <c r="MPD41" s="35"/>
      <c r="MPE41" s="34"/>
      <c r="MPF41" s="35"/>
      <c r="MPG41" s="34"/>
      <c r="MPH41" s="35"/>
      <c r="MPI41" s="34"/>
      <c r="MPJ41" s="35"/>
      <c r="MPK41" s="34"/>
      <c r="MPL41" s="35"/>
      <c r="MPM41" s="34"/>
      <c r="MPN41" s="35"/>
      <c r="MPO41" s="34"/>
      <c r="MPP41" s="35"/>
      <c r="MPQ41" s="34"/>
      <c r="MPR41" s="35"/>
      <c r="MPS41" s="34"/>
      <c r="MPT41" s="35"/>
      <c r="MPU41" s="34"/>
      <c r="MPV41" s="35"/>
      <c r="MPW41" s="34"/>
      <c r="MPX41" s="35"/>
      <c r="MPY41" s="34"/>
      <c r="MPZ41" s="35"/>
      <c r="MQA41" s="34"/>
      <c r="MQB41" s="35"/>
      <c r="MQC41" s="34"/>
      <c r="MQD41" s="35"/>
      <c r="MQE41" s="34"/>
      <c r="MQF41" s="35"/>
      <c r="MQG41" s="34"/>
      <c r="MQH41" s="35"/>
      <c r="MQI41" s="34"/>
      <c r="MQJ41" s="35"/>
      <c r="MQK41" s="34"/>
      <c r="MQL41" s="35"/>
      <c r="MQM41" s="34"/>
      <c r="MQN41" s="35"/>
      <c r="MQO41" s="34"/>
      <c r="MQP41" s="35"/>
      <c r="MQQ41" s="34"/>
      <c r="MQR41" s="35"/>
      <c r="MQS41" s="34"/>
      <c r="MQT41" s="35"/>
      <c r="MQU41" s="34"/>
      <c r="MQV41" s="35"/>
      <c r="MQW41" s="34"/>
      <c r="MQX41" s="35"/>
      <c r="MQY41" s="34"/>
      <c r="MQZ41" s="35"/>
      <c r="MRA41" s="34"/>
      <c r="MRB41" s="35"/>
      <c r="MRC41" s="34"/>
      <c r="MRD41" s="35"/>
      <c r="MRE41" s="34"/>
      <c r="MRF41" s="35"/>
      <c r="MRG41" s="34"/>
      <c r="MRH41" s="35"/>
      <c r="MRI41" s="34"/>
      <c r="MRJ41" s="35"/>
      <c r="MRK41" s="34"/>
      <c r="MRL41" s="35"/>
      <c r="MRM41" s="34"/>
      <c r="MRN41" s="35"/>
      <c r="MRO41" s="34"/>
      <c r="MRP41" s="35"/>
      <c r="MRQ41" s="34"/>
      <c r="MRR41" s="35"/>
      <c r="MRS41" s="34"/>
      <c r="MRT41" s="35"/>
      <c r="MRU41" s="34"/>
      <c r="MRV41" s="35"/>
      <c r="MRW41" s="34"/>
      <c r="MRX41" s="35"/>
      <c r="MRY41" s="34"/>
      <c r="MRZ41" s="35"/>
      <c r="MSA41" s="34"/>
      <c r="MSB41" s="35"/>
      <c r="MSC41" s="34"/>
      <c r="MSD41" s="35"/>
      <c r="MSE41" s="34"/>
      <c r="MSF41" s="35"/>
      <c r="MSG41" s="34"/>
      <c r="MSH41" s="35"/>
      <c r="MSI41" s="34"/>
      <c r="MSJ41" s="35"/>
      <c r="MSK41" s="34"/>
      <c r="MSL41" s="35"/>
      <c r="MSM41" s="34"/>
      <c r="MSN41" s="35"/>
      <c r="MSO41" s="34"/>
      <c r="MSP41" s="35"/>
      <c r="MSQ41" s="34"/>
      <c r="MSR41" s="35"/>
      <c r="MSS41" s="34"/>
      <c r="MST41" s="35"/>
      <c r="MSU41" s="34"/>
      <c r="MSV41" s="35"/>
      <c r="MSW41" s="34"/>
      <c r="MSX41" s="35"/>
      <c r="MSY41" s="34"/>
      <c r="MSZ41" s="35"/>
      <c r="MTA41" s="34"/>
      <c r="MTB41" s="35"/>
      <c r="MTC41" s="34"/>
      <c r="MTD41" s="35"/>
      <c r="MTE41" s="34"/>
      <c r="MTF41" s="35"/>
      <c r="MTG41" s="34"/>
      <c r="MTH41" s="35"/>
      <c r="MTI41" s="34"/>
      <c r="MTJ41" s="35"/>
      <c r="MTK41" s="34"/>
      <c r="MTL41" s="35"/>
      <c r="MTM41" s="34"/>
      <c r="MTN41" s="35"/>
      <c r="MTO41" s="34"/>
      <c r="MTP41" s="35"/>
      <c r="MTQ41" s="34"/>
      <c r="MTR41" s="35"/>
      <c r="MTS41" s="34"/>
      <c r="MTT41" s="35"/>
      <c r="MTU41" s="34"/>
      <c r="MTV41" s="35"/>
      <c r="MTW41" s="34"/>
      <c r="MTX41" s="35"/>
      <c r="MTY41" s="34"/>
      <c r="MTZ41" s="35"/>
      <c r="MUA41" s="34"/>
      <c r="MUB41" s="35"/>
      <c r="MUC41" s="34"/>
      <c r="MUD41" s="35"/>
      <c r="MUE41" s="34"/>
      <c r="MUF41" s="35"/>
      <c r="MUG41" s="34"/>
      <c r="MUH41" s="35"/>
      <c r="MUI41" s="34"/>
      <c r="MUJ41" s="35"/>
      <c r="MUK41" s="34"/>
      <c r="MUL41" s="35"/>
      <c r="MUM41" s="34"/>
      <c r="MUN41" s="35"/>
      <c r="MUO41" s="34"/>
      <c r="MUP41" s="35"/>
      <c r="MUQ41" s="34"/>
      <c r="MUR41" s="35"/>
      <c r="MUS41" s="34"/>
      <c r="MUT41" s="35"/>
      <c r="MUU41" s="34"/>
      <c r="MUV41" s="35"/>
      <c r="MUW41" s="34"/>
      <c r="MUX41" s="35"/>
      <c r="MUY41" s="34"/>
      <c r="MUZ41" s="35"/>
      <c r="MVA41" s="34"/>
      <c r="MVB41" s="35"/>
      <c r="MVC41" s="34"/>
      <c r="MVD41" s="35"/>
      <c r="MVE41" s="34"/>
      <c r="MVF41" s="35"/>
      <c r="MVG41" s="34"/>
      <c r="MVH41" s="35"/>
      <c r="MVI41" s="34"/>
      <c r="MVJ41" s="35"/>
      <c r="MVK41" s="34"/>
      <c r="MVL41" s="35"/>
      <c r="MVM41" s="34"/>
      <c r="MVN41" s="35"/>
      <c r="MVO41" s="34"/>
      <c r="MVP41" s="35"/>
      <c r="MVQ41" s="34"/>
      <c r="MVR41" s="35"/>
      <c r="MVS41" s="34"/>
      <c r="MVT41" s="35"/>
      <c r="MVU41" s="34"/>
      <c r="MVV41" s="35"/>
      <c r="MVW41" s="34"/>
      <c r="MVX41" s="35"/>
      <c r="MVY41" s="34"/>
      <c r="MVZ41" s="35"/>
      <c r="MWA41" s="34"/>
      <c r="MWB41" s="35"/>
      <c r="MWC41" s="34"/>
      <c r="MWD41" s="35"/>
      <c r="MWE41" s="34"/>
      <c r="MWF41" s="35"/>
      <c r="MWG41" s="34"/>
      <c r="MWH41" s="35"/>
      <c r="MWI41" s="34"/>
      <c r="MWJ41" s="35"/>
      <c r="MWK41" s="34"/>
      <c r="MWL41" s="35"/>
      <c r="MWM41" s="34"/>
      <c r="MWN41" s="35"/>
      <c r="MWO41" s="34"/>
      <c r="MWP41" s="35"/>
      <c r="MWQ41" s="34"/>
      <c r="MWR41" s="35"/>
      <c r="MWS41" s="34"/>
      <c r="MWT41" s="35"/>
      <c r="MWU41" s="34"/>
      <c r="MWV41" s="35"/>
      <c r="MWW41" s="34"/>
      <c r="MWX41" s="35"/>
      <c r="MWY41" s="34"/>
      <c r="MWZ41" s="35"/>
      <c r="MXA41" s="34"/>
      <c r="MXB41" s="35"/>
      <c r="MXC41" s="34"/>
      <c r="MXD41" s="35"/>
      <c r="MXE41" s="34"/>
      <c r="MXF41" s="35"/>
      <c r="MXG41" s="34"/>
      <c r="MXH41" s="35"/>
      <c r="MXI41" s="34"/>
      <c r="MXJ41" s="35"/>
      <c r="MXK41" s="34"/>
      <c r="MXL41" s="35"/>
      <c r="MXM41" s="34"/>
      <c r="MXN41" s="35"/>
      <c r="MXO41" s="34"/>
      <c r="MXP41" s="35"/>
      <c r="MXQ41" s="34"/>
      <c r="MXR41" s="35"/>
      <c r="MXS41" s="34"/>
      <c r="MXT41" s="35"/>
      <c r="MXU41" s="34"/>
      <c r="MXV41" s="35"/>
      <c r="MXW41" s="34"/>
      <c r="MXX41" s="35"/>
      <c r="MXY41" s="34"/>
      <c r="MXZ41" s="35"/>
      <c r="MYA41" s="34"/>
      <c r="MYB41" s="35"/>
      <c r="MYC41" s="34"/>
      <c r="MYD41" s="35"/>
      <c r="MYE41" s="34"/>
      <c r="MYF41" s="35"/>
      <c r="MYG41" s="34"/>
      <c r="MYH41" s="35"/>
      <c r="MYI41" s="34"/>
      <c r="MYJ41" s="35"/>
      <c r="MYK41" s="34"/>
      <c r="MYL41" s="35"/>
      <c r="MYM41" s="34"/>
      <c r="MYN41" s="35"/>
      <c r="MYO41" s="34"/>
      <c r="MYP41" s="35"/>
      <c r="MYQ41" s="34"/>
      <c r="MYR41" s="35"/>
      <c r="MYS41" s="34"/>
      <c r="MYT41" s="35"/>
      <c r="MYU41" s="34"/>
      <c r="MYV41" s="35"/>
      <c r="MYW41" s="34"/>
      <c r="MYX41" s="35"/>
      <c r="MYY41" s="34"/>
      <c r="MYZ41" s="35"/>
      <c r="MZA41" s="34"/>
      <c r="MZB41" s="35"/>
      <c r="MZC41" s="34"/>
      <c r="MZD41" s="35"/>
      <c r="MZE41" s="34"/>
      <c r="MZF41" s="35"/>
      <c r="MZG41" s="34"/>
      <c r="MZH41" s="35"/>
      <c r="MZI41" s="34"/>
      <c r="MZJ41" s="35"/>
      <c r="MZK41" s="34"/>
      <c r="MZL41" s="35"/>
      <c r="MZM41" s="34"/>
      <c r="MZN41" s="35"/>
      <c r="MZO41" s="34"/>
      <c r="MZP41" s="35"/>
      <c r="MZQ41" s="34"/>
      <c r="MZR41" s="35"/>
      <c r="MZS41" s="34"/>
      <c r="MZT41" s="35"/>
      <c r="MZU41" s="34"/>
      <c r="MZV41" s="35"/>
      <c r="MZW41" s="34"/>
      <c r="MZX41" s="35"/>
      <c r="MZY41" s="34"/>
      <c r="MZZ41" s="35"/>
      <c r="NAA41" s="34"/>
      <c r="NAB41" s="35"/>
      <c r="NAC41" s="34"/>
      <c r="NAD41" s="35"/>
      <c r="NAE41" s="34"/>
      <c r="NAF41" s="35"/>
      <c r="NAG41" s="34"/>
      <c r="NAH41" s="35"/>
      <c r="NAI41" s="34"/>
      <c r="NAJ41" s="35"/>
      <c r="NAK41" s="34"/>
      <c r="NAL41" s="35"/>
      <c r="NAM41" s="34"/>
      <c r="NAN41" s="35"/>
      <c r="NAO41" s="34"/>
      <c r="NAP41" s="35"/>
      <c r="NAQ41" s="34"/>
      <c r="NAR41" s="35"/>
      <c r="NAS41" s="34"/>
      <c r="NAT41" s="35"/>
      <c r="NAU41" s="34"/>
      <c r="NAV41" s="35"/>
      <c r="NAW41" s="34"/>
      <c r="NAX41" s="35"/>
      <c r="NAY41" s="34"/>
      <c r="NAZ41" s="35"/>
      <c r="NBA41" s="34"/>
      <c r="NBB41" s="35"/>
      <c r="NBC41" s="34"/>
      <c r="NBD41" s="35"/>
      <c r="NBE41" s="34"/>
      <c r="NBF41" s="35"/>
      <c r="NBG41" s="34"/>
      <c r="NBH41" s="35"/>
      <c r="NBI41" s="34"/>
      <c r="NBJ41" s="35"/>
      <c r="NBK41" s="34"/>
      <c r="NBL41" s="35"/>
      <c r="NBM41" s="34"/>
      <c r="NBN41" s="35"/>
      <c r="NBO41" s="34"/>
      <c r="NBP41" s="35"/>
      <c r="NBQ41" s="34"/>
      <c r="NBR41" s="35"/>
      <c r="NBS41" s="34"/>
      <c r="NBT41" s="35"/>
      <c r="NBU41" s="34"/>
      <c r="NBV41" s="35"/>
      <c r="NBW41" s="34"/>
      <c r="NBX41" s="35"/>
      <c r="NBY41" s="34"/>
      <c r="NBZ41" s="35"/>
      <c r="NCA41" s="34"/>
      <c r="NCB41" s="35"/>
      <c r="NCC41" s="34"/>
      <c r="NCD41" s="35"/>
      <c r="NCE41" s="34"/>
      <c r="NCF41" s="35"/>
      <c r="NCG41" s="34"/>
      <c r="NCH41" s="35"/>
      <c r="NCI41" s="34"/>
      <c r="NCJ41" s="35"/>
      <c r="NCK41" s="34"/>
      <c r="NCL41" s="35"/>
      <c r="NCM41" s="34"/>
      <c r="NCN41" s="35"/>
      <c r="NCO41" s="34"/>
      <c r="NCP41" s="35"/>
      <c r="NCQ41" s="34"/>
      <c r="NCR41" s="35"/>
      <c r="NCS41" s="34"/>
      <c r="NCT41" s="35"/>
      <c r="NCU41" s="34"/>
      <c r="NCV41" s="35"/>
      <c r="NCW41" s="34"/>
      <c r="NCX41" s="35"/>
      <c r="NCY41" s="34"/>
      <c r="NCZ41" s="35"/>
      <c r="NDA41" s="34"/>
      <c r="NDB41" s="35"/>
      <c r="NDC41" s="34"/>
      <c r="NDD41" s="35"/>
      <c r="NDE41" s="34"/>
      <c r="NDF41" s="35"/>
      <c r="NDG41" s="34"/>
      <c r="NDH41" s="35"/>
      <c r="NDI41" s="34"/>
      <c r="NDJ41" s="35"/>
      <c r="NDK41" s="34"/>
      <c r="NDL41" s="35"/>
      <c r="NDM41" s="34"/>
      <c r="NDN41" s="35"/>
      <c r="NDO41" s="34"/>
      <c r="NDP41" s="35"/>
      <c r="NDQ41" s="34"/>
      <c r="NDR41" s="35"/>
      <c r="NDS41" s="34"/>
      <c r="NDT41" s="35"/>
      <c r="NDU41" s="34"/>
      <c r="NDV41" s="35"/>
      <c r="NDW41" s="34"/>
      <c r="NDX41" s="35"/>
      <c r="NDY41" s="34"/>
      <c r="NDZ41" s="35"/>
      <c r="NEA41" s="34"/>
      <c r="NEB41" s="35"/>
      <c r="NEC41" s="34"/>
      <c r="NED41" s="35"/>
      <c r="NEE41" s="34"/>
      <c r="NEF41" s="35"/>
      <c r="NEG41" s="34"/>
      <c r="NEH41" s="35"/>
      <c r="NEI41" s="34"/>
      <c r="NEJ41" s="35"/>
      <c r="NEK41" s="34"/>
      <c r="NEL41" s="35"/>
      <c r="NEM41" s="34"/>
      <c r="NEN41" s="35"/>
      <c r="NEO41" s="34"/>
      <c r="NEP41" s="35"/>
      <c r="NEQ41" s="34"/>
      <c r="NER41" s="35"/>
      <c r="NES41" s="34"/>
      <c r="NET41" s="35"/>
      <c r="NEU41" s="34"/>
      <c r="NEV41" s="35"/>
      <c r="NEW41" s="34"/>
      <c r="NEX41" s="35"/>
      <c r="NEY41" s="34"/>
      <c r="NEZ41" s="35"/>
      <c r="NFA41" s="34"/>
      <c r="NFB41" s="35"/>
      <c r="NFC41" s="34"/>
      <c r="NFD41" s="35"/>
      <c r="NFE41" s="34"/>
      <c r="NFF41" s="35"/>
      <c r="NFG41" s="34"/>
      <c r="NFH41" s="35"/>
      <c r="NFI41" s="34"/>
      <c r="NFJ41" s="35"/>
      <c r="NFK41" s="34"/>
      <c r="NFL41" s="35"/>
      <c r="NFM41" s="34"/>
      <c r="NFN41" s="35"/>
      <c r="NFO41" s="34"/>
      <c r="NFP41" s="35"/>
      <c r="NFQ41" s="34"/>
      <c r="NFR41" s="35"/>
      <c r="NFS41" s="34"/>
      <c r="NFT41" s="35"/>
      <c r="NFU41" s="34"/>
      <c r="NFV41" s="35"/>
      <c r="NFW41" s="34"/>
      <c r="NFX41" s="35"/>
      <c r="NFY41" s="34"/>
      <c r="NFZ41" s="35"/>
      <c r="NGA41" s="34"/>
      <c r="NGB41" s="35"/>
      <c r="NGC41" s="34"/>
      <c r="NGD41" s="35"/>
      <c r="NGE41" s="34"/>
      <c r="NGF41" s="35"/>
      <c r="NGG41" s="34"/>
      <c r="NGH41" s="35"/>
      <c r="NGI41" s="34"/>
      <c r="NGJ41" s="35"/>
      <c r="NGK41" s="34"/>
      <c r="NGL41" s="35"/>
      <c r="NGM41" s="34"/>
      <c r="NGN41" s="35"/>
      <c r="NGO41" s="34"/>
      <c r="NGP41" s="35"/>
      <c r="NGQ41" s="34"/>
      <c r="NGR41" s="35"/>
      <c r="NGS41" s="34"/>
      <c r="NGT41" s="35"/>
      <c r="NGU41" s="34"/>
      <c r="NGV41" s="35"/>
      <c r="NGW41" s="34"/>
      <c r="NGX41" s="35"/>
      <c r="NGY41" s="34"/>
      <c r="NGZ41" s="35"/>
      <c r="NHA41" s="34"/>
      <c r="NHB41" s="35"/>
      <c r="NHC41" s="34"/>
      <c r="NHD41" s="35"/>
      <c r="NHE41" s="34"/>
      <c r="NHF41" s="35"/>
      <c r="NHG41" s="34"/>
      <c r="NHH41" s="35"/>
      <c r="NHI41" s="34"/>
      <c r="NHJ41" s="35"/>
      <c r="NHK41" s="34"/>
      <c r="NHL41" s="35"/>
      <c r="NHM41" s="34"/>
      <c r="NHN41" s="35"/>
      <c r="NHO41" s="34"/>
      <c r="NHP41" s="35"/>
      <c r="NHQ41" s="34"/>
      <c r="NHR41" s="35"/>
      <c r="NHS41" s="34"/>
      <c r="NHT41" s="35"/>
      <c r="NHU41" s="34"/>
      <c r="NHV41" s="35"/>
      <c r="NHW41" s="34"/>
      <c r="NHX41" s="35"/>
      <c r="NHY41" s="34"/>
      <c r="NHZ41" s="35"/>
      <c r="NIA41" s="34"/>
      <c r="NIB41" s="35"/>
      <c r="NIC41" s="34"/>
      <c r="NID41" s="35"/>
      <c r="NIE41" s="34"/>
      <c r="NIF41" s="35"/>
      <c r="NIG41" s="34"/>
      <c r="NIH41" s="35"/>
      <c r="NII41" s="34"/>
      <c r="NIJ41" s="35"/>
      <c r="NIK41" s="34"/>
      <c r="NIL41" s="35"/>
      <c r="NIM41" s="34"/>
      <c r="NIN41" s="35"/>
      <c r="NIO41" s="34"/>
      <c r="NIP41" s="35"/>
      <c r="NIQ41" s="34"/>
      <c r="NIR41" s="35"/>
      <c r="NIS41" s="34"/>
      <c r="NIT41" s="35"/>
      <c r="NIU41" s="34"/>
      <c r="NIV41" s="35"/>
      <c r="NIW41" s="34"/>
      <c r="NIX41" s="35"/>
      <c r="NIY41" s="34"/>
      <c r="NIZ41" s="35"/>
      <c r="NJA41" s="34"/>
      <c r="NJB41" s="35"/>
      <c r="NJC41" s="34"/>
      <c r="NJD41" s="35"/>
      <c r="NJE41" s="34"/>
      <c r="NJF41" s="35"/>
      <c r="NJG41" s="34"/>
      <c r="NJH41" s="35"/>
      <c r="NJI41" s="34"/>
      <c r="NJJ41" s="35"/>
      <c r="NJK41" s="34"/>
      <c r="NJL41" s="35"/>
      <c r="NJM41" s="34"/>
      <c r="NJN41" s="35"/>
      <c r="NJO41" s="34"/>
      <c r="NJP41" s="35"/>
      <c r="NJQ41" s="34"/>
      <c r="NJR41" s="35"/>
      <c r="NJS41" s="34"/>
      <c r="NJT41" s="35"/>
      <c r="NJU41" s="34"/>
      <c r="NJV41" s="35"/>
      <c r="NJW41" s="34"/>
      <c r="NJX41" s="35"/>
      <c r="NJY41" s="34"/>
      <c r="NJZ41" s="35"/>
      <c r="NKA41" s="34"/>
      <c r="NKB41" s="35"/>
      <c r="NKC41" s="34"/>
      <c r="NKD41" s="35"/>
      <c r="NKE41" s="34"/>
      <c r="NKF41" s="35"/>
      <c r="NKG41" s="34"/>
      <c r="NKH41" s="35"/>
      <c r="NKI41" s="34"/>
      <c r="NKJ41" s="35"/>
      <c r="NKK41" s="34"/>
      <c r="NKL41" s="35"/>
      <c r="NKM41" s="34"/>
      <c r="NKN41" s="35"/>
      <c r="NKO41" s="34"/>
      <c r="NKP41" s="35"/>
      <c r="NKQ41" s="34"/>
      <c r="NKR41" s="35"/>
      <c r="NKS41" s="34"/>
      <c r="NKT41" s="35"/>
      <c r="NKU41" s="34"/>
      <c r="NKV41" s="35"/>
      <c r="NKW41" s="34"/>
      <c r="NKX41" s="35"/>
      <c r="NKY41" s="34"/>
      <c r="NKZ41" s="35"/>
      <c r="NLA41" s="34"/>
      <c r="NLB41" s="35"/>
      <c r="NLC41" s="34"/>
      <c r="NLD41" s="35"/>
      <c r="NLE41" s="34"/>
      <c r="NLF41" s="35"/>
      <c r="NLG41" s="34"/>
      <c r="NLH41" s="35"/>
      <c r="NLI41" s="34"/>
      <c r="NLJ41" s="35"/>
      <c r="NLK41" s="34"/>
      <c r="NLL41" s="35"/>
      <c r="NLM41" s="34"/>
      <c r="NLN41" s="35"/>
      <c r="NLO41" s="34"/>
      <c r="NLP41" s="35"/>
      <c r="NLQ41" s="34"/>
      <c r="NLR41" s="35"/>
      <c r="NLS41" s="34"/>
      <c r="NLT41" s="35"/>
      <c r="NLU41" s="34"/>
      <c r="NLV41" s="35"/>
      <c r="NLW41" s="34"/>
      <c r="NLX41" s="35"/>
      <c r="NLY41" s="34"/>
      <c r="NLZ41" s="35"/>
      <c r="NMA41" s="34"/>
      <c r="NMB41" s="35"/>
      <c r="NMC41" s="34"/>
      <c r="NMD41" s="35"/>
      <c r="NME41" s="34"/>
      <c r="NMF41" s="35"/>
      <c r="NMG41" s="34"/>
      <c r="NMH41" s="35"/>
      <c r="NMI41" s="34"/>
      <c r="NMJ41" s="35"/>
      <c r="NMK41" s="34"/>
      <c r="NML41" s="35"/>
      <c r="NMM41" s="34"/>
      <c r="NMN41" s="35"/>
      <c r="NMO41" s="34"/>
      <c r="NMP41" s="35"/>
      <c r="NMQ41" s="34"/>
      <c r="NMR41" s="35"/>
      <c r="NMS41" s="34"/>
      <c r="NMT41" s="35"/>
      <c r="NMU41" s="34"/>
      <c r="NMV41" s="35"/>
      <c r="NMW41" s="34"/>
      <c r="NMX41" s="35"/>
      <c r="NMY41" s="34"/>
      <c r="NMZ41" s="35"/>
      <c r="NNA41" s="34"/>
      <c r="NNB41" s="35"/>
      <c r="NNC41" s="34"/>
      <c r="NND41" s="35"/>
      <c r="NNE41" s="34"/>
      <c r="NNF41" s="35"/>
      <c r="NNG41" s="34"/>
      <c r="NNH41" s="35"/>
      <c r="NNI41" s="34"/>
      <c r="NNJ41" s="35"/>
      <c r="NNK41" s="34"/>
      <c r="NNL41" s="35"/>
      <c r="NNM41" s="34"/>
      <c r="NNN41" s="35"/>
      <c r="NNO41" s="34"/>
      <c r="NNP41" s="35"/>
      <c r="NNQ41" s="34"/>
      <c r="NNR41" s="35"/>
      <c r="NNS41" s="34"/>
      <c r="NNT41" s="35"/>
      <c r="NNU41" s="34"/>
      <c r="NNV41" s="35"/>
      <c r="NNW41" s="34"/>
      <c r="NNX41" s="35"/>
      <c r="NNY41" s="34"/>
      <c r="NNZ41" s="35"/>
      <c r="NOA41" s="34"/>
      <c r="NOB41" s="35"/>
      <c r="NOC41" s="34"/>
      <c r="NOD41" s="35"/>
      <c r="NOE41" s="34"/>
      <c r="NOF41" s="35"/>
      <c r="NOG41" s="34"/>
      <c r="NOH41" s="35"/>
      <c r="NOI41" s="34"/>
      <c r="NOJ41" s="35"/>
      <c r="NOK41" s="34"/>
      <c r="NOL41" s="35"/>
      <c r="NOM41" s="34"/>
      <c r="NON41" s="35"/>
      <c r="NOO41" s="34"/>
      <c r="NOP41" s="35"/>
      <c r="NOQ41" s="34"/>
      <c r="NOR41" s="35"/>
      <c r="NOS41" s="34"/>
      <c r="NOT41" s="35"/>
      <c r="NOU41" s="34"/>
      <c r="NOV41" s="35"/>
      <c r="NOW41" s="34"/>
      <c r="NOX41" s="35"/>
      <c r="NOY41" s="34"/>
      <c r="NOZ41" s="35"/>
      <c r="NPA41" s="34"/>
      <c r="NPB41" s="35"/>
      <c r="NPC41" s="34"/>
      <c r="NPD41" s="35"/>
      <c r="NPE41" s="34"/>
      <c r="NPF41" s="35"/>
      <c r="NPG41" s="34"/>
      <c r="NPH41" s="35"/>
      <c r="NPI41" s="34"/>
      <c r="NPJ41" s="35"/>
      <c r="NPK41" s="34"/>
      <c r="NPL41" s="35"/>
      <c r="NPM41" s="34"/>
      <c r="NPN41" s="35"/>
      <c r="NPO41" s="34"/>
      <c r="NPP41" s="35"/>
      <c r="NPQ41" s="34"/>
      <c r="NPR41" s="35"/>
      <c r="NPS41" s="34"/>
      <c r="NPT41" s="35"/>
      <c r="NPU41" s="34"/>
      <c r="NPV41" s="35"/>
      <c r="NPW41" s="34"/>
      <c r="NPX41" s="35"/>
      <c r="NPY41" s="34"/>
      <c r="NPZ41" s="35"/>
      <c r="NQA41" s="34"/>
      <c r="NQB41" s="35"/>
      <c r="NQC41" s="34"/>
      <c r="NQD41" s="35"/>
      <c r="NQE41" s="34"/>
      <c r="NQF41" s="35"/>
      <c r="NQG41" s="34"/>
      <c r="NQH41" s="35"/>
      <c r="NQI41" s="34"/>
      <c r="NQJ41" s="35"/>
      <c r="NQK41" s="34"/>
      <c r="NQL41" s="35"/>
      <c r="NQM41" s="34"/>
      <c r="NQN41" s="35"/>
      <c r="NQO41" s="34"/>
      <c r="NQP41" s="35"/>
      <c r="NQQ41" s="34"/>
      <c r="NQR41" s="35"/>
      <c r="NQS41" s="34"/>
      <c r="NQT41" s="35"/>
      <c r="NQU41" s="34"/>
      <c r="NQV41" s="35"/>
      <c r="NQW41" s="34"/>
      <c r="NQX41" s="35"/>
      <c r="NQY41" s="34"/>
      <c r="NQZ41" s="35"/>
      <c r="NRA41" s="34"/>
      <c r="NRB41" s="35"/>
      <c r="NRC41" s="34"/>
      <c r="NRD41" s="35"/>
      <c r="NRE41" s="34"/>
      <c r="NRF41" s="35"/>
      <c r="NRG41" s="34"/>
      <c r="NRH41" s="35"/>
      <c r="NRI41" s="34"/>
      <c r="NRJ41" s="35"/>
      <c r="NRK41" s="34"/>
      <c r="NRL41" s="35"/>
      <c r="NRM41" s="34"/>
      <c r="NRN41" s="35"/>
      <c r="NRO41" s="34"/>
      <c r="NRP41" s="35"/>
      <c r="NRQ41" s="34"/>
      <c r="NRR41" s="35"/>
      <c r="NRS41" s="34"/>
      <c r="NRT41" s="35"/>
      <c r="NRU41" s="34"/>
      <c r="NRV41" s="35"/>
      <c r="NRW41" s="34"/>
      <c r="NRX41" s="35"/>
      <c r="NRY41" s="34"/>
      <c r="NRZ41" s="35"/>
      <c r="NSA41" s="34"/>
      <c r="NSB41" s="35"/>
      <c r="NSC41" s="34"/>
      <c r="NSD41" s="35"/>
      <c r="NSE41" s="34"/>
      <c r="NSF41" s="35"/>
      <c r="NSG41" s="34"/>
      <c r="NSH41" s="35"/>
      <c r="NSI41" s="34"/>
      <c r="NSJ41" s="35"/>
      <c r="NSK41" s="34"/>
      <c r="NSL41" s="35"/>
      <c r="NSM41" s="34"/>
      <c r="NSN41" s="35"/>
      <c r="NSO41" s="34"/>
      <c r="NSP41" s="35"/>
      <c r="NSQ41" s="34"/>
      <c r="NSR41" s="35"/>
      <c r="NSS41" s="34"/>
      <c r="NST41" s="35"/>
      <c r="NSU41" s="34"/>
      <c r="NSV41" s="35"/>
      <c r="NSW41" s="34"/>
      <c r="NSX41" s="35"/>
      <c r="NSY41" s="34"/>
      <c r="NSZ41" s="35"/>
      <c r="NTA41" s="34"/>
      <c r="NTB41" s="35"/>
      <c r="NTC41" s="34"/>
      <c r="NTD41" s="35"/>
      <c r="NTE41" s="34"/>
      <c r="NTF41" s="35"/>
      <c r="NTG41" s="34"/>
      <c r="NTH41" s="35"/>
      <c r="NTI41" s="34"/>
      <c r="NTJ41" s="35"/>
      <c r="NTK41" s="34"/>
      <c r="NTL41" s="35"/>
      <c r="NTM41" s="34"/>
      <c r="NTN41" s="35"/>
      <c r="NTO41" s="34"/>
      <c r="NTP41" s="35"/>
      <c r="NTQ41" s="34"/>
      <c r="NTR41" s="35"/>
      <c r="NTS41" s="34"/>
      <c r="NTT41" s="35"/>
      <c r="NTU41" s="34"/>
      <c r="NTV41" s="35"/>
      <c r="NTW41" s="34"/>
      <c r="NTX41" s="35"/>
      <c r="NTY41" s="34"/>
      <c r="NTZ41" s="35"/>
      <c r="NUA41" s="34"/>
      <c r="NUB41" s="35"/>
      <c r="NUC41" s="34"/>
      <c r="NUD41" s="35"/>
      <c r="NUE41" s="34"/>
      <c r="NUF41" s="35"/>
      <c r="NUG41" s="34"/>
      <c r="NUH41" s="35"/>
      <c r="NUI41" s="34"/>
      <c r="NUJ41" s="35"/>
      <c r="NUK41" s="34"/>
      <c r="NUL41" s="35"/>
      <c r="NUM41" s="34"/>
      <c r="NUN41" s="35"/>
      <c r="NUO41" s="34"/>
      <c r="NUP41" s="35"/>
      <c r="NUQ41" s="34"/>
      <c r="NUR41" s="35"/>
      <c r="NUS41" s="34"/>
      <c r="NUT41" s="35"/>
      <c r="NUU41" s="34"/>
      <c r="NUV41" s="35"/>
      <c r="NUW41" s="34"/>
      <c r="NUX41" s="35"/>
      <c r="NUY41" s="34"/>
      <c r="NUZ41" s="35"/>
      <c r="NVA41" s="34"/>
      <c r="NVB41" s="35"/>
      <c r="NVC41" s="34"/>
      <c r="NVD41" s="35"/>
      <c r="NVE41" s="34"/>
      <c r="NVF41" s="35"/>
      <c r="NVG41" s="34"/>
      <c r="NVH41" s="35"/>
      <c r="NVI41" s="34"/>
      <c r="NVJ41" s="35"/>
      <c r="NVK41" s="34"/>
      <c r="NVL41" s="35"/>
      <c r="NVM41" s="34"/>
      <c r="NVN41" s="35"/>
      <c r="NVO41" s="34"/>
      <c r="NVP41" s="35"/>
      <c r="NVQ41" s="34"/>
      <c r="NVR41" s="35"/>
      <c r="NVS41" s="34"/>
      <c r="NVT41" s="35"/>
      <c r="NVU41" s="34"/>
      <c r="NVV41" s="35"/>
      <c r="NVW41" s="34"/>
      <c r="NVX41" s="35"/>
      <c r="NVY41" s="34"/>
      <c r="NVZ41" s="35"/>
      <c r="NWA41" s="34"/>
      <c r="NWB41" s="35"/>
      <c r="NWC41" s="34"/>
      <c r="NWD41" s="35"/>
      <c r="NWE41" s="34"/>
      <c r="NWF41" s="35"/>
      <c r="NWG41" s="34"/>
      <c r="NWH41" s="35"/>
      <c r="NWI41" s="34"/>
      <c r="NWJ41" s="35"/>
      <c r="NWK41" s="34"/>
      <c r="NWL41" s="35"/>
      <c r="NWM41" s="34"/>
      <c r="NWN41" s="35"/>
      <c r="NWO41" s="34"/>
      <c r="NWP41" s="35"/>
      <c r="NWQ41" s="34"/>
      <c r="NWR41" s="35"/>
      <c r="NWS41" s="34"/>
      <c r="NWT41" s="35"/>
      <c r="NWU41" s="34"/>
      <c r="NWV41" s="35"/>
      <c r="NWW41" s="34"/>
      <c r="NWX41" s="35"/>
      <c r="NWY41" s="34"/>
      <c r="NWZ41" s="35"/>
      <c r="NXA41" s="34"/>
      <c r="NXB41" s="35"/>
      <c r="NXC41" s="34"/>
      <c r="NXD41" s="35"/>
      <c r="NXE41" s="34"/>
      <c r="NXF41" s="35"/>
      <c r="NXG41" s="34"/>
      <c r="NXH41" s="35"/>
      <c r="NXI41" s="34"/>
      <c r="NXJ41" s="35"/>
      <c r="NXK41" s="34"/>
      <c r="NXL41" s="35"/>
      <c r="NXM41" s="34"/>
      <c r="NXN41" s="35"/>
      <c r="NXO41" s="34"/>
      <c r="NXP41" s="35"/>
      <c r="NXQ41" s="34"/>
      <c r="NXR41" s="35"/>
      <c r="NXS41" s="34"/>
      <c r="NXT41" s="35"/>
      <c r="NXU41" s="34"/>
      <c r="NXV41" s="35"/>
      <c r="NXW41" s="34"/>
      <c r="NXX41" s="35"/>
      <c r="NXY41" s="34"/>
      <c r="NXZ41" s="35"/>
      <c r="NYA41" s="34"/>
      <c r="NYB41" s="35"/>
      <c r="NYC41" s="34"/>
      <c r="NYD41" s="35"/>
      <c r="NYE41" s="34"/>
      <c r="NYF41" s="35"/>
      <c r="NYG41" s="34"/>
      <c r="NYH41" s="35"/>
      <c r="NYI41" s="34"/>
      <c r="NYJ41" s="35"/>
      <c r="NYK41" s="34"/>
      <c r="NYL41" s="35"/>
      <c r="NYM41" s="34"/>
      <c r="NYN41" s="35"/>
      <c r="NYO41" s="34"/>
      <c r="NYP41" s="35"/>
      <c r="NYQ41" s="34"/>
      <c r="NYR41" s="35"/>
      <c r="NYS41" s="34"/>
      <c r="NYT41" s="35"/>
      <c r="NYU41" s="34"/>
      <c r="NYV41" s="35"/>
      <c r="NYW41" s="34"/>
      <c r="NYX41" s="35"/>
      <c r="NYY41" s="34"/>
      <c r="NYZ41" s="35"/>
      <c r="NZA41" s="34"/>
      <c r="NZB41" s="35"/>
      <c r="NZC41" s="34"/>
      <c r="NZD41" s="35"/>
      <c r="NZE41" s="34"/>
      <c r="NZF41" s="35"/>
      <c r="NZG41" s="34"/>
      <c r="NZH41" s="35"/>
      <c r="NZI41" s="34"/>
      <c r="NZJ41" s="35"/>
      <c r="NZK41" s="34"/>
      <c r="NZL41" s="35"/>
      <c r="NZM41" s="34"/>
      <c r="NZN41" s="35"/>
      <c r="NZO41" s="34"/>
      <c r="NZP41" s="35"/>
      <c r="NZQ41" s="34"/>
      <c r="NZR41" s="35"/>
      <c r="NZS41" s="34"/>
      <c r="NZT41" s="35"/>
      <c r="NZU41" s="34"/>
      <c r="NZV41" s="35"/>
      <c r="NZW41" s="34"/>
      <c r="NZX41" s="35"/>
      <c r="NZY41" s="34"/>
      <c r="NZZ41" s="35"/>
      <c r="OAA41" s="34"/>
      <c r="OAB41" s="35"/>
      <c r="OAC41" s="34"/>
      <c r="OAD41" s="35"/>
      <c r="OAE41" s="34"/>
      <c r="OAF41" s="35"/>
      <c r="OAG41" s="34"/>
      <c r="OAH41" s="35"/>
      <c r="OAI41" s="34"/>
      <c r="OAJ41" s="35"/>
      <c r="OAK41" s="34"/>
      <c r="OAL41" s="35"/>
      <c r="OAM41" s="34"/>
      <c r="OAN41" s="35"/>
      <c r="OAO41" s="34"/>
      <c r="OAP41" s="35"/>
      <c r="OAQ41" s="34"/>
      <c r="OAR41" s="35"/>
      <c r="OAS41" s="34"/>
      <c r="OAT41" s="35"/>
      <c r="OAU41" s="34"/>
      <c r="OAV41" s="35"/>
      <c r="OAW41" s="34"/>
      <c r="OAX41" s="35"/>
      <c r="OAY41" s="34"/>
      <c r="OAZ41" s="35"/>
      <c r="OBA41" s="34"/>
      <c r="OBB41" s="35"/>
      <c r="OBC41" s="34"/>
      <c r="OBD41" s="35"/>
      <c r="OBE41" s="34"/>
      <c r="OBF41" s="35"/>
      <c r="OBG41" s="34"/>
      <c r="OBH41" s="35"/>
      <c r="OBI41" s="34"/>
      <c r="OBJ41" s="35"/>
      <c r="OBK41" s="34"/>
      <c r="OBL41" s="35"/>
      <c r="OBM41" s="34"/>
      <c r="OBN41" s="35"/>
      <c r="OBO41" s="34"/>
      <c r="OBP41" s="35"/>
      <c r="OBQ41" s="34"/>
      <c r="OBR41" s="35"/>
      <c r="OBS41" s="34"/>
      <c r="OBT41" s="35"/>
      <c r="OBU41" s="34"/>
      <c r="OBV41" s="35"/>
      <c r="OBW41" s="34"/>
      <c r="OBX41" s="35"/>
      <c r="OBY41" s="34"/>
      <c r="OBZ41" s="35"/>
      <c r="OCA41" s="34"/>
      <c r="OCB41" s="35"/>
      <c r="OCC41" s="34"/>
      <c r="OCD41" s="35"/>
      <c r="OCE41" s="34"/>
      <c r="OCF41" s="35"/>
      <c r="OCG41" s="34"/>
      <c r="OCH41" s="35"/>
      <c r="OCI41" s="34"/>
      <c r="OCJ41" s="35"/>
      <c r="OCK41" s="34"/>
      <c r="OCL41" s="35"/>
      <c r="OCM41" s="34"/>
      <c r="OCN41" s="35"/>
      <c r="OCO41" s="34"/>
      <c r="OCP41" s="35"/>
      <c r="OCQ41" s="34"/>
      <c r="OCR41" s="35"/>
      <c r="OCS41" s="34"/>
      <c r="OCT41" s="35"/>
      <c r="OCU41" s="34"/>
      <c r="OCV41" s="35"/>
      <c r="OCW41" s="34"/>
      <c r="OCX41" s="35"/>
      <c r="OCY41" s="34"/>
      <c r="OCZ41" s="35"/>
      <c r="ODA41" s="34"/>
      <c r="ODB41" s="35"/>
      <c r="ODC41" s="34"/>
      <c r="ODD41" s="35"/>
      <c r="ODE41" s="34"/>
      <c r="ODF41" s="35"/>
      <c r="ODG41" s="34"/>
      <c r="ODH41" s="35"/>
      <c r="ODI41" s="34"/>
      <c r="ODJ41" s="35"/>
      <c r="ODK41" s="34"/>
      <c r="ODL41" s="35"/>
      <c r="ODM41" s="34"/>
      <c r="ODN41" s="35"/>
      <c r="ODO41" s="34"/>
      <c r="ODP41" s="35"/>
      <c r="ODQ41" s="34"/>
      <c r="ODR41" s="35"/>
      <c r="ODS41" s="34"/>
      <c r="ODT41" s="35"/>
      <c r="ODU41" s="34"/>
      <c r="ODV41" s="35"/>
      <c r="ODW41" s="34"/>
      <c r="ODX41" s="35"/>
      <c r="ODY41" s="34"/>
      <c r="ODZ41" s="35"/>
      <c r="OEA41" s="34"/>
      <c r="OEB41" s="35"/>
      <c r="OEC41" s="34"/>
      <c r="OED41" s="35"/>
      <c r="OEE41" s="34"/>
      <c r="OEF41" s="35"/>
      <c r="OEG41" s="34"/>
      <c r="OEH41" s="35"/>
      <c r="OEI41" s="34"/>
      <c r="OEJ41" s="35"/>
      <c r="OEK41" s="34"/>
      <c r="OEL41" s="35"/>
      <c r="OEM41" s="34"/>
      <c r="OEN41" s="35"/>
      <c r="OEO41" s="34"/>
      <c r="OEP41" s="35"/>
      <c r="OEQ41" s="34"/>
      <c r="OER41" s="35"/>
      <c r="OES41" s="34"/>
      <c r="OET41" s="35"/>
      <c r="OEU41" s="34"/>
      <c r="OEV41" s="35"/>
      <c r="OEW41" s="34"/>
      <c r="OEX41" s="35"/>
      <c r="OEY41" s="34"/>
      <c r="OEZ41" s="35"/>
      <c r="OFA41" s="34"/>
      <c r="OFB41" s="35"/>
      <c r="OFC41" s="34"/>
      <c r="OFD41" s="35"/>
      <c r="OFE41" s="34"/>
      <c r="OFF41" s="35"/>
      <c r="OFG41" s="34"/>
      <c r="OFH41" s="35"/>
      <c r="OFI41" s="34"/>
      <c r="OFJ41" s="35"/>
      <c r="OFK41" s="34"/>
      <c r="OFL41" s="35"/>
      <c r="OFM41" s="34"/>
      <c r="OFN41" s="35"/>
      <c r="OFO41" s="34"/>
      <c r="OFP41" s="35"/>
      <c r="OFQ41" s="34"/>
      <c r="OFR41" s="35"/>
      <c r="OFS41" s="34"/>
      <c r="OFT41" s="35"/>
      <c r="OFU41" s="34"/>
      <c r="OFV41" s="35"/>
      <c r="OFW41" s="34"/>
      <c r="OFX41" s="35"/>
      <c r="OFY41" s="34"/>
      <c r="OFZ41" s="35"/>
      <c r="OGA41" s="34"/>
      <c r="OGB41" s="35"/>
      <c r="OGC41" s="34"/>
      <c r="OGD41" s="35"/>
      <c r="OGE41" s="34"/>
      <c r="OGF41" s="35"/>
      <c r="OGG41" s="34"/>
      <c r="OGH41" s="35"/>
      <c r="OGI41" s="34"/>
      <c r="OGJ41" s="35"/>
      <c r="OGK41" s="34"/>
      <c r="OGL41" s="35"/>
      <c r="OGM41" s="34"/>
      <c r="OGN41" s="35"/>
      <c r="OGO41" s="34"/>
      <c r="OGP41" s="35"/>
      <c r="OGQ41" s="34"/>
      <c r="OGR41" s="35"/>
      <c r="OGS41" s="34"/>
      <c r="OGT41" s="35"/>
      <c r="OGU41" s="34"/>
      <c r="OGV41" s="35"/>
      <c r="OGW41" s="34"/>
      <c r="OGX41" s="35"/>
      <c r="OGY41" s="34"/>
      <c r="OGZ41" s="35"/>
      <c r="OHA41" s="34"/>
      <c r="OHB41" s="35"/>
      <c r="OHC41" s="34"/>
      <c r="OHD41" s="35"/>
      <c r="OHE41" s="34"/>
      <c r="OHF41" s="35"/>
      <c r="OHG41" s="34"/>
      <c r="OHH41" s="35"/>
      <c r="OHI41" s="34"/>
      <c r="OHJ41" s="35"/>
      <c r="OHK41" s="34"/>
      <c r="OHL41" s="35"/>
      <c r="OHM41" s="34"/>
      <c r="OHN41" s="35"/>
      <c r="OHO41" s="34"/>
      <c r="OHP41" s="35"/>
      <c r="OHQ41" s="34"/>
      <c r="OHR41" s="35"/>
      <c r="OHS41" s="34"/>
      <c r="OHT41" s="35"/>
      <c r="OHU41" s="34"/>
      <c r="OHV41" s="35"/>
      <c r="OHW41" s="34"/>
      <c r="OHX41" s="35"/>
      <c r="OHY41" s="34"/>
      <c r="OHZ41" s="35"/>
      <c r="OIA41" s="34"/>
      <c r="OIB41" s="35"/>
      <c r="OIC41" s="34"/>
      <c r="OID41" s="35"/>
      <c r="OIE41" s="34"/>
      <c r="OIF41" s="35"/>
      <c r="OIG41" s="34"/>
      <c r="OIH41" s="35"/>
      <c r="OII41" s="34"/>
      <c r="OIJ41" s="35"/>
      <c r="OIK41" s="34"/>
      <c r="OIL41" s="35"/>
      <c r="OIM41" s="34"/>
      <c r="OIN41" s="35"/>
      <c r="OIO41" s="34"/>
      <c r="OIP41" s="35"/>
      <c r="OIQ41" s="34"/>
      <c r="OIR41" s="35"/>
      <c r="OIS41" s="34"/>
      <c r="OIT41" s="35"/>
      <c r="OIU41" s="34"/>
      <c r="OIV41" s="35"/>
      <c r="OIW41" s="34"/>
      <c r="OIX41" s="35"/>
      <c r="OIY41" s="34"/>
      <c r="OIZ41" s="35"/>
      <c r="OJA41" s="34"/>
      <c r="OJB41" s="35"/>
      <c r="OJC41" s="34"/>
      <c r="OJD41" s="35"/>
      <c r="OJE41" s="34"/>
      <c r="OJF41" s="35"/>
      <c r="OJG41" s="34"/>
      <c r="OJH41" s="35"/>
      <c r="OJI41" s="34"/>
      <c r="OJJ41" s="35"/>
      <c r="OJK41" s="34"/>
      <c r="OJL41" s="35"/>
      <c r="OJM41" s="34"/>
      <c r="OJN41" s="35"/>
      <c r="OJO41" s="34"/>
      <c r="OJP41" s="35"/>
      <c r="OJQ41" s="34"/>
      <c r="OJR41" s="35"/>
      <c r="OJS41" s="34"/>
      <c r="OJT41" s="35"/>
      <c r="OJU41" s="34"/>
      <c r="OJV41" s="35"/>
      <c r="OJW41" s="34"/>
      <c r="OJX41" s="35"/>
      <c r="OJY41" s="34"/>
      <c r="OJZ41" s="35"/>
      <c r="OKA41" s="34"/>
      <c r="OKB41" s="35"/>
      <c r="OKC41" s="34"/>
      <c r="OKD41" s="35"/>
      <c r="OKE41" s="34"/>
      <c r="OKF41" s="35"/>
      <c r="OKG41" s="34"/>
      <c r="OKH41" s="35"/>
      <c r="OKI41" s="34"/>
      <c r="OKJ41" s="35"/>
      <c r="OKK41" s="34"/>
      <c r="OKL41" s="35"/>
      <c r="OKM41" s="34"/>
      <c r="OKN41" s="35"/>
      <c r="OKO41" s="34"/>
      <c r="OKP41" s="35"/>
      <c r="OKQ41" s="34"/>
      <c r="OKR41" s="35"/>
      <c r="OKS41" s="34"/>
      <c r="OKT41" s="35"/>
      <c r="OKU41" s="34"/>
      <c r="OKV41" s="35"/>
      <c r="OKW41" s="34"/>
      <c r="OKX41" s="35"/>
      <c r="OKY41" s="34"/>
      <c r="OKZ41" s="35"/>
      <c r="OLA41" s="34"/>
      <c r="OLB41" s="35"/>
      <c r="OLC41" s="34"/>
      <c r="OLD41" s="35"/>
      <c r="OLE41" s="34"/>
      <c r="OLF41" s="35"/>
      <c r="OLG41" s="34"/>
      <c r="OLH41" s="35"/>
      <c r="OLI41" s="34"/>
      <c r="OLJ41" s="35"/>
      <c r="OLK41" s="34"/>
      <c r="OLL41" s="35"/>
      <c r="OLM41" s="34"/>
      <c r="OLN41" s="35"/>
      <c r="OLO41" s="34"/>
      <c r="OLP41" s="35"/>
      <c r="OLQ41" s="34"/>
      <c r="OLR41" s="35"/>
      <c r="OLS41" s="34"/>
      <c r="OLT41" s="35"/>
      <c r="OLU41" s="34"/>
      <c r="OLV41" s="35"/>
      <c r="OLW41" s="34"/>
      <c r="OLX41" s="35"/>
      <c r="OLY41" s="34"/>
      <c r="OLZ41" s="35"/>
      <c r="OMA41" s="34"/>
      <c r="OMB41" s="35"/>
      <c r="OMC41" s="34"/>
      <c r="OMD41" s="35"/>
      <c r="OME41" s="34"/>
      <c r="OMF41" s="35"/>
      <c r="OMG41" s="34"/>
      <c r="OMH41" s="35"/>
      <c r="OMI41" s="34"/>
      <c r="OMJ41" s="35"/>
      <c r="OMK41" s="34"/>
      <c r="OML41" s="35"/>
      <c r="OMM41" s="34"/>
      <c r="OMN41" s="35"/>
      <c r="OMO41" s="34"/>
      <c r="OMP41" s="35"/>
      <c r="OMQ41" s="34"/>
      <c r="OMR41" s="35"/>
      <c r="OMS41" s="34"/>
      <c r="OMT41" s="35"/>
      <c r="OMU41" s="34"/>
      <c r="OMV41" s="35"/>
      <c r="OMW41" s="34"/>
      <c r="OMX41" s="35"/>
      <c r="OMY41" s="34"/>
      <c r="OMZ41" s="35"/>
      <c r="ONA41" s="34"/>
      <c r="ONB41" s="35"/>
      <c r="ONC41" s="34"/>
      <c r="OND41" s="35"/>
      <c r="ONE41" s="34"/>
      <c r="ONF41" s="35"/>
      <c r="ONG41" s="34"/>
      <c r="ONH41" s="35"/>
      <c r="ONI41" s="34"/>
      <c r="ONJ41" s="35"/>
      <c r="ONK41" s="34"/>
      <c r="ONL41" s="35"/>
      <c r="ONM41" s="34"/>
      <c r="ONN41" s="35"/>
      <c r="ONO41" s="34"/>
      <c r="ONP41" s="35"/>
      <c r="ONQ41" s="34"/>
      <c r="ONR41" s="35"/>
      <c r="ONS41" s="34"/>
      <c r="ONT41" s="35"/>
      <c r="ONU41" s="34"/>
      <c r="ONV41" s="35"/>
      <c r="ONW41" s="34"/>
      <c r="ONX41" s="35"/>
      <c r="ONY41" s="34"/>
      <c r="ONZ41" s="35"/>
      <c r="OOA41" s="34"/>
      <c r="OOB41" s="35"/>
      <c r="OOC41" s="34"/>
      <c r="OOD41" s="35"/>
      <c r="OOE41" s="34"/>
      <c r="OOF41" s="35"/>
      <c r="OOG41" s="34"/>
      <c r="OOH41" s="35"/>
      <c r="OOI41" s="34"/>
      <c r="OOJ41" s="35"/>
      <c r="OOK41" s="34"/>
      <c r="OOL41" s="35"/>
      <c r="OOM41" s="34"/>
      <c r="OON41" s="35"/>
      <c r="OOO41" s="34"/>
      <c r="OOP41" s="35"/>
      <c r="OOQ41" s="34"/>
      <c r="OOR41" s="35"/>
      <c r="OOS41" s="34"/>
      <c r="OOT41" s="35"/>
      <c r="OOU41" s="34"/>
      <c r="OOV41" s="35"/>
      <c r="OOW41" s="34"/>
      <c r="OOX41" s="35"/>
      <c r="OOY41" s="34"/>
      <c r="OOZ41" s="35"/>
      <c r="OPA41" s="34"/>
      <c r="OPB41" s="35"/>
      <c r="OPC41" s="34"/>
      <c r="OPD41" s="35"/>
      <c r="OPE41" s="34"/>
      <c r="OPF41" s="35"/>
      <c r="OPG41" s="34"/>
      <c r="OPH41" s="35"/>
      <c r="OPI41" s="34"/>
      <c r="OPJ41" s="35"/>
      <c r="OPK41" s="34"/>
      <c r="OPL41" s="35"/>
      <c r="OPM41" s="34"/>
      <c r="OPN41" s="35"/>
      <c r="OPO41" s="34"/>
      <c r="OPP41" s="35"/>
      <c r="OPQ41" s="34"/>
      <c r="OPR41" s="35"/>
      <c r="OPS41" s="34"/>
      <c r="OPT41" s="35"/>
      <c r="OPU41" s="34"/>
      <c r="OPV41" s="35"/>
      <c r="OPW41" s="34"/>
      <c r="OPX41" s="35"/>
      <c r="OPY41" s="34"/>
      <c r="OPZ41" s="35"/>
      <c r="OQA41" s="34"/>
      <c r="OQB41" s="35"/>
      <c r="OQC41" s="34"/>
      <c r="OQD41" s="35"/>
      <c r="OQE41" s="34"/>
      <c r="OQF41" s="35"/>
      <c r="OQG41" s="34"/>
      <c r="OQH41" s="35"/>
      <c r="OQI41" s="34"/>
      <c r="OQJ41" s="35"/>
      <c r="OQK41" s="34"/>
      <c r="OQL41" s="35"/>
      <c r="OQM41" s="34"/>
      <c r="OQN41" s="35"/>
      <c r="OQO41" s="34"/>
      <c r="OQP41" s="35"/>
      <c r="OQQ41" s="34"/>
      <c r="OQR41" s="35"/>
      <c r="OQS41" s="34"/>
      <c r="OQT41" s="35"/>
      <c r="OQU41" s="34"/>
      <c r="OQV41" s="35"/>
      <c r="OQW41" s="34"/>
      <c r="OQX41" s="35"/>
      <c r="OQY41" s="34"/>
      <c r="OQZ41" s="35"/>
      <c r="ORA41" s="34"/>
      <c r="ORB41" s="35"/>
      <c r="ORC41" s="34"/>
      <c r="ORD41" s="35"/>
      <c r="ORE41" s="34"/>
      <c r="ORF41" s="35"/>
      <c r="ORG41" s="34"/>
      <c r="ORH41" s="35"/>
      <c r="ORI41" s="34"/>
      <c r="ORJ41" s="35"/>
      <c r="ORK41" s="34"/>
      <c r="ORL41" s="35"/>
      <c r="ORM41" s="34"/>
      <c r="ORN41" s="35"/>
      <c r="ORO41" s="34"/>
      <c r="ORP41" s="35"/>
      <c r="ORQ41" s="34"/>
      <c r="ORR41" s="35"/>
      <c r="ORS41" s="34"/>
      <c r="ORT41" s="35"/>
      <c r="ORU41" s="34"/>
      <c r="ORV41" s="35"/>
      <c r="ORW41" s="34"/>
      <c r="ORX41" s="35"/>
      <c r="ORY41" s="34"/>
      <c r="ORZ41" s="35"/>
      <c r="OSA41" s="34"/>
      <c r="OSB41" s="35"/>
      <c r="OSC41" s="34"/>
      <c r="OSD41" s="35"/>
      <c r="OSE41" s="34"/>
      <c r="OSF41" s="35"/>
      <c r="OSG41" s="34"/>
      <c r="OSH41" s="35"/>
      <c r="OSI41" s="34"/>
      <c r="OSJ41" s="35"/>
      <c r="OSK41" s="34"/>
      <c r="OSL41" s="35"/>
      <c r="OSM41" s="34"/>
      <c r="OSN41" s="35"/>
      <c r="OSO41" s="34"/>
      <c r="OSP41" s="35"/>
      <c r="OSQ41" s="34"/>
      <c r="OSR41" s="35"/>
      <c r="OSS41" s="34"/>
      <c r="OST41" s="35"/>
      <c r="OSU41" s="34"/>
      <c r="OSV41" s="35"/>
      <c r="OSW41" s="34"/>
      <c r="OSX41" s="35"/>
      <c r="OSY41" s="34"/>
      <c r="OSZ41" s="35"/>
      <c r="OTA41" s="34"/>
      <c r="OTB41" s="35"/>
      <c r="OTC41" s="34"/>
      <c r="OTD41" s="35"/>
      <c r="OTE41" s="34"/>
      <c r="OTF41" s="35"/>
      <c r="OTG41" s="34"/>
      <c r="OTH41" s="35"/>
      <c r="OTI41" s="34"/>
      <c r="OTJ41" s="35"/>
      <c r="OTK41" s="34"/>
      <c r="OTL41" s="35"/>
      <c r="OTM41" s="34"/>
      <c r="OTN41" s="35"/>
      <c r="OTO41" s="34"/>
      <c r="OTP41" s="35"/>
      <c r="OTQ41" s="34"/>
      <c r="OTR41" s="35"/>
      <c r="OTS41" s="34"/>
      <c r="OTT41" s="35"/>
      <c r="OTU41" s="34"/>
      <c r="OTV41" s="35"/>
      <c r="OTW41" s="34"/>
      <c r="OTX41" s="35"/>
      <c r="OTY41" s="34"/>
      <c r="OTZ41" s="35"/>
      <c r="OUA41" s="34"/>
      <c r="OUB41" s="35"/>
      <c r="OUC41" s="34"/>
      <c r="OUD41" s="35"/>
      <c r="OUE41" s="34"/>
      <c r="OUF41" s="35"/>
      <c r="OUG41" s="34"/>
      <c r="OUH41" s="35"/>
      <c r="OUI41" s="34"/>
      <c r="OUJ41" s="35"/>
      <c r="OUK41" s="34"/>
      <c r="OUL41" s="35"/>
      <c r="OUM41" s="34"/>
      <c r="OUN41" s="35"/>
      <c r="OUO41" s="34"/>
      <c r="OUP41" s="35"/>
      <c r="OUQ41" s="34"/>
      <c r="OUR41" s="35"/>
      <c r="OUS41" s="34"/>
      <c r="OUT41" s="35"/>
      <c r="OUU41" s="34"/>
      <c r="OUV41" s="35"/>
      <c r="OUW41" s="34"/>
      <c r="OUX41" s="35"/>
      <c r="OUY41" s="34"/>
      <c r="OUZ41" s="35"/>
      <c r="OVA41" s="34"/>
      <c r="OVB41" s="35"/>
      <c r="OVC41" s="34"/>
      <c r="OVD41" s="35"/>
      <c r="OVE41" s="34"/>
      <c r="OVF41" s="35"/>
      <c r="OVG41" s="34"/>
      <c r="OVH41" s="35"/>
      <c r="OVI41" s="34"/>
      <c r="OVJ41" s="35"/>
      <c r="OVK41" s="34"/>
      <c r="OVL41" s="35"/>
      <c r="OVM41" s="34"/>
      <c r="OVN41" s="35"/>
      <c r="OVO41" s="34"/>
      <c r="OVP41" s="35"/>
      <c r="OVQ41" s="34"/>
      <c r="OVR41" s="35"/>
      <c r="OVS41" s="34"/>
      <c r="OVT41" s="35"/>
      <c r="OVU41" s="34"/>
      <c r="OVV41" s="35"/>
      <c r="OVW41" s="34"/>
      <c r="OVX41" s="35"/>
      <c r="OVY41" s="34"/>
      <c r="OVZ41" s="35"/>
      <c r="OWA41" s="34"/>
      <c r="OWB41" s="35"/>
      <c r="OWC41" s="34"/>
      <c r="OWD41" s="35"/>
      <c r="OWE41" s="34"/>
      <c r="OWF41" s="35"/>
      <c r="OWG41" s="34"/>
      <c r="OWH41" s="35"/>
      <c r="OWI41" s="34"/>
      <c r="OWJ41" s="35"/>
      <c r="OWK41" s="34"/>
      <c r="OWL41" s="35"/>
      <c r="OWM41" s="34"/>
      <c r="OWN41" s="35"/>
      <c r="OWO41" s="34"/>
      <c r="OWP41" s="35"/>
      <c r="OWQ41" s="34"/>
      <c r="OWR41" s="35"/>
      <c r="OWS41" s="34"/>
      <c r="OWT41" s="35"/>
      <c r="OWU41" s="34"/>
      <c r="OWV41" s="35"/>
      <c r="OWW41" s="34"/>
      <c r="OWX41" s="35"/>
      <c r="OWY41" s="34"/>
      <c r="OWZ41" s="35"/>
      <c r="OXA41" s="34"/>
      <c r="OXB41" s="35"/>
      <c r="OXC41" s="34"/>
      <c r="OXD41" s="35"/>
      <c r="OXE41" s="34"/>
      <c r="OXF41" s="35"/>
      <c r="OXG41" s="34"/>
      <c r="OXH41" s="35"/>
      <c r="OXI41" s="34"/>
      <c r="OXJ41" s="35"/>
      <c r="OXK41" s="34"/>
      <c r="OXL41" s="35"/>
      <c r="OXM41" s="34"/>
      <c r="OXN41" s="35"/>
      <c r="OXO41" s="34"/>
      <c r="OXP41" s="35"/>
      <c r="OXQ41" s="34"/>
      <c r="OXR41" s="35"/>
      <c r="OXS41" s="34"/>
      <c r="OXT41" s="35"/>
      <c r="OXU41" s="34"/>
      <c r="OXV41" s="35"/>
      <c r="OXW41" s="34"/>
      <c r="OXX41" s="35"/>
      <c r="OXY41" s="34"/>
      <c r="OXZ41" s="35"/>
      <c r="OYA41" s="34"/>
      <c r="OYB41" s="35"/>
      <c r="OYC41" s="34"/>
      <c r="OYD41" s="35"/>
      <c r="OYE41" s="34"/>
      <c r="OYF41" s="35"/>
      <c r="OYG41" s="34"/>
      <c r="OYH41" s="35"/>
      <c r="OYI41" s="34"/>
      <c r="OYJ41" s="35"/>
      <c r="OYK41" s="34"/>
      <c r="OYL41" s="35"/>
      <c r="OYM41" s="34"/>
      <c r="OYN41" s="35"/>
      <c r="OYO41" s="34"/>
      <c r="OYP41" s="35"/>
      <c r="OYQ41" s="34"/>
      <c r="OYR41" s="35"/>
      <c r="OYS41" s="34"/>
      <c r="OYT41" s="35"/>
      <c r="OYU41" s="34"/>
      <c r="OYV41" s="35"/>
      <c r="OYW41" s="34"/>
      <c r="OYX41" s="35"/>
      <c r="OYY41" s="34"/>
      <c r="OYZ41" s="35"/>
      <c r="OZA41" s="34"/>
      <c r="OZB41" s="35"/>
      <c r="OZC41" s="34"/>
      <c r="OZD41" s="35"/>
      <c r="OZE41" s="34"/>
      <c r="OZF41" s="35"/>
      <c r="OZG41" s="34"/>
      <c r="OZH41" s="35"/>
      <c r="OZI41" s="34"/>
      <c r="OZJ41" s="35"/>
      <c r="OZK41" s="34"/>
      <c r="OZL41" s="35"/>
      <c r="OZM41" s="34"/>
      <c r="OZN41" s="35"/>
      <c r="OZO41" s="34"/>
      <c r="OZP41" s="35"/>
      <c r="OZQ41" s="34"/>
      <c r="OZR41" s="35"/>
      <c r="OZS41" s="34"/>
      <c r="OZT41" s="35"/>
      <c r="OZU41" s="34"/>
      <c r="OZV41" s="35"/>
      <c r="OZW41" s="34"/>
      <c r="OZX41" s="35"/>
      <c r="OZY41" s="34"/>
      <c r="OZZ41" s="35"/>
      <c r="PAA41" s="34"/>
      <c r="PAB41" s="35"/>
      <c r="PAC41" s="34"/>
      <c r="PAD41" s="35"/>
      <c r="PAE41" s="34"/>
      <c r="PAF41" s="35"/>
      <c r="PAG41" s="34"/>
      <c r="PAH41" s="35"/>
      <c r="PAI41" s="34"/>
      <c r="PAJ41" s="35"/>
      <c r="PAK41" s="34"/>
      <c r="PAL41" s="35"/>
      <c r="PAM41" s="34"/>
      <c r="PAN41" s="35"/>
      <c r="PAO41" s="34"/>
      <c r="PAP41" s="35"/>
      <c r="PAQ41" s="34"/>
      <c r="PAR41" s="35"/>
      <c r="PAS41" s="34"/>
      <c r="PAT41" s="35"/>
      <c r="PAU41" s="34"/>
      <c r="PAV41" s="35"/>
      <c r="PAW41" s="34"/>
      <c r="PAX41" s="35"/>
      <c r="PAY41" s="34"/>
      <c r="PAZ41" s="35"/>
      <c r="PBA41" s="34"/>
      <c r="PBB41" s="35"/>
      <c r="PBC41" s="34"/>
      <c r="PBD41" s="35"/>
      <c r="PBE41" s="34"/>
      <c r="PBF41" s="35"/>
      <c r="PBG41" s="34"/>
      <c r="PBH41" s="35"/>
      <c r="PBI41" s="34"/>
      <c r="PBJ41" s="35"/>
      <c r="PBK41" s="34"/>
      <c r="PBL41" s="35"/>
      <c r="PBM41" s="34"/>
      <c r="PBN41" s="35"/>
      <c r="PBO41" s="34"/>
      <c r="PBP41" s="35"/>
      <c r="PBQ41" s="34"/>
      <c r="PBR41" s="35"/>
      <c r="PBS41" s="34"/>
      <c r="PBT41" s="35"/>
      <c r="PBU41" s="34"/>
      <c r="PBV41" s="35"/>
      <c r="PBW41" s="34"/>
      <c r="PBX41" s="35"/>
      <c r="PBY41" s="34"/>
      <c r="PBZ41" s="35"/>
      <c r="PCA41" s="34"/>
      <c r="PCB41" s="35"/>
      <c r="PCC41" s="34"/>
      <c r="PCD41" s="35"/>
      <c r="PCE41" s="34"/>
      <c r="PCF41" s="35"/>
      <c r="PCG41" s="34"/>
      <c r="PCH41" s="35"/>
      <c r="PCI41" s="34"/>
      <c r="PCJ41" s="35"/>
      <c r="PCK41" s="34"/>
      <c r="PCL41" s="35"/>
      <c r="PCM41" s="34"/>
      <c r="PCN41" s="35"/>
      <c r="PCO41" s="34"/>
      <c r="PCP41" s="35"/>
      <c r="PCQ41" s="34"/>
      <c r="PCR41" s="35"/>
      <c r="PCS41" s="34"/>
      <c r="PCT41" s="35"/>
      <c r="PCU41" s="34"/>
      <c r="PCV41" s="35"/>
      <c r="PCW41" s="34"/>
      <c r="PCX41" s="35"/>
      <c r="PCY41" s="34"/>
      <c r="PCZ41" s="35"/>
      <c r="PDA41" s="34"/>
      <c r="PDB41" s="35"/>
      <c r="PDC41" s="34"/>
      <c r="PDD41" s="35"/>
      <c r="PDE41" s="34"/>
      <c r="PDF41" s="35"/>
      <c r="PDG41" s="34"/>
      <c r="PDH41" s="35"/>
      <c r="PDI41" s="34"/>
      <c r="PDJ41" s="35"/>
      <c r="PDK41" s="34"/>
      <c r="PDL41" s="35"/>
      <c r="PDM41" s="34"/>
      <c r="PDN41" s="35"/>
      <c r="PDO41" s="34"/>
      <c r="PDP41" s="35"/>
      <c r="PDQ41" s="34"/>
      <c r="PDR41" s="35"/>
      <c r="PDS41" s="34"/>
      <c r="PDT41" s="35"/>
      <c r="PDU41" s="34"/>
      <c r="PDV41" s="35"/>
      <c r="PDW41" s="34"/>
      <c r="PDX41" s="35"/>
      <c r="PDY41" s="34"/>
      <c r="PDZ41" s="35"/>
      <c r="PEA41" s="34"/>
      <c r="PEB41" s="35"/>
      <c r="PEC41" s="34"/>
      <c r="PED41" s="35"/>
      <c r="PEE41" s="34"/>
      <c r="PEF41" s="35"/>
      <c r="PEG41" s="34"/>
      <c r="PEH41" s="35"/>
      <c r="PEI41" s="34"/>
      <c r="PEJ41" s="35"/>
      <c r="PEK41" s="34"/>
      <c r="PEL41" s="35"/>
      <c r="PEM41" s="34"/>
      <c r="PEN41" s="35"/>
      <c r="PEO41" s="34"/>
      <c r="PEP41" s="35"/>
      <c r="PEQ41" s="34"/>
      <c r="PER41" s="35"/>
      <c r="PES41" s="34"/>
      <c r="PET41" s="35"/>
      <c r="PEU41" s="34"/>
      <c r="PEV41" s="35"/>
      <c r="PEW41" s="34"/>
      <c r="PEX41" s="35"/>
      <c r="PEY41" s="34"/>
      <c r="PEZ41" s="35"/>
      <c r="PFA41" s="34"/>
      <c r="PFB41" s="35"/>
      <c r="PFC41" s="34"/>
      <c r="PFD41" s="35"/>
      <c r="PFE41" s="34"/>
      <c r="PFF41" s="35"/>
      <c r="PFG41" s="34"/>
      <c r="PFH41" s="35"/>
      <c r="PFI41" s="34"/>
      <c r="PFJ41" s="35"/>
      <c r="PFK41" s="34"/>
      <c r="PFL41" s="35"/>
      <c r="PFM41" s="34"/>
      <c r="PFN41" s="35"/>
      <c r="PFO41" s="34"/>
      <c r="PFP41" s="35"/>
      <c r="PFQ41" s="34"/>
      <c r="PFR41" s="35"/>
      <c r="PFS41" s="34"/>
      <c r="PFT41" s="35"/>
      <c r="PFU41" s="34"/>
      <c r="PFV41" s="35"/>
      <c r="PFW41" s="34"/>
      <c r="PFX41" s="35"/>
      <c r="PFY41" s="34"/>
      <c r="PFZ41" s="35"/>
      <c r="PGA41" s="34"/>
      <c r="PGB41" s="35"/>
      <c r="PGC41" s="34"/>
      <c r="PGD41" s="35"/>
      <c r="PGE41" s="34"/>
      <c r="PGF41" s="35"/>
      <c r="PGG41" s="34"/>
      <c r="PGH41" s="35"/>
      <c r="PGI41" s="34"/>
      <c r="PGJ41" s="35"/>
      <c r="PGK41" s="34"/>
      <c r="PGL41" s="35"/>
      <c r="PGM41" s="34"/>
      <c r="PGN41" s="35"/>
      <c r="PGO41" s="34"/>
      <c r="PGP41" s="35"/>
      <c r="PGQ41" s="34"/>
      <c r="PGR41" s="35"/>
      <c r="PGS41" s="34"/>
      <c r="PGT41" s="35"/>
      <c r="PGU41" s="34"/>
      <c r="PGV41" s="35"/>
      <c r="PGW41" s="34"/>
      <c r="PGX41" s="35"/>
      <c r="PGY41" s="34"/>
      <c r="PGZ41" s="35"/>
      <c r="PHA41" s="34"/>
      <c r="PHB41" s="35"/>
      <c r="PHC41" s="34"/>
      <c r="PHD41" s="35"/>
      <c r="PHE41" s="34"/>
      <c r="PHF41" s="35"/>
      <c r="PHG41" s="34"/>
      <c r="PHH41" s="35"/>
      <c r="PHI41" s="34"/>
      <c r="PHJ41" s="35"/>
      <c r="PHK41" s="34"/>
      <c r="PHL41" s="35"/>
      <c r="PHM41" s="34"/>
      <c r="PHN41" s="35"/>
      <c r="PHO41" s="34"/>
      <c r="PHP41" s="35"/>
      <c r="PHQ41" s="34"/>
      <c r="PHR41" s="35"/>
      <c r="PHS41" s="34"/>
      <c r="PHT41" s="35"/>
      <c r="PHU41" s="34"/>
      <c r="PHV41" s="35"/>
      <c r="PHW41" s="34"/>
      <c r="PHX41" s="35"/>
      <c r="PHY41" s="34"/>
      <c r="PHZ41" s="35"/>
      <c r="PIA41" s="34"/>
      <c r="PIB41" s="35"/>
      <c r="PIC41" s="34"/>
      <c r="PID41" s="35"/>
      <c r="PIE41" s="34"/>
      <c r="PIF41" s="35"/>
      <c r="PIG41" s="34"/>
      <c r="PIH41" s="35"/>
      <c r="PII41" s="34"/>
      <c r="PIJ41" s="35"/>
      <c r="PIK41" s="34"/>
      <c r="PIL41" s="35"/>
      <c r="PIM41" s="34"/>
      <c r="PIN41" s="35"/>
      <c r="PIO41" s="34"/>
      <c r="PIP41" s="35"/>
      <c r="PIQ41" s="34"/>
      <c r="PIR41" s="35"/>
      <c r="PIS41" s="34"/>
      <c r="PIT41" s="35"/>
      <c r="PIU41" s="34"/>
      <c r="PIV41" s="35"/>
      <c r="PIW41" s="34"/>
      <c r="PIX41" s="35"/>
      <c r="PIY41" s="34"/>
      <c r="PIZ41" s="35"/>
      <c r="PJA41" s="34"/>
      <c r="PJB41" s="35"/>
      <c r="PJC41" s="34"/>
      <c r="PJD41" s="35"/>
      <c r="PJE41" s="34"/>
      <c r="PJF41" s="35"/>
      <c r="PJG41" s="34"/>
      <c r="PJH41" s="35"/>
      <c r="PJI41" s="34"/>
      <c r="PJJ41" s="35"/>
      <c r="PJK41" s="34"/>
      <c r="PJL41" s="35"/>
      <c r="PJM41" s="34"/>
      <c r="PJN41" s="35"/>
      <c r="PJO41" s="34"/>
      <c r="PJP41" s="35"/>
      <c r="PJQ41" s="34"/>
      <c r="PJR41" s="35"/>
      <c r="PJS41" s="34"/>
      <c r="PJT41" s="35"/>
      <c r="PJU41" s="34"/>
      <c r="PJV41" s="35"/>
      <c r="PJW41" s="34"/>
      <c r="PJX41" s="35"/>
      <c r="PJY41" s="34"/>
      <c r="PJZ41" s="35"/>
      <c r="PKA41" s="34"/>
      <c r="PKB41" s="35"/>
      <c r="PKC41" s="34"/>
      <c r="PKD41" s="35"/>
      <c r="PKE41" s="34"/>
      <c r="PKF41" s="35"/>
      <c r="PKG41" s="34"/>
      <c r="PKH41" s="35"/>
      <c r="PKI41" s="34"/>
      <c r="PKJ41" s="35"/>
      <c r="PKK41" s="34"/>
      <c r="PKL41" s="35"/>
      <c r="PKM41" s="34"/>
      <c r="PKN41" s="35"/>
      <c r="PKO41" s="34"/>
      <c r="PKP41" s="35"/>
      <c r="PKQ41" s="34"/>
      <c r="PKR41" s="35"/>
      <c r="PKS41" s="34"/>
      <c r="PKT41" s="35"/>
      <c r="PKU41" s="34"/>
      <c r="PKV41" s="35"/>
      <c r="PKW41" s="34"/>
      <c r="PKX41" s="35"/>
      <c r="PKY41" s="34"/>
      <c r="PKZ41" s="35"/>
      <c r="PLA41" s="34"/>
      <c r="PLB41" s="35"/>
      <c r="PLC41" s="34"/>
      <c r="PLD41" s="35"/>
      <c r="PLE41" s="34"/>
      <c r="PLF41" s="35"/>
      <c r="PLG41" s="34"/>
      <c r="PLH41" s="35"/>
      <c r="PLI41" s="34"/>
      <c r="PLJ41" s="35"/>
      <c r="PLK41" s="34"/>
      <c r="PLL41" s="35"/>
      <c r="PLM41" s="34"/>
      <c r="PLN41" s="35"/>
      <c r="PLO41" s="34"/>
      <c r="PLP41" s="35"/>
      <c r="PLQ41" s="34"/>
      <c r="PLR41" s="35"/>
      <c r="PLS41" s="34"/>
      <c r="PLT41" s="35"/>
      <c r="PLU41" s="34"/>
      <c r="PLV41" s="35"/>
      <c r="PLW41" s="34"/>
      <c r="PLX41" s="35"/>
      <c r="PLY41" s="34"/>
      <c r="PLZ41" s="35"/>
      <c r="PMA41" s="34"/>
      <c r="PMB41" s="35"/>
      <c r="PMC41" s="34"/>
      <c r="PMD41" s="35"/>
      <c r="PME41" s="34"/>
      <c r="PMF41" s="35"/>
      <c r="PMG41" s="34"/>
      <c r="PMH41" s="35"/>
      <c r="PMI41" s="34"/>
      <c r="PMJ41" s="35"/>
      <c r="PMK41" s="34"/>
      <c r="PML41" s="35"/>
      <c r="PMM41" s="34"/>
      <c r="PMN41" s="35"/>
      <c r="PMO41" s="34"/>
      <c r="PMP41" s="35"/>
      <c r="PMQ41" s="34"/>
      <c r="PMR41" s="35"/>
      <c r="PMS41" s="34"/>
      <c r="PMT41" s="35"/>
      <c r="PMU41" s="34"/>
      <c r="PMV41" s="35"/>
      <c r="PMW41" s="34"/>
      <c r="PMX41" s="35"/>
      <c r="PMY41" s="34"/>
      <c r="PMZ41" s="35"/>
      <c r="PNA41" s="34"/>
      <c r="PNB41" s="35"/>
      <c r="PNC41" s="34"/>
      <c r="PND41" s="35"/>
      <c r="PNE41" s="34"/>
      <c r="PNF41" s="35"/>
      <c r="PNG41" s="34"/>
      <c r="PNH41" s="35"/>
      <c r="PNI41" s="34"/>
      <c r="PNJ41" s="35"/>
      <c r="PNK41" s="34"/>
      <c r="PNL41" s="35"/>
      <c r="PNM41" s="34"/>
      <c r="PNN41" s="35"/>
      <c r="PNO41" s="34"/>
      <c r="PNP41" s="35"/>
      <c r="PNQ41" s="34"/>
      <c r="PNR41" s="35"/>
      <c r="PNS41" s="34"/>
      <c r="PNT41" s="35"/>
      <c r="PNU41" s="34"/>
      <c r="PNV41" s="35"/>
      <c r="PNW41" s="34"/>
      <c r="PNX41" s="35"/>
      <c r="PNY41" s="34"/>
      <c r="PNZ41" s="35"/>
      <c r="POA41" s="34"/>
      <c r="POB41" s="35"/>
      <c r="POC41" s="34"/>
      <c r="POD41" s="35"/>
      <c r="POE41" s="34"/>
      <c r="POF41" s="35"/>
      <c r="POG41" s="34"/>
      <c r="POH41" s="35"/>
      <c r="POI41" s="34"/>
      <c r="POJ41" s="35"/>
      <c r="POK41" s="34"/>
      <c r="POL41" s="35"/>
      <c r="POM41" s="34"/>
      <c r="PON41" s="35"/>
      <c r="POO41" s="34"/>
      <c r="POP41" s="35"/>
      <c r="POQ41" s="34"/>
      <c r="POR41" s="35"/>
      <c r="POS41" s="34"/>
      <c r="POT41" s="35"/>
      <c r="POU41" s="34"/>
      <c r="POV41" s="35"/>
      <c r="POW41" s="34"/>
      <c r="POX41" s="35"/>
      <c r="POY41" s="34"/>
      <c r="POZ41" s="35"/>
      <c r="PPA41" s="34"/>
      <c r="PPB41" s="35"/>
      <c r="PPC41" s="34"/>
      <c r="PPD41" s="35"/>
      <c r="PPE41" s="34"/>
      <c r="PPF41" s="35"/>
      <c r="PPG41" s="34"/>
      <c r="PPH41" s="35"/>
      <c r="PPI41" s="34"/>
      <c r="PPJ41" s="35"/>
      <c r="PPK41" s="34"/>
      <c r="PPL41" s="35"/>
      <c r="PPM41" s="34"/>
      <c r="PPN41" s="35"/>
      <c r="PPO41" s="34"/>
      <c r="PPP41" s="35"/>
      <c r="PPQ41" s="34"/>
      <c r="PPR41" s="35"/>
      <c r="PPS41" s="34"/>
      <c r="PPT41" s="35"/>
      <c r="PPU41" s="34"/>
      <c r="PPV41" s="35"/>
      <c r="PPW41" s="34"/>
      <c r="PPX41" s="35"/>
      <c r="PPY41" s="34"/>
      <c r="PPZ41" s="35"/>
      <c r="PQA41" s="34"/>
      <c r="PQB41" s="35"/>
      <c r="PQC41" s="34"/>
      <c r="PQD41" s="35"/>
      <c r="PQE41" s="34"/>
      <c r="PQF41" s="35"/>
      <c r="PQG41" s="34"/>
      <c r="PQH41" s="35"/>
      <c r="PQI41" s="34"/>
      <c r="PQJ41" s="35"/>
      <c r="PQK41" s="34"/>
      <c r="PQL41" s="35"/>
      <c r="PQM41" s="34"/>
      <c r="PQN41" s="35"/>
      <c r="PQO41" s="34"/>
      <c r="PQP41" s="35"/>
      <c r="PQQ41" s="34"/>
      <c r="PQR41" s="35"/>
      <c r="PQS41" s="34"/>
      <c r="PQT41" s="35"/>
      <c r="PQU41" s="34"/>
      <c r="PQV41" s="35"/>
      <c r="PQW41" s="34"/>
      <c r="PQX41" s="35"/>
      <c r="PQY41" s="34"/>
      <c r="PQZ41" s="35"/>
      <c r="PRA41" s="34"/>
      <c r="PRB41" s="35"/>
      <c r="PRC41" s="34"/>
      <c r="PRD41" s="35"/>
      <c r="PRE41" s="34"/>
      <c r="PRF41" s="35"/>
      <c r="PRG41" s="34"/>
      <c r="PRH41" s="35"/>
      <c r="PRI41" s="34"/>
      <c r="PRJ41" s="35"/>
      <c r="PRK41" s="34"/>
      <c r="PRL41" s="35"/>
      <c r="PRM41" s="34"/>
      <c r="PRN41" s="35"/>
      <c r="PRO41" s="34"/>
      <c r="PRP41" s="35"/>
      <c r="PRQ41" s="34"/>
      <c r="PRR41" s="35"/>
      <c r="PRS41" s="34"/>
      <c r="PRT41" s="35"/>
      <c r="PRU41" s="34"/>
      <c r="PRV41" s="35"/>
      <c r="PRW41" s="34"/>
      <c r="PRX41" s="35"/>
      <c r="PRY41" s="34"/>
      <c r="PRZ41" s="35"/>
      <c r="PSA41" s="34"/>
      <c r="PSB41" s="35"/>
      <c r="PSC41" s="34"/>
      <c r="PSD41" s="35"/>
      <c r="PSE41" s="34"/>
      <c r="PSF41" s="35"/>
      <c r="PSG41" s="34"/>
      <c r="PSH41" s="35"/>
      <c r="PSI41" s="34"/>
      <c r="PSJ41" s="35"/>
      <c r="PSK41" s="34"/>
      <c r="PSL41" s="35"/>
      <c r="PSM41" s="34"/>
      <c r="PSN41" s="35"/>
      <c r="PSO41" s="34"/>
      <c r="PSP41" s="35"/>
      <c r="PSQ41" s="34"/>
      <c r="PSR41" s="35"/>
      <c r="PSS41" s="34"/>
      <c r="PST41" s="35"/>
      <c r="PSU41" s="34"/>
      <c r="PSV41" s="35"/>
      <c r="PSW41" s="34"/>
      <c r="PSX41" s="35"/>
      <c r="PSY41" s="34"/>
      <c r="PSZ41" s="35"/>
      <c r="PTA41" s="34"/>
      <c r="PTB41" s="35"/>
      <c r="PTC41" s="34"/>
      <c r="PTD41" s="35"/>
      <c r="PTE41" s="34"/>
      <c r="PTF41" s="35"/>
      <c r="PTG41" s="34"/>
      <c r="PTH41" s="35"/>
      <c r="PTI41" s="34"/>
      <c r="PTJ41" s="35"/>
      <c r="PTK41" s="34"/>
      <c r="PTL41" s="35"/>
      <c r="PTM41" s="34"/>
      <c r="PTN41" s="35"/>
      <c r="PTO41" s="34"/>
      <c r="PTP41" s="35"/>
      <c r="PTQ41" s="34"/>
      <c r="PTR41" s="35"/>
      <c r="PTS41" s="34"/>
      <c r="PTT41" s="35"/>
      <c r="PTU41" s="34"/>
      <c r="PTV41" s="35"/>
      <c r="PTW41" s="34"/>
      <c r="PTX41" s="35"/>
      <c r="PTY41" s="34"/>
      <c r="PTZ41" s="35"/>
      <c r="PUA41" s="34"/>
      <c r="PUB41" s="35"/>
      <c r="PUC41" s="34"/>
      <c r="PUD41" s="35"/>
      <c r="PUE41" s="34"/>
      <c r="PUF41" s="35"/>
      <c r="PUG41" s="34"/>
      <c r="PUH41" s="35"/>
      <c r="PUI41" s="34"/>
      <c r="PUJ41" s="35"/>
      <c r="PUK41" s="34"/>
      <c r="PUL41" s="35"/>
      <c r="PUM41" s="34"/>
      <c r="PUN41" s="35"/>
      <c r="PUO41" s="34"/>
      <c r="PUP41" s="35"/>
      <c r="PUQ41" s="34"/>
      <c r="PUR41" s="35"/>
      <c r="PUS41" s="34"/>
      <c r="PUT41" s="35"/>
      <c r="PUU41" s="34"/>
      <c r="PUV41" s="35"/>
      <c r="PUW41" s="34"/>
      <c r="PUX41" s="35"/>
      <c r="PUY41" s="34"/>
      <c r="PUZ41" s="35"/>
      <c r="PVA41" s="34"/>
      <c r="PVB41" s="35"/>
      <c r="PVC41" s="34"/>
      <c r="PVD41" s="35"/>
      <c r="PVE41" s="34"/>
      <c r="PVF41" s="35"/>
      <c r="PVG41" s="34"/>
      <c r="PVH41" s="35"/>
      <c r="PVI41" s="34"/>
      <c r="PVJ41" s="35"/>
      <c r="PVK41" s="34"/>
      <c r="PVL41" s="35"/>
      <c r="PVM41" s="34"/>
      <c r="PVN41" s="35"/>
      <c r="PVO41" s="34"/>
      <c r="PVP41" s="35"/>
      <c r="PVQ41" s="34"/>
      <c r="PVR41" s="35"/>
      <c r="PVS41" s="34"/>
      <c r="PVT41" s="35"/>
      <c r="PVU41" s="34"/>
      <c r="PVV41" s="35"/>
      <c r="PVW41" s="34"/>
      <c r="PVX41" s="35"/>
      <c r="PVY41" s="34"/>
      <c r="PVZ41" s="35"/>
      <c r="PWA41" s="34"/>
      <c r="PWB41" s="35"/>
      <c r="PWC41" s="34"/>
      <c r="PWD41" s="35"/>
      <c r="PWE41" s="34"/>
      <c r="PWF41" s="35"/>
      <c r="PWG41" s="34"/>
      <c r="PWH41" s="35"/>
      <c r="PWI41" s="34"/>
      <c r="PWJ41" s="35"/>
      <c r="PWK41" s="34"/>
      <c r="PWL41" s="35"/>
      <c r="PWM41" s="34"/>
      <c r="PWN41" s="35"/>
      <c r="PWO41" s="34"/>
      <c r="PWP41" s="35"/>
      <c r="PWQ41" s="34"/>
      <c r="PWR41" s="35"/>
      <c r="PWS41" s="34"/>
      <c r="PWT41" s="35"/>
      <c r="PWU41" s="34"/>
      <c r="PWV41" s="35"/>
      <c r="PWW41" s="34"/>
      <c r="PWX41" s="35"/>
      <c r="PWY41" s="34"/>
      <c r="PWZ41" s="35"/>
      <c r="PXA41" s="34"/>
      <c r="PXB41" s="35"/>
      <c r="PXC41" s="34"/>
      <c r="PXD41" s="35"/>
      <c r="PXE41" s="34"/>
      <c r="PXF41" s="35"/>
      <c r="PXG41" s="34"/>
      <c r="PXH41" s="35"/>
      <c r="PXI41" s="34"/>
      <c r="PXJ41" s="35"/>
      <c r="PXK41" s="34"/>
      <c r="PXL41" s="35"/>
      <c r="PXM41" s="34"/>
      <c r="PXN41" s="35"/>
      <c r="PXO41" s="34"/>
      <c r="PXP41" s="35"/>
      <c r="PXQ41" s="34"/>
      <c r="PXR41" s="35"/>
      <c r="PXS41" s="34"/>
      <c r="PXT41" s="35"/>
      <c r="PXU41" s="34"/>
      <c r="PXV41" s="35"/>
      <c r="PXW41" s="34"/>
      <c r="PXX41" s="35"/>
      <c r="PXY41" s="34"/>
      <c r="PXZ41" s="35"/>
      <c r="PYA41" s="34"/>
      <c r="PYB41" s="35"/>
      <c r="PYC41" s="34"/>
      <c r="PYD41" s="35"/>
      <c r="PYE41" s="34"/>
      <c r="PYF41" s="35"/>
      <c r="PYG41" s="34"/>
      <c r="PYH41" s="35"/>
      <c r="PYI41" s="34"/>
      <c r="PYJ41" s="35"/>
      <c r="PYK41" s="34"/>
      <c r="PYL41" s="35"/>
      <c r="PYM41" s="34"/>
      <c r="PYN41" s="35"/>
      <c r="PYO41" s="34"/>
      <c r="PYP41" s="35"/>
      <c r="PYQ41" s="34"/>
      <c r="PYR41" s="35"/>
      <c r="PYS41" s="34"/>
      <c r="PYT41" s="35"/>
      <c r="PYU41" s="34"/>
      <c r="PYV41" s="35"/>
      <c r="PYW41" s="34"/>
      <c r="PYX41" s="35"/>
      <c r="PYY41" s="34"/>
      <c r="PYZ41" s="35"/>
      <c r="PZA41" s="34"/>
      <c r="PZB41" s="35"/>
      <c r="PZC41" s="34"/>
      <c r="PZD41" s="35"/>
      <c r="PZE41" s="34"/>
      <c r="PZF41" s="35"/>
      <c r="PZG41" s="34"/>
      <c r="PZH41" s="35"/>
      <c r="PZI41" s="34"/>
      <c r="PZJ41" s="35"/>
      <c r="PZK41" s="34"/>
      <c r="PZL41" s="35"/>
      <c r="PZM41" s="34"/>
      <c r="PZN41" s="35"/>
      <c r="PZO41" s="34"/>
      <c r="PZP41" s="35"/>
      <c r="PZQ41" s="34"/>
      <c r="PZR41" s="35"/>
      <c r="PZS41" s="34"/>
      <c r="PZT41" s="35"/>
      <c r="PZU41" s="34"/>
      <c r="PZV41" s="35"/>
      <c r="PZW41" s="34"/>
      <c r="PZX41" s="35"/>
      <c r="PZY41" s="34"/>
      <c r="PZZ41" s="35"/>
      <c r="QAA41" s="34"/>
      <c r="QAB41" s="35"/>
      <c r="QAC41" s="34"/>
      <c r="QAD41" s="35"/>
      <c r="QAE41" s="34"/>
      <c r="QAF41" s="35"/>
      <c r="QAG41" s="34"/>
      <c r="QAH41" s="35"/>
      <c r="QAI41" s="34"/>
      <c r="QAJ41" s="35"/>
      <c r="QAK41" s="34"/>
      <c r="QAL41" s="35"/>
      <c r="QAM41" s="34"/>
      <c r="QAN41" s="35"/>
      <c r="QAO41" s="34"/>
      <c r="QAP41" s="35"/>
      <c r="QAQ41" s="34"/>
      <c r="QAR41" s="35"/>
      <c r="QAS41" s="34"/>
      <c r="QAT41" s="35"/>
      <c r="QAU41" s="34"/>
      <c r="QAV41" s="35"/>
      <c r="QAW41" s="34"/>
      <c r="QAX41" s="35"/>
      <c r="QAY41" s="34"/>
      <c r="QAZ41" s="35"/>
      <c r="QBA41" s="34"/>
      <c r="QBB41" s="35"/>
      <c r="QBC41" s="34"/>
      <c r="QBD41" s="35"/>
      <c r="QBE41" s="34"/>
      <c r="QBF41" s="35"/>
      <c r="QBG41" s="34"/>
      <c r="QBH41" s="35"/>
      <c r="QBI41" s="34"/>
      <c r="QBJ41" s="35"/>
      <c r="QBK41" s="34"/>
      <c r="QBL41" s="35"/>
      <c r="QBM41" s="34"/>
      <c r="QBN41" s="35"/>
      <c r="QBO41" s="34"/>
      <c r="QBP41" s="35"/>
      <c r="QBQ41" s="34"/>
      <c r="QBR41" s="35"/>
      <c r="QBS41" s="34"/>
      <c r="QBT41" s="35"/>
      <c r="QBU41" s="34"/>
      <c r="QBV41" s="35"/>
      <c r="QBW41" s="34"/>
      <c r="QBX41" s="35"/>
      <c r="QBY41" s="34"/>
      <c r="QBZ41" s="35"/>
      <c r="QCA41" s="34"/>
      <c r="QCB41" s="35"/>
      <c r="QCC41" s="34"/>
      <c r="QCD41" s="35"/>
      <c r="QCE41" s="34"/>
      <c r="QCF41" s="35"/>
      <c r="QCG41" s="34"/>
      <c r="QCH41" s="35"/>
      <c r="QCI41" s="34"/>
      <c r="QCJ41" s="35"/>
      <c r="QCK41" s="34"/>
      <c r="QCL41" s="35"/>
      <c r="QCM41" s="34"/>
      <c r="QCN41" s="35"/>
      <c r="QCO41" s="34"/>
      <c r="QCP41" s="35"/>
      <c r="QCQ41" s="34"/>
      <c r="QCR41" s="35"/>
      <c r="QCS41" s="34"/>
      <c r="QCT41" s="35"/>
      <c r="QCU41" s="34"/>
      <c r="QCV41" s="35"/>
      <c r="QCW41" s="34"/>
      <c r="QCX41" s="35"/>
      <c r="QCY41" s="34"/>
      <c r="QCZ41" s="35"/>
      <c r="QDA41" s="34"/>
      <c r="QDB41" s="35"/>
      <c r="QDC41" s="34"/>
      <c r="QDD41" s="35"/>
      <c r="QDE41" s="34"/>
      <c r="QDF41" s="35"/>
      <c r="QDG41" s="34"/>
      <c r="QDH41" s="35"/>
      <c r="QDI41" s="34"/>
      <c r="QDJ41" s="35"/>
      <c r="QDK41" s="34"/>
      <c r="QDL41" s="35"/>
      <c r="QDM41" s="34"/>
      <c r="QDN41" s="35"/>
      <c r="QDO41" s="34"/>
      <c r="QDP41" s="35"/>
      <c r="QDQ41" s="34"/>
      <c r="QDR41" s="35"/>
      <c r="QDS41" s="34"/>
      <c r="QDT41" s="35"/>
      <c r="QDU41" s="34"/>
      <c r="QDV41" s="35"/>
      <c r="QDW41" s="34"/>
      <c r="QDX41" s="35"/>
      <c r="QDY41" s="34"/>
      <c r="QDZ41" s="35"/>
      <c r="QEA41" s="34"/>
      <c r="QEB41" s="35"/>
      <c r="QEC41" s="34"/>
      <c r="QED41" s="35"/>
      <c r="QEE41" s="34"/>
      <c r="QEF41" s="35"/>
      <c r="QEG41" s="34"/>
      <c r="QEH41" s="35"/>
      <c r="QEI41" s="34"/>
      <c r="QEJ41" s="35"/>
      <c r="QEK41" s="34"/>
      <c r="QEL41" s="35"/>
      <c r="QEM41" s="34"/>
      <c r="QEN41" s="35"/>
      <c r="QEO41" s="34"/>
      <c r="QEP41" s="35"/>
      <c r="QEQ41" s="34"/>
      <c r="QER41" s="35"/>
      <c r="QES41" s="34"/>
      <c r="QET41" s="35"/>
      <c r="QEU41" s="34"/>
      <c r="QEV41" s="35"/>
      <c r="QEW41" s="34"/>
      <c r="QEX41" s="35"/>
      <c r="QEY41" s="34"/>
      <c r="QEZ41" s="35"/>
      <c r="QFA41" s="34"/>
      <c r="QFB41" s="35"/>
      <c r="QFC41" s="34"/>
      <c r="QFD41" s="35"/>
      <c r="QFE41" s="34"/>
      <c r="QFF41" s="35"/>
      <c r="QFG41" s="34"/>
      <c r="QFH41" s="35"/>
      <c r="QFI41" s="34"/>
      <c r="QFJ41" s="35"/>
      <c r="QFK41" s="34"/>
      <c r="QFL41" s="35"/>
      <c r="QFM41" s="34"/>
      <c r="QFN41" s="35"/>
      <c r="QFO41" s="34"/>
      <c r="QFP41" s="35"/>
      <c r="QFQ41" s="34"/>
      <c r="QFR41" s="35"/>
      <c r="QFS41" s="34"/>
      <c r="QFT41" s="35"/>
      <c r="QFU41" s="34"/>
      <c r="QFV41" s="35"/>
      <c r="QFW41" s="34"/>
      <c r="QFX41" s="35"/>
      <c r="QFY41" s="34"/>
      <c r="QFZ41" s="35"/>
      <c r="QGA41" s="34"/>
      <c r="QGB41" s="35"/>
      <c r="QGC41" s="34"/>
      <c r="QGD41" s="35"/>
      <c r="QGE41" s="34"/>
      <c r="QGF41" s="35"/>
      <c r="QGG41" s="34"/>
      <c r="QGH41" s="35"/>
      <c r="QGI41" s="34"/>
      <c r="QGJ41" s="35"/>
      <c r="QGK41" s="34"/>
      <c r="QGL41" s="35"/>
      <c r="QGM41" s="34"/>
      <c r="QGN41" s="35"/>
      <c r="QGO41" s="34"/>
      <c r="QGP41" s="35"/>
      <c r="QGQ41" s="34"/>
      <c r="QGR41" s="35"/>
      <c r="QGS41" s="34"/>
      <c r="QGT41" s="35"/>
      <c r="QGU41" s="34"/>
      <c r="QGV41" s="35"/>
      <c r="QGW41" s="34"/>
      <c r="QGX41" s="35"/>
      <c r="QGY41" s="34"/>
      <c r="QGZ41" s="35"/>
      <c r="QHA41" s="34"/>
      <c r="QHB41" s="35"/>
      <c r="QHC41" s="34"/>
      <c r="QHD41" s="35"/>
      <c r="QHE41" s="34"/>
      <c r="QHF41" s="35"/>
      <c r="QHG41" s="34"/>
      <c r="QHH41" s="35"/>
      <c r="QHI41" s="34"/>
      <c r="QHJ41" s="35"/>
      <c r="QHK41" s="34"/>
      <c r="QHL41" s="35"/>
      <c r="QHM41" s="34"/>
      <c r="QHN41" s="35"/>
      <c r="QHO41" s="34"/>
      <c r="QHP41" s="35"/>
      <c r="QHQ41" s="34"/>
      <c r="QHR41" s="35"/>
      <c r="QHS41" s="34"/>
      <c r="QHT41" s="35"/>
      <c r="QHU41" s="34"/>
      <c r="QHV41" s="35"/>
      <c r="QHW41" s="34"/>
      <c r="QHX41" s="35"/>
      <c r="QHY41" s="34"/>
      <c r="QHZ41" s="35"/>
      <c r="QIA41" s="34"/>
      <c r="QIB41" s="35"/>
      <c r="QIC41" s="34"/>
      <c r="QID41" s="35"/>
      <c r="QIE41" s="34"/>
      <c r="QIF41" s="35"/>
      <c r="QIG41" s="34"/>
      <c r="QIH41" s="35"/>
      <c r="QII41" s="34"/>
      <c r="QIJ41" s="35"/>
      <c r="QIK41" s="34"/>
      <c r="QIL41" s="35"/>
      <c r="QIM41" s="34"/>
      <c r="QIN41" s="35"/>
      <c r="QIO41" s="34"/>
      <c r="QIP41" s="35"/>
      <c r="QIQ41" s="34"/>
      <c r="QIR41" s="35"/>
      <c r="QIS41" s="34"/>
      <c r="QIT41" s="35"/>
      <c r="QIU41" s="34"/>
      <c r="QIV41" s="35"/>
      <c r="QIW41" s="34"/>
      <c r="QIX41" s="35"/>
      <c r="QIY41" s="34"/>
      <c r="QIZ41" s="35"/>
      <c r="QJA41" s="34"/>
      <c r="QJB41" s="35"/>
      <c r="QJC41" s="34"/>
      <c r="QJD41" s="35"/>
      <c r="QJE41" s="34"/>
      <c r="QJF41" s="35"/>
      <c r="QJG41" s="34"/>
      <c r="QJH41" s="35"/>
      <c r="QJI41" s="34"/>
      <c r="QJJ41" s="35"/>
      <c r="QJK41" s="34"/>
      <c r="QJL41" s="35"/>
      <c r="QJM41" s="34"/>
      <c r="QJN41" s="35"/>
      <c r="QJO41" s="34"/>
      <c r="QJP41" s="35"/>
      <c r="QJQ41" s="34"/>
      <c r="QJR41" s="35"/>
      <c r="QJS41" s="34"/>
      <c r="QJT41" s="35"/>
      <c r="QJU41" s="34"/>
      <c r="QJV41" s="35"/>
      <c r="QJW41" s="34"/>
      <c r="QJX41" s="35"/>
      <c r="QJY41" s="34"/>
      <c r="QJZ41" s="35"/>
      <c r="QKA41" s="34"/>
      <c r="QKB41" s="35"/>
      <c r="QKC41" s="34"/>
      <c r="QKD41" s="35"/>
      <c r="QKE41" s="34"/>
      <c r="QKF41" s="35"/>
      <c r="QKG41" s="34"/>
      <c r="QKH41" s="35"/>
      <c r="QKI41" s="34"/>
      <c r="QKJ41" s="35"/>
      <c r="QKK41" s="34"/>
      <c r="QKL41" s="35"/>
      <c r="QKM41" s="34"/>
      <c r="QKN41" s="35"/>
      <c r="QKO41" s="34"/>
      <c r="QKP41" s="35"/>
      <c r="QKQ41" s="34"/>
      <c r="QKR41" s="35"/>
      <c r="QKS41" s="34"/>
      <c r="QKT41" s="35"/>
      <c r="QKU41" s="34"/>
      <c r="QKV41" s="35"/>
      <c r="QKW41" s="34"/>
      <c r="QKX41" s="35"/>
      <c r="QKY41" s="34"/>
      <c r="QKZ41" s="35"/>
      <c r="QLA41" s="34"/>
      <c r="QLB41" s="35"/>
      <c r="QLC41" s="34"/>
      <c r="QLD41" s="35"/>
      <c r="QLE41" s="34"/>
      <c r="QLF41" s="35"/>
      <c r="QLG41" s="34"/>
      <c r="QLH41" s="35"/>
      <c r="QLI41" s="34"/>
      <c r="QLJ41" s="35"/>
      <c r="QLK41" s="34"/>
      <c r="QLL41" s="35"/>
      <c r="QLM41" s="34"/>
      <c r="QLN41" s="35"/>
      <c r="QLO41" s="34"/>
      <c r="QLP41" s="35"/>
      <c r="QLQ41" s="34"/>
      <c r="QLR41" s="35"/>
      <c r="QLS41" s="34"/>
      <c r="QLT41" s="35"/>
      <c r="QLU41" s="34"/>
      <c r="QLV41" s="35"/>
      <c r="QLW41" s="34"/>
      <c r="QLX41" s="35"/>
      <c r="QLY41" s="34"/>
      <c r="QLZ41" s="35"/>
      <c r="QMA41" s="34"/>
      <c r="QMB41" s="35"/>
      <c r="QMC41" s="34"/>
      <c r="QMD41" s="35"/>
      <c r="QME41" s="34"/>
      <c r="QMF41" s="35"/>
      <c r="QMG41" s="34"/>
      <c r="QMH41" s="35"/>
      <c r="QMI41" s="34"/>
      <c r="QMJ41" s="35"/>
      <c r="QMK41" s="34"/>
      <c r="QML41" s="35"/>
      <c r="QMM41" s="34"/>
      <c r="QMN41" s="35"/>
      <c r="QMO41" s="34"/>
      <c r="QMP41" s="35"/>
      <c r="QMQ41" s="34"/>
      <c r="QMR41" s="35"/>
      <c r="QMS41" s="34"/>
      <c r="QMT41" s="35"/>
      <c r="QMU41" s="34"/>
      <c r="QMV41" s="35"/>
      <c r="QMW41" s="34"/>
      <c r="QMX41" s="35"/>
      <c r="QMY41" s="34"/>
      <c r="QMZ41" s="35"/>
      <c r="QNA41" s="34"/>
      <c r="QNB41" s="35"/>
      <c r="QNC41" s="34"/>
      <c r="QND41" s="35"/>
      <c r="QNE41" s="34"/>
      <c r="QNF41" s="35"/>
      <c r="QNG41" s="34"/>
      <c r="QNH41" s="35"/>
      <c r="QNI41" s="34"/>
      <c r="QNJ41" s="35"/>
      <c r="QNK41" s="34"/>
      <c r="QNL41" s="35"/>
      <c r="QNM41" s="34"/>
      <c r="QNN41" s="35"/>
      <c r="QNO41" s="34"/>
      <c r="QNP41" s="35"/>
      <c r="QNQ41" s="34"/>
      <c r="QNR41" s="35"/>
      <c r="QNS41" s="34"/>
      <c r="QNT41" s="35"/>
      <c r="QNU41" s="34"/>
      <c r="QNV41" s="35"/>
      <c r="QNW41" s="34"/>
      <c r="QNX41" s="35"/>
      <c r="QNY41" s="34"/>
      <c r="QNZ41" s="35"/>
      <c r="QOA41" s="34"/>
      <c r="QOB41" s="35"/>
      <c r="QOC41" s="34"/>
      <c r="QOD41" s="35"/>
      <c r="QOE41" s="34"/>
      <c r="QOF41" s="35"/>
      <c r="QOG41" s="34"/>
      <c r="QOH41" s="35"/>
      <c r="QOI41" s="34"/>
      <c r="QOJ41" s="35"/>
      <c r="QOK41" s="34"/>
      <c r="QOL41" s="35"/>
      <c r="QOM41" s="34"/>
      <c r="QON41" s="35"/>
      <c r="QOO41" s="34"/>
      <c r="QOP41" s="35"/>
      <c r="QOQ41" s="34"/>
      <c r="QOR41" s="35"/>
      <c r="QOS41" s="34"/>
      <c r="QOT41" s="35"/>
      <c r="QOU41" s="34"/>
      <c r="QOV41" s="35"/>
      <c r="QOW41" s="34"/>
      <c r="QOX41" s="35"/>
      <c r="QOY41" s="34"/>
      <c r="QOZ41" s="35"/>
      <c r="QPA41" s="34"/>
      <c r="QPB41" s="35"/>
      <c r="QPC41" s="34"/>
      <c r="QPD41" s="35"/>
      <c r="QPE41" s="34"/>
      <c r="QPF41" s="35"/>
      <c r="QPG41" s="34"/>
      <c r="QPH41" s="35"/>
      <c r="QPI41" s="34"/>
      <c r="QPJ41" s="35"/>
      <c r="QPK41" s="34"/>
      <c r="QPL41" s="35"/>
      <c r="QPM41" s="34"/>
      <c r="QPN41" s="35"/>
      <c r="QPO41" s="34"/>
      <c r="QPP41" s="35"/>
      <c r="QPQ41" s="34"/>
      <c r="QPR41" s="35"/>
      <c r="QPS41" s="34"/>
      <c r="QPT41" s="35"/>
      <c r="QPU41" s="34"/>
      <c r="QPV41" s="35"/>
      <c r="QPW41" s="34"/>
      <c r="QPX41" s="35"/>
      <c r="QPY41" s="34"/>
      <c r="QPZ41" s="35"/>
      <c r="QQA41" s="34"/>
      <c r="QQB41" s="35"/>
      <c r="QQC41" s="34"/>
      <c r="QQD41" s="35"/>
      <c r="QQE41" s="34"/>
      <c r="QQF41" s="35"/>
      <c r="QQG41" s="34"/>
      <c r="QQH41" s="35"/>
      <c r="QQI41" s="34"/>
      <c r="QQJ41" s="35"/>
      <c r="QQK41" s="34"/>
      <c r="QQL41" s="35"/>
      <c r="QQM41" s="34"/>
      <c r="QQN41" s="35"/>
      <c r="QQO41" s="34"/>
      <c r="QQP41" s="35"/>
      <c r="QQQ41" s="34"/>
      <c r="QQR41" s="35"/>
      <c r="QQS41" s="34"/>
      <c r="QQT41" s="35"/>
      <c r="QQU41" s="34"/>
      <c r="QQV41" s="35"/>
      <c r="QQW41" s="34"/>
      <c r="QQX41" s="35"/>
      <c r="QQY41" s="34"/>
      <c r="QQZ41" s="35"/>
      <c r="QRA41" s="34"/>
      <c r="QRB41" s="35"/>
      <c r="QRC41" s="34"/>
      <c r="QRD41" s="35"/>
      <c r="QRE41" s="34"/>
      <c r="QRF41" s="35"/>
      <c r="QRG41" s="34"/>
      <c r="QRH41" s="35"/>
      <c r="QRI41" s="34"/>
      <c r="QRJ41" s="35"/>
      <c r="QRK41" s="34"/>
      <c r="QRL41" s="35"/>
      <c r="QRM41" s="34"/>
      <c r="QRN41" s="35"/>
      <c r="QRO41" s="34"/>
      <c r="QRP41" s="35"/>
      <c r="QRQ41" s="34"/>
      <c r="QRR41" s="35"/>
      <c r="QRS41" s="34"/>
      <c r="QRT41" s="35"/>
      <c r="QRU41" s="34"/>
      <c r="QRV41" s="35"/>
      <c r="QRW41" s="34"/>
      <c r="QRX41" s="35"/>
      <c r="QRY41" s="34"/>
      <c r="QRZ41" s="35"/>
      <c r="QSA41" s="34"/>
      <c r="QSB41" s="35"/>
      <c r="QSC41" s="34"/>
      <c r="QSD41" s="35"/>
      <c r="QSE41" s="34"/>
      <c r="QSF41" s="35"/>
      <c r="QSG41" s="34"/>
      <c r="QSH41" s="35"/>
      <c r="QSI41" s="34"/>
      <c r="QSJ41" s="35"/>
      <c r="QSK41" s="34"/>
      <c r="QSL41" s="35"/>
      <c r="QSM41" s="34"/>
      <c r="QSN41" s="35"/>
      <c r="QSO41" s="34"/>
      <c r="QSP41" s="35"/>
      <c r="QSQ41" s="34"/>
      <c r="QSR41" s="35"/>
      <c r="QSS41" s="34"/>
      <c r="QST41" s="35"/>
      <c r="QSU41" s="34"/>
      <c r="QSV41" s="35"/>
      <c r="QSW41" s="34"/>
      <c r="QSX41" s="35"/>
      <c r="QSY41" s="34"/>
      <c r="QSZ41" s="35"/>
      <c r="QTA41" s="34"/>
      <c r="QTB41" s="35"/>
      <c r="QTC41" s="34"/>
      <c r="QTD41" s="35"/>
      <c r="QTE41" s="34"/>
      <c r="QTF41" s="35"/>
      <c r="QTG41" s="34"/>
      <c r="QTH41" s="35"/>
      <c r="QTI41" s="34"/>
      <c r="QTJ41" s="35"/>
      <c r="QTK41" s="34"/>
      <c r="QTL41" s="35"/>
      <c r="QTM41" s="34"/>
      <c r="QTN41" s="35"/>
      <c r="QTO41" s="34"/>
      <c r="QTP41" s="35"/>
      <c r="QTQ41" s="34"/>
      <c r="QTR41" s="35"/>
      <c r="QTS41" s="34"/>
      <c r="QTT41" s="35"/>
      <c r="QTU41" s="34"/>
      <c r="QTV41" s="35"/>
      <c r="QTW41" s="34"/>
      <c r="QTX41" s="35"/>
      <c r="QTY41" s="34"/>
      <c r="QTZ41" s="35"/>
      <c r="QUA41" s="34"/>
      <c r="QUB41" s="35"/>
      <c r="QUC41" s="34"/>
      <c r="QUD41" s="35"/>
      <c r="QUE41" s="34"/>
      <c r="QUF41" s="35"/>
      <c r="QUG41" s="34"/>
      <c r="QUH41" s="35"/>
      <c r="QUI41" s="34"/>
      <c r="QUJ41" s="35"/>
      <c r="QUK41" s="34"/>
      <c r="QUL41" s="35"/>
      <c r="QUM41" s="34"/>
      <c r="QUN41" s="35"/>
      <c r="QUO41" s="34"/>
      <c r="QUP41" s="35"/>
      <c r="QUQ41" s="34"/>
      <c r="QUR41" s="35"/>
      <c r="QUS41" s="34"/>
      <c r="QUT41" s="35"/>
      <c r="QUU41" s="34"/>
      <c r="QUV41" s="35"/>
      <c r="QUW41" s="34"/>
      <c r="QUX41" s="35"/>
      <c r="QUY41" s="34"/>
      <c r="QUZ41" s="35"/>
      <c r="QVA41" s="34"/>
      <c r="QVB41" s="35"/>
      <c r="QVC41" s="34"/>
      <c r="QVD41" s="35"/>
      <c r="QVE41" s="34"/>
      <c r="QVF41" s="35"/>
      <c r="QVG41" s="34"/>
      <c r="QVH41" s="35"/>
      <c r="QVI41" s="34"/>
      <c r="QVJ41" s="35"/>
      <c r="QVK41" s="34"/>
      <c r="QVL41" s="35"/>
      <c r="QVM41" s="34"/>
      <c r="QVN41" s="35"/>
      <c r="QVO41" s="34"/>
      <c r="QVP41" s="35"/>
      <c r="QVQ41" s="34"/>
      <c r="QVR41" s="35"/>
      <c r="QVS41" s="34"/>
      <c r="QVT41" s="35"/>
      <c r="QVU41" s="34"/>
      <c r="QVV41" s="35"/>
      <c r="QVW41" s="34"/>
      <c r="QVX41" s="35"/>
      <c r="QVY41" s="34"/>
      <c r="QVZ41" s="35"/>
      <c r="QWA41" s="34"/>
      <c r="QWB41" s="35"/>
      <c r="QWC41" s="34"/>
      <c r="QWD41" s="35"/>
      <c r="QWE41" s="34"/>
      <c r="QWF41" s="35"/>
      <c r="QWG41" s="34"/>
      <c r="QWH41" s="35"/>
      <c r="QWI41" s="34"/>
      <c r="QWJ41" s="35"/>
      <c r="QWK41" s="34"/>
      <c r="QWL41" s="35"/>
      <c r="QWM41" s="34"/>
      <c r="QWN41" s="35"/>
      <c r="QWO41" s="34"/>
      <c r="QWP41" s="35"/>
      <c r="QWQ41" s="34"/>
      <c r="QWR41" s="35"/>
      <c r="QWS41" s="34"/>
      <c r="QWT41" s="35"/>
      <c r="QWU41" s="34"/>
      <c r="QWV41" s="35"/>
      <c r="QWW41" s="34"/>
      <c r="QWX41" s="35"/>
      <c r="QWY41" s="34"/>
      <c r="QWZ41" s="35"/>
      <c r="QXA41" s="34"/>
      <c r="QXB41" s="35"/>
      <c r="QXC41" s="34"/>
      <c r="QXD41" s="35"/>
      <c r="QXE41" s="34"/>
      <c r="QXF41" s="35"/>
      <c r="QXG41" s="34"/>
      <c r="QXH41" s="35"/>
      <c r="QXI41" s="34"/>
      <c r="QXJ41" s="35"/>
      <c r="QXK41" s="34"/>
      <c r="QXL41" s="35"/>
      <c r="QXM41" s="34"/>
      <c r="QXN41" s="35"/>
      <c r="QXO41" s="34"/>
      <c r="QXP41" s="35"/>
      <c r="QXQ41" s="34"/>
      <c r="QXR41" s="35"/>
      <c r="QXS41" s="34"/>
      <c r="QXT41" s="35"/>
      <c r="QXU41" s="34"/>
      <c r="QXV41" s="35"/>
      <c r="QXW41" s="34"/>
      <c r="QXX41" s="35"/>
      <c r="QXY41" s="34"/>
      <c r="QXZ41" s="35"/>
      <c r="QYA41" s="34"/>
      <c r="QYB41" s="35"/>
      <c r="QYC41" s="34"/>
      <c r="QYD41" s="35"/>
      <c r="QYE41" s="34"/>
      <c r="QYF41" s="35"/>
      <c r="QYG41" s="34"/>
      <c r="QYH41" s="35"/>
      <c r="QYI41" s="34"/>
      <c r="QYJ41" s="35"/>
      <c r="QYK41" s="34"/>
      <c r="QYL41" s="35"/>
      <c r="QYM41" s="34"/>
      <c r="QYN41" s="35"/>
      <c r="QYO41" s="34"/>
      <c r="QYP41" s="35"/>
      <c r="QYQ41" s="34"/>
      <c r="QYR41" s="35"/>
      <c r="QYS41" s="34"/>
      <c r="QYT41" s="35"/>
      <c r="QYU41" s="34"/>
      <c r="QYV41" s="35"/>
      <c r="QYW41" s="34"/>
      <c r="QYX41" s="35"/>
      <c r="QYY41" s="34"/>
      <c r="QYZ41" s="35"/>
      <c r="QZA41" s="34"/>
      <c r="QZB41" s="35"/>
      <c r="QZC41" s="34"/>
      <c r="QZD41" s="35"/>
      <c r="QZE41" s="34"/>
      <c r="QZF41" s="35"/>
      <c r="QZG41" s="34"/>
      <c r="QZH41" s="35"/>
      <c r="QZI41" s="34"/>
      <c r="QZJ41" s="35"/>
      <c r="QZK41" s="34"/>
      <c r="QZL41" s="35"/>
      <c r="QZM41" s="34"/>
      <c r="QZN41" s="35"/>
      <c r="QZO41" s="34"/>
      <c r="QZP41" s="35"/>
      <c r="QZQ41" s="34"/>
      <c r="QZR41" s="35"/>
      <c r="QZS41" s="34"/>
      <c r="QZT41" s="35"/>
      <c r="QZU41" s="34"/>
      <c r="QZV41" s="35"/>
      <c r="QZW41" s="34"/>
      <c r="QZX41" s="35"/>
      <c r="QZY41" s="34"/>
      <c r="QZZ41" s="35"/>
      <c r="RAA41" s="34"/>
      <c r="RAB41" s="35"/>
      <c r="RAC41" s="34"/>
      <c r="RAD41" s="35"/>
      <c r="RAE41" s="34"/>
      <c r="RAF41" s="35"/>
      <c r="RAG41" s="34"/>
      <c r="RAH41" s="35"/>
      <c r="RAI41" s="34"/>
      <c r="RAJ41" s="35"/>
      <c r="RAK41" s="34"/>
      <c r="RAL41" s="35"/>
      <c r="RAM41" s="34"/>
      <c r="RAN41" s="35"/>
      <c r="RAO41" s="34"/>
      <c r="RAP41" s="35"/>
      <c r="RAQ41" s="34"/>
      <c r="RAR41" s="35"/>
      <c r="RAS41" s="34"/>
      <c r="RAT41" s="35"/>
      <c r="RAU41" s="34"/>
      <c r="RAV41" s="35"/>
      <c r="RAW41" s="34"/>
      <c r="RAX41" s="35"/>
      <c r="RAY41" s="34"/>
      <c r="RAZ41" s="35"/>
      <c r="RBA41" s="34"/>
      <c r="RBB41" s="35"/>
      <c r="RBC41" s="34"/>
      <c r="RBD41" s="35"/>
      <c r="RBE41" s="34"/>
      <c r="RBF41" s="35"/>
      <c r="RBG41" s="34"/>
      <c r="RBH41" s="35"/>
      <c r="RBI41" s="34"/>
      <c r="RBJ41" s="35"/>
      <c r="RBK41" s="34"/>
      <c r="RBL41" s="35"/>
      <c r="RBM41" s="34"/>
      <c r="RBN41" s="35"/>
      <c r="RBO41" s="34"/>
      <c r="RBP41" s="35"/>
      <c r="RBQ41" s="34"/>
      <c r="RBR41" s="35"/>
      <c r="RBS41" s="34"/>
      <c r="RBT41" s="35"/>
      <c r="RBU41" s="34"/>
      <c r="RBV41" s="35"/>
      <c r="RBW41" s="34"/>
      <c r="RBX41" s="35"/>
      <c r="RBY41" s="34"/>
      <c r="RBZ41" s="35"/>
      <c r="RCA41" s="34"/>
      <c r="RCB41" s="35"/>
      <c r="RCC41" s="34"/>
      <c r="RCD41" s="35"/>
      <c r="RCE41" s="34"/>
      <c r="RCF41" s="35"/>
      <c r="RCG41" s="34"/>
      <c r="RCH41" s="35"/>
      <c r="RCI41" s="34"/>
      <c r="RCJ41" s="35"/>
      <c r="RCK41" s="34"/>
      <c r="RCL41" s="35"/>
      <c r="RCM41" s="34"/>
      <c r="RCN41" s="35"/>
      <c r="RCO41" s="34"/>
      <c r="RCP41" s="35"/>
      <c r="RCQ41" s="34"/>
      <c r="RCR41" s="35"/>
      <c r="RCS41" s="34"/>
      <c r="RCT41" s="35"/>
      <c r="RCU41" s="34"/>
      <c r="RCV41" s="35"/>
      <c r="RCW41" s="34"/>
      <c r="RCX41" s="35"/>
      <c r="RCY41" s="34"/>
      <c r="RCZ41" s="35"/>
      <c r="RDA41" s="34"/>
      <c r="RDB41" s="35"/>
      <c r="RDC41" s="34"/>
      <c r="RDD41" s="35"/>
      <c r="RDE41" s="34"/>
      <c r="RDF41" s="35"/>
      <c r="RDG41" s="34"/>
      <c r="RDH41" s="35"/>
      <c r="RDI41" s="34"/>
      <c r="RDJ41" s="35"/>
      <c r="RDK41" s="34"/>
      <c r="RDL41" s="35"/>
      <c r="RDM41" s="34"/>
      <c r="RDN41" s="35"/>
      <c r="RDO41" s="34"/>
      <c r="RDP41" s="35"/>
      <c r="RDQ41" s="34"/>
      <c r="RDR41" s="35"/>
      <c r="RDS41" s="34"/>
      <c r="RDT41" s="35"/>
      <c r="RDU41" s="34"/>
      <c r="RDV41" s="35"/>
      <c r="RDW41" s="34"/>
      <c r="RDX41" s="35"/>
      <c r="RDY41" s="34"/>
      <c r="RDZ41" s="35"/>
      <c r="REA41" s="34"/>
      <c r="REB41" s="35"/>
      <c r="REC41" s="34"/>
      <c r="RED41" s="35"/>
      <c r="REE41" s="34"/>
      <c r="REF41" s="35"/>
      <c r="REG41" s="34"/>
      <c r="REH41" s="35"/>
      <c r="REI41" s="34"/>
      <c r="REJ41" s="35"/>
      <c r="REK41" s="34"/>
      <c r="REL41" s="35"/>
      <c r="REM41" s="34"/>
      <c r="REN41" s="35"/>
      <c r="REO41" s="34"/>
      <c r="REP41" s="35"/>
      <c r="REQ41" s="34"/>
      <c r="RER41" s="35"/>
      <c r="RES41" s="34"/>
      <c r="RET41" s="35"/>
      <c r="REU41" s="34"/>
      <c r="REV41" s="35"/>
      <c r="REW41" s="34"/>
      <c r="REX41" s="35"/>
      <c r="REY41" s="34"/>
      <c r="REZ41" s="35"/>
      <c r="RFA41" s="34"/>
      <c r="RFB41" s="35"/>
      <c r="RFC41" s="34"/>
      <c r="RFD41" s="35"/>
      <c r="RFE41" s="34"/>
      <c r="RFF41" s="35"/>
      <c r="RFG41" s="34"/>
      <c r="RFH41" s="35"/>
      <c r="RFI41" s="34"/>
      <c r="RFJ41" s="35"/>
      <c r="RFK41" s="34"/>
      <c r="RFL41" s="35"/>
      <c r="RFM41" s="34"/>
      <c r="RFN41" s="35"/>
      <c r="RFO41" s="34"/>
      <c r="RFP41" s="35"/>
      <c r="RFQ41" s="34"/>
      <c r="RFR41" s="35"/>
      <c r="RFS41" s="34"/>
      <c r="RFT41" s="35"/>
      <c r="RFU41" s="34"/>
      <c r="RFV41" s="35"/>
      <c r="RFW41" s="34"/>
      <c r="RFX41" s="35"/>
      <c r="RFY41" s="34"/>
      <c r="RFZ41" s="35"/>
      <c r="RGA41" s="34"/>
      <c r="RGB41" s="35"/>
      <c r="RGC41" s="34"/>
      <c r="RGD41" s="35"/>
      <c r="RGE41" s="34"/>
      <c r="RGF41" s="35"/>
      <c r="RGG41" s="34"/>
      <c r="RGH41" s="35"/>
      <c r="RGI41" s="34"/>
      <c r="RGJ41" s="35"/>
      <c r="RGK41" s="34"/>
      <c r="RGL41" s="35"/>
      <c r="RGM41" s="34"/>
      <c r="RGN41" s="35"/>
      <c r="RGO41" s="34"/>
      <c r="RGP41" s="35"/>
      <c r="RGQ41" s="34"/>
      <c r="RGR41" s="35"/>
      <c r="RGS41" s="34"/>
      <c r="RGT41" s="35"/>
      <c r="RGU41" s="34"/>
      <c r="RGV41" s="35"/>
      <c r="RGW41" s="34"/>
      <c r="RGX41" s="35"/>
      <c r="RGY41" s="34"/>
      <c r="RGZ41" s="35"/>
      <c r="RHA41" s="34"/>
      <c r="RHB41" s="35"/>
      <c r="RHC41" s="34"/>
      <c r="RHD41" s="35"/>
      <c r="RHE41" s="34"/>
      <c r="RHF41" s="35"/>
      <c r="RHG41" s="34"/>
      <c r="RHH41" s="35"/>
      <c r="RHI41" s="34"/>
      <c r="RHJ41" s="35"/>
      <c r="RHK41" s="34"/>
      <c r="RHL41" s="35"/>
      <c r="RHM41" s="34"/>
      <c r="RHN41" s="35"/>
      <c r="RHO41" s="34"/>
      <c r="RHP41" s="35"/>
      <c r="RHQ41" s="34"/>
      <c r="RHR41" s="35"/>
      <c r="RHS41" s="34"/>
      <c r="RHT41" s="35"/>
      <c r="RHU41" s="34"/>
      <c r="RHV41" s="35"/>
      <c r="RHW41" s="34"/>
      <c r="RHX41" s="35"/>
      <c r="RHY41" s="34"/>
      <c r="RHZ41" s="35"/>
      <c r="RIA41" s="34"/>
      <c r="RIB41" s="35"/>
      <c r="RIC41" s="34"/>
      <c r="RID41" s="35"/>
      <c r="RIE41" s="34"/>
      <c r="RIF41" s="35"/>
      <c r="RIG41" s="34"/>
      <c r="RIH41" s="35"/>
      <c r="RII41" s="34"/>
      <c r="RIJ41" s="35"/>
      <c r="RIK41" s="34"/>
      <c r="RIL41" s="35"/>
      <c r="RIM41" s="34"/>
      <c r="RIN41" s="35"/>
      <c r="RIO41" s="34"/>
      <c r="RIP41" s="35"/>
      <c r="RIQ41" s="34"/>
      <c r="RIR41" s="35"/>
      <c r="RIS41" s="34"/>
      <c r="RIT41" s="35"/>
      <c r="RIU41" s="34"/>
      <c r="RIV41" s="35"/>
      <c r="RIW41" s="34"/>
      <c r="RIX41" s="35"/>
      <c r="RIY41" s="34"/>
      <c r="RIZ41" s="35"/>
      <c r="RJA41" s="34"/>
      <c r="RJB41" s="35"/>
      <c r="RJC41" s="34"/>
      <c r="RJD41" s="35"/>
      <c r="RJE41" s="34"/>
      <c r="RJF41" s="35"/>
      <c r="RJG41" s="34"/>
      <c r="RJH41" s="35"/>
      <c r="RJI41" s="34"/>
      <c r="RJJ41" s="35"/>
      <c r="RJK41" s="34"/>
      <c r="RJL41" s="35"/>
      <c r="RJM41" s="34"/>
      <c r="RJN41" s="35"/>
      <c r="RJO41" s="34"/>
      <c r="RJP41" s="35"/>
      <c r="RJQ41" s="34"/>
      <c r="RJR41" s="35"/>
      <c r="RJS41" s="34"/>
      <c r="RJT41" s="35"/>
      <c r="RJU41" s="34"/>
      <c r="RJV41" s="35"/>
      <c r="RJW41" s="34"/>
      <c r="RJX41" s="35"/>
      <c r="RJY41" s="34"/>
      <c r="RJZ41" s="35"/>
      <c r="RKA41" s="34"/>
      <c r="RKB41" s="35"/>
      <c r="RKC41" s="34"/>
      <c r="RKD41" s="35"/>
      <c r="RKE41" s="34"/>
      <c r="RKF41" s="35"/>
      <c r="RKG41" s="34"/>
      <c r="RKH41" s="35"/>
      <c r="RKI41" s="34"/>
      <c r="RKJ41" s="35"/>
      <c r="RKK41" s="34"/>
      <c r="RKL41" s="35"/>
      <c r="RKM41" s="34"/>
      <c r="RKN41" s="35"/>
      <c r="RKO41" s="34"/>
      <c r="RKP41" s="35"/>
      <c r="RKQ41" s="34"/>
      <c r="RKR41" s="35"/>
      <c r="RKS41" s="34"/>
      <c r="RKT41" s="35"/>
      <c r="RKU41" s="34"/>
      <c r="RKV41" s="35"/>
      <c r="RKW41" s="34"/>
      <c r="RKX41" s="35"/>
      <c r="RKY41" s="34"/>
      <c r="RKZ41" s="35"/>
      <c r="RLA41" s="34"/>
      <c r="RLB41" s="35"/>
      <c r="RLC41" s="34"/>
      <c r="RLD41" s="35"/>
      <c r="RLE41" s="34"/>
      <c r="RLF41" s="35"/>
      <c r="RLG41" s="34"/>
      <c r="RLH41" s="35"/>
      <c r="RLI41" s="34"/>
      <c r="RLJ41" s="35"/>
      <c r="RLK41" s="34"/>
      <c r="RLL41" s="35"/>
      <c r="RLM41" s="34"/>
      <c r="RLN41" s="35"/>
      <c r="RLO41" s="34"/>
      <c r="RLP41" s="35"/>
      <c r="RLQ41" s="34"/>
      <c r="RLR41" s="35"/>
      <c r="RLS41" s="34"/>
      <c r="RLT41" s="35"/>
      <c r="RLU41" s="34"/>
      <c r="RLV41" s="35"/>
      <c r="RLW41" s="34"/>
      <c r="RLX41" s="35"/>
      <c r="RLY41" s="34"/>
      <c r="RLZ41" s="35"/>
      <c r="RMA41" s="34"/>
      <c r="RMB41" s="35"/>
      <c r="RMC41" s="34"/>
      <c r="RMD41" s="35"/>
      <c r="RME41" s="34"/>
      <c r="RMF41" s="35"/>
      <c r="RMG41" s="34"/>
      <c r="RMH41" s="35"/>
      <c r="RMI41" s="34"/>
      <c r="RMJ41" s="35"/>
      <c r="RMK41" s="34"/>
      <c r="RML41" s="35"/>
      <c r="RMM41" s="34"/>
      <c r="RMN41" s="35"/>
      <c r="RMO41" s="34"/>
      <c r="RMP41" s="35"/>
      <c r="RMQ41" s="34"/>
      <c r="RMR41" s="35"/>
      <c r="RMS41" s="34"/>
      <c r="RMT41" s="35"/>
      <c r="RMU41" s="34"/>
      <c r="RMV41" s="35"/>
      <c r="RMW41" s="34"/>
      <c r="RMX41" s="35"/>
      <c r="RMY41" s="34"/>
      <c r="RMZ41" s="35"/>
      <c r="RNA41" s="34"/>
      <c r="RNB41" s="35"/>
      <c r="RNC41" s="34"/>
      <c r="RND41" s="35"/>
      <c r="RNE41" s="34"/>
      <c r="RNF41" s="35"/>
      <c r="RNG41" s="34"/>
      <c r="RNH41" s="35"/>
      <c r="RNI41" s="34"/>
      <c r="RNJ41" s="35"/>
      <c r="RNK41" s="34"/>
      <c r="RNL41" s="35"/>
      <c r="RNM41" s="34"/>
      <c r="RNN41" s="35"/>
      <c r="RNO41" s="34"/>
      <c r="RNP41" s="35"/>
      <c r="RNQ41" s="34"/>
      <c r="RNR41" s="35"/>
      <c r="RNS41" s="34"/>
      <c r="RNT41" s="35"/>
      <c r="RNU41" s="34"/>
      <c r="RNV41" s="35"/>
      <c r="RNW41" s="34"/>
      <c r="RNX41" s="35"/>
      <c r="RNY41" s="34"/>
      <c r="RNZ41" s="35"/>
      <c r="ROA41" s="34"/>
      <c r="ROB41" s="35"/>
      <c r="ROC41" s="34"/>
      <c r="ROD41" s="35"/>
      <c r="ROE41" s="34"/>
      <c r="ROF41" s="35"/>
      <c r="ROG41" s="34"/>
      <c r="ROH41" s="35"/>
      <c r="ROI41" s="34"/>
      <c r="ROJ41" s="35"/>
      <c r="ROK41" s="34"/>
      <c r="ROL41" s="35"/>
      <c r="ROM41" s="34"/>
      <c r="RON41" s="35"/>
      <c r="ROO41" s="34"/>
      <c r="ROP41" s="35"/>
      <c r="ROQ41" s="34"/>
      <c r="ROR41" s="35"/>
      <c r="ROS41" s="34"/>
      <c r="ROT41" s="35"/>
      <c r="ROU41" s="34"/>
      <c r="ROV41" s="35"/>
      <c r="ROW41" s="34"/>
      <c r="ROX41" s="35"/>
      <c r="ROY41" s="34"/>
      <c r="ROZ41" s="35"/>
      <c r="RPA41" s="34"/>
      <c r="RPB41" s="35"/>
      <c r="RPC41" s="34"/>
      <c r="RPD41" s="35"/>
      <c r="RPE41" s="34"/>
      <c r="RPF41" s="35"/>
      <c r="RPG41" s="34"/>
      <c r="RPH41" s="35"/>
      <c r="RPI41" s="34"/>
      <c r="RPJ41" s="35"/>
      <c r="RPK41" s="34"/>
      <c r="RPL41" s="35"/>
      <c r="RPM41" s="34"/>
      <c r="RPN41" s="35"/>
      <c r="RPO41" s="34"/>
      <c r="RPP41" s="35"/>
      <c r="RPQ41" s="34"/>
      <c r="RPR41" s="35"/>
      <c r="RPS41" s="34"/>
      <c r="RPT41" s="35"/>
      <c r="RPU41" s="34"/>
      <c r="RPV41" s="35"/>
      <c r="RPW41" s="34"/>
      <c r="RPX41" s="35"/>
      <c r="RPY41" s="34"/>
      <c r="RPZ41" s="35"/>
      <c r="RQA41" s="34"/>
      <c r="RQB41" s="35"/>
      <c r="RQC41" s="34"/>
      <c r="RQD41" s="35"/>
      <c r="RQE41" s="34"/>
      <c r="RQF41" s="35"/>
      <c r="RQG41" s="34"/>
      <c r="RQH41" s="35"/>
      <c r="RQI41" s="34"/>
      <c r="RQJ41" s="35"/>
      <c r="RQK41" s="34"/>
      <c r="RQL41" s="35"/>
      <c r="RQM41" s="34"/>
      <c r="RQN41" s="35"/>
      <c r="RQO41" s="34"/>
      <c r="RQP41" s="35"/>
      <c r="RQQ41" s="34"/>
      <c r="RQR41" s="35"/>
      <c r="RQS41" s="34"/>
      <c r="RQT41" s="35"/>
      <c r="RQU41" s="34"/>
      <c r="RQV41" s="35"/>
      <c r="RQW41" s="34"/>
      <c r="RQX41" s="35"/>
      <c r="RQY41" s="34"/>
      <c r="RQZ41" s="35"/>
      <c r="RRA41" s="34"/>
      <c r="RRB41" s="35"/>
      <c r="RRC41" s="34"/>
      <c r="RRD41" s="35"/>
      <c r="RRE41" s="34"/>
      <c r="RRF41" s="35"/>
      <c r="RRG41" s="34"/>
      <c r="RRH41" s="35"/>
      <c r="RRI41" s="34"/>
      <c r="RRJ41" s="35"/>
      <c r="RRK41" s="34"/>
      <c r="RRL41" s="35"/>
      <c r="RRM41" s="34"/>
      <c r="RRN41" s="35"/>
      <c r="RRO41" s="34"/>
      <c r="RRP41" s="35"/>
      <c r="RRQ41" s="34"/>
      <c r="RRR41" s="35"/>
      <c r="RRS41" s="34"/>
      <c r="RRT41" s="35"/>
      <c r="RRU41" s="34"/>
      <c r="RRV41" s="35"/>
      <c r="RRW41" s="34"/>
      <c r="RRX41" s="35"/>
      <c r="RRY41" s="34"/>
      <c r="RRZ41" s="35"/>
      <c r="RSA41" s="34"/>
      <c r="RSB41" s="35"/>
      <c r="RSC41" s="34"/>
      <c r="RSD41" s="35"/>
      <c r="RSE41" s="34"/>
      <c r="RSF41" s="35"/>
      <c r="RSG41" s="34"/>
      <c r="RSH41" s="35"/>
      <c r="RSI41" s="34"/>
      <c r="RSJ41" s="35"/>
      <c r="RSK41" s="34"/>
      <c r="RSL41" s="35"/>
      <c r="RSM41" s="34"/>
      <c r="RSN41" s="35"/>
      <c r="RSO41" s="34"/>
      <c r="RSP41" s="35"/>
      <c r="RSQ41" s="34"/>
      <c r="RSR41" s="35"/>
      <c r="RSS41" s="34"/>
      <c r="RST41" s="35"/>
      <c r="RSU41" s="34"/>
      <c r="RSV41" s="35"/>
      <c r="RSW41" s="34"/>
      <c r="RSX41" s="35"/>
      <c r="RSY41" s="34"/>
      <c r="RSZ41" s="35"/>
      <c r="RTA41" s="34"/>
      <c r="RTB41" s="35"/>
      <c r="RTC41" s="34"/>
      <c r="RTD41" s="35"/>
      <c r="RTE41" s="34"/>
      <c r="RTF41" s="35"/>
      <c r="RTG41" s="34"/>
      <c r="RTH41" s="35"/>
      <c r="RTI41" s="34"/>
      <c r="RTJ41" s="35"/>
      <c r="RTK41" s="34"/>
      <c r="RTL41" s="35"/>
      <c r="RTM41" s="34"/>
      <c r="RTN41" s="35"/>
      <c r="RTO41" s="34"/>
      <c r="RTP41" s="35"/>
      <c r="RTQ41" s="34"/>
      <c r="RTR41" s="35"/>
      <c r="RTS41" s="34"/>
      <c r="RTT41" s="35"/>
      <c r="RTU41" s="34"/>
      <c r="RTV41" s="35"/>
      <c r="RTW41" s="34"/>
      <c r="RTX41" s="35"/>
      <c r="RTY41" s="34"/>
      <c r="RTZ41" s="35"/>
      <c r="RUA41" s="34"/>
      <c r="RUB41" s="35"/>
      <c r="RUC41" s="34"/>
      <c r="RUD41" s="35"/>
      <c r="RUE41" s="34"/>
      <c r="RUF41" s="35"/>
      <c r="RUG41" s="34"/>
      <c r="RUH41" s="35"/>
      <c r="RUI41" s="34"/>
      <c r="RUJ41" s="35"/>
      <c r="RUK41" s="34"/>
      <c r="RUL41" s="35"/>
      <c r="RUM41" s="34"/>
      <c r="RUN41" s="35"/>
      <c r="RUO41" s="34"/>
      <c r="RUP41" s="35"/>
      <c r="RUQ41" s="34"/>
      <c r="RUR41" s="35"/>
      <c r="RUS41" s="34"/>
      <c r="RUT41" s="35"/>
      <c r="RUU41" s="34"/>
      <c r="RUV41" s="35"/>
      <c r="RUW41" s="34"/>
      <c r="RUX41" s="35"/>
      <c r="RUY41" s="34"/>
      <c r="RUZ41" s="35"/>
      <c r="RVA41" s="34"/>
      <c r="RVB41" s="35"/>
      <c r="RVC41" s="34"/>
      <c r="RVD41" s="35"/>
      <c r="RVE41" s="34"/>
      <c r="RVF41" s="35"/>
      <c r="RVG41" s="34"/>
      <c r="RVH41" s="35"/>
      <c r="RVI41" s="34"/>
      <c r="RVJ41" s="35"/>
      <c r="RVK41" s="34"/>
      <c r="RVL41" s="35"/>
      <c r="RVM41" s="34"/>
      <c r="RVN41" s="35"/>
      <c r="RVO41" s="34"/>
      <c r="RVP41" s="35"/>
      <c r="RVQ41" s="34"/>
      <c r="RVR41" s="35"/>
      <c r="RVS41" s="34"/>
      <c r="RVT41" s="35"/>
      <c r="RVU41" s="34"/>
      <c r="RVV41" s="35"/>
      <c r="RVW41" s="34"/>
      <c r="RVX41" s="35"/>
      <c r="RVY41" s="34"/>
      <c r="RVZ41" s="35"/>
      <c r="RWA41" s="34"/>
      <c r="RWB41" s="35"/>
      <c r="RWC41" s="34"/>
      <c r="RWD41" s="35"/>
      <c r="RWE41" s="34"/>
      <c r="RWF41" s="35"/>
      <c r="RWG41" s="34"/>
      <c r="RWH41" s="35"/>
      <c r="RWI41" s="34"/>
      <c r="RWJ41" s="35"/>
      <c r="RWK41" s="34"/>
      <c r="RWL41" s="35"/>
      <c r="RWM41" s="34"/>
      <c r="RWN41" s="35"/>
      <c r="RWO41" s="34"/>
      <c r="RWP41" s="35"/>
      <c r="RWQ41" s="34"/>
      <c r="RWR41" s="35"/>
      <c r="RWS41" s="34"/>
      <c r="RWT41" s="35"/>
      <c r="RWU41" s="34"/>
      <c r="RWV41" s="35"/>
      <c r="RWW41" s="34"/>
      <c r="RWX41" s="35"/>
      <c r="RWY41" s="34"/>
      <c r="RWZ41" s="35"/>
      <c r="RXA41" s="34"/>
      <c r="RXB41" s="35"/>
      <c r="RXC41" s="34"/>
      <c r="RXD41" s="35"/>
      <c r="RXE41" s="34"/>
      <c r="RXF41" s="35"/>
      <c r="RXG41" s="34"/>
      <c r="RXH41" s="35"/>
      <c r="RXI41" s="34"/>
      <c r="RXJ41" s="35"/>
      <c r="RXK41" s="34"/>
      <c r="RXL41" s="35"/>
      <c r="RXM41" s="34"/>
      <c r="RXN41" s="35"/>
      <c r="RXO41" s="34"/>
      <c r="RXP41" s="35"/>
      <c r="RXQ41" s="34"/>
      <c r="RXR41" s="35"/>
      <c r="RXS41" s="34"/>
      <c r="RXT41" s="35"/>
      <c r="RXU41" s="34"/>
      <c r="RXV41" s="35"/>
      <c r="RXW41" s="34"/>
      <c r="RXX41" s="35"/>
      <c r="RXY41" s="34"/>
      <c r="RXZ41" s="35"/>
      <c r="RYA41" s="34"/>
      <c r="RYB41" s="35"/>
      <c r="RYC41" s="34"/>
      <c r="RYD41" s="35"/>
      <c r="RYE41" s="34"/>
      <c r="RYF41" s="35"/>
      <c r="RYG41" s="34"/>
      <c r="RYH41" s="35"/>
      <c r="RYI41" s="34"/>
      <c r="RYJ41" s="35"/>
      <c r="RYK41" s="34"/>
      <c r="RYL41" s="35"/>
      <c r="RYM41" s="34"/>
      <c r="RYN41" s="35"/>
      <c r="RYO41" s="34"/>
      <c r="RYP41" s="35"/>
      <c r="RYQ41" s="34"/>
      <c r="RYR41" s="35"/>
      <c r="RYS41" s="34"/>
      <c r="RYT41" s="35"/>
      <c r="RYU41" s="34"/>
      <c r="RYV41" s="35"/>
      <c r="RYW41" s="34"/>
      <c r="RYX41" s="35"/>
      <c r="RYY41" s="34"/>
      <c r="RYZ41" s="35"/>
      <c r="RZA41" s="34"/>
      <c r="RZB41" s="35"/>
      <c r="RZC41" s="34"/>
      <c r="RZD41" s="35"/>
      <c r="RZE41" s="34"/>
      <c r="RZF41" s="35"/>
      <c r="RZG41" s="34"/>
      <c r="RZH41" s="35"/>
      <c r="RZI41" s="34"/>
      <c r="RZJ41" s="35"/>
      <c r="RZK41" s="34"/>
      <c r="RZL41" s="35"/>
      <c r="RZM41" s="34"/>
      <c r="RZN41" s="35"/>
      <c r="RZO41" s="34"/>
      <c r="RZP41" s="35"/>
      <c r="RZQ41" s="34"/>
      <c r="RZR41" s="35"/>
      <c r="RZS41" s="34"/>
      <c r="RZT41" s="35"/>
      <c r="RZU41" s="34"/>
      <c r="RZV41" s="35"/>
      <c r="RZW41" s="34"/>
      <c r="RZX41" s="35"/>
      <c r="RZY41" s="34"/>
      <c r="RZZ41" s="35"/>
      <c r="SAA41" s="34"/>
      <c r="SAB41" s="35"/>
      <c r="SAC41" s="34"/>
      <c r="SAD41" s="35"/>
      <c r="SAE41" s="34"/>
      <c r="SAF41" s="35"/>
      <c r="SAG41" s="34"/>
      <c r="SAH41" s="35"/>
      <c r="SAI41" s="34"/>
      <c r="SAJ41" s="35"/>
      <c r="SAK41" s="34"/>
      <c r="SAL41" s="35"/>
      <c r="SAM41" s="34"/>
      <c r="SAN41" s="35"/>
      <c r="SAO41" s="34"/>
      <c r="SAP41" s="35"/>
      <c r="SAQ41" s="34"/>
      <c r="SAR41" s="35"/>
      <c r="SAS41" s="34"/>
      <c r="SAT41" s="35"/>
      <c r="SAU41" s="34"/>
      <c r="SAV41" s="35"/>
      <c r="SAW41" s="34"/>
      <c r="SAX41" s="35"/>
      <c r="SAY41" s="34"/>
      <c r="SAZ41" s="35"/>
      <c r="SBA41" s="34"/>
      <c r="SBB41" s="35"/>
      <c r="SBC41" s="34"/>
      <c r="SBD41" s="35"/>
      <c r="SBE41" s="34"/>
      <c r="SBF41" s="35"/>
      <c r="SBG41" s="34"/>
      <c r="SBH41" s="35"/>
      <c r="SBI41" s="34"/>
      <c r="SBJ41" s="35"/>
      <c r="SBK41" s="34"/>
      <c r="SBL41" s="35"/>
      <c r="SBM41" s="34"/>
      <c r="SBN41" s="35"/>
      <c r="SBO41" s="34"/>
      <c r="SBP41" s="35"/>
      <c r="SBQ41" s="34"/>
      <c r="SBR41" s="35"/>
      <c r="SBS41" s="34"/>
      <c r="SBT41" s="35"/>
      <c r="SBU41" s="34"/>
      <c r="SBV41" s="35"/>
      <c r="SBW41" s="34"/>
      <c r="SBX41" s="35"/>
      <c r="SBY41" s="34"/>
      <c r="SBZ41" s="35"/>
      <c r="SCA41" s="34"/>
      <c r="SCB41" s="35"/>
      <c r="SCC41" s="34"/>
      <c r="SCD41" s="35"/>
      <c r="SCE41" s="34"/>
      <c r="SCF41" s="35"/>
      <c r="SCG41" s="34"/>
      <c r="SCH41" s="35"/>
      <c r="SCI41" s="34"/>
      <c r="SCJ41" s="35"/>
      <c r="SCK41" s="34"/>
      <c r="SCL41" s="35"/>
      <c r="SCM41" s="34"/>
      <c r="SCN41" s="35"/>
      <c r="SCO41" s="34"/>
      <c r="SCP41" s="35"/>
      <c r="SCQ41" s="34"/>
      <c r="SCR41" s="35"/>
      <c r="SCS41" s="34"/>
      <c r="SCT41" s="35"/>
      <c r="SCU41" s="34"/>
      <c r="SCV41" s="35"/>
      <c r="SCW41" s="34"/>
      <c r="SCX41" s="35"/>
      <c r="SCY41" s="34"/>
      <c r="SCZ41" s="35"/>
      <c r="SDA41" s="34"/>
      <c r="SDB41" s="35"/>
      <c r="SDC41" s="34"/>
      <c r="SDD41" s="35"/>
      <c r="SDE41" s="34"/>
      <c r="SDF41" s="35"/>
      <c r="SDG41" s="34"/>
      <c r="SDH41" s="35"/>
      <c r="SDI41" s="34"/>
      <c r="SDJ41" s="35"/>
      <c r="SDK41" s="34"/>
      <c r="SDL41" s="35"/>
      <c r="SDM41" s="34"/>
      <c r="SDN41" s="35"/>
      <c r="SDO41" s="34"/>
      <c r="SDP41" s="35"/>
      <c r="SDQ41" s="34"/>
      <c r="SDR41" s="35"/>
      <c r="SDS41" s="34"/>
      <c r="SDT41" s="35"/>
      <c r="SDU41" s="34"/>
      <c r="SDV41" s="35"/>
      <c r="SDW41" s="34"/>
      <c r="SDX41" s="35"/>
      <c r="SDY41" s="34"/>
      <c r="SDZ41" s="35"/>
      <c r="SEA41" s="34"/>
      <c r="SEB41" s="35"/>
      <c r="SEC41" s="34"/>
      <c r="SED41" s="35"/>
      <c r="SEE41" s="34"/>
      <c r="SEF41" s="35"/>
      <c r="SEG41" s="34"/>
      <c r="SEH41" s="35"/>
      <c r="SEI41" s="34"/>
      <c r="SEJ41" s="35"/>
      <c r="SEK41" s="34"/>
      <c r="SEL41" s="35"/>
      <c r="SEM41" s="34"/>
      <c r="SEN41" s="35"/>
      <c r="SEO41" s="34"/>
      <c r="SEP41" s="35"/>
      <c r="SEQ41" s="34"/>
      <c r="SER41" s="35"/>
      <c r="SES41" s="34"/>
      <c r="SET41" s="35"/>
      <c r="SEU41" s="34"/>
      <c r="SEV41" s="35"/>
      <c r="SEW41" s="34"/>
      <c r="SEX41" s="35"/>
      <c r="SEY41" s="34"/>
      <c r="SEZ41" s="35"/>
      <c r="SFA41" s="34"/>
      <c r="SFB41" s="35"/>
      <c r="SFC41" s="34"/>
      <c r="SFD41" s="35"/>
      <c r="SFE41" s="34"/>
      <c r="SFF41" s="35"/>
      <c r="SFG41" s="34"/>
      <c r="SFH41" s="35"/>
      <c r="SFI41" s="34"/>
      <c r="SFJ41" s="35"/>
      <c r="SFK41" s="34"/>
      <c r="SFL41" s="35"/>
      <c r="SFM41" s="34"/>
      <c r="SFN41" s="35"/>
      <c r="SFO41" s="34"/>
      <c r="SFP41" s="35"/>
      <c r="SFQ41" s="34"/>
      <c r="SFR41" s="35"/>
      <c r="SFS41" s="34"/>
      <c r="SFT41" s="35"/>
      <c r="SFU41" s="34"/>
      <c r="SFV41" s="35"/>
      <c r="SFW41" s="34"/>
      <c r="SFX41" s="35"/>
      <c r="SFY41" s="34"/>
      <c r="SFZ41" s="35"/>
      <c r="SGA41" s="34"/>
      <c r="SGB41" s="35"/>
      <c r="SGC41" s="34"/>
      <c r="SGD41" s="35"/>
      <c r="SGE41" s="34"/>
      <c r="SGF41" s="35"/>
      <c r="SGG41" s="34"/>
      <c r="SGH41" s="35"/>
      <c r="SGI41" s="34"/>
      <c r="SGJ41" s="35"/>
      <c r="SGK41" s="34"/>
      <c r="SGL41" s="35"/>
      <c r="SGM41" s="34"/>
      <c r="SGN41" s="35"/>
      <c r="SGO41" s="34"/>
      <c r="SGP41" s="35"/>
      <c r="SGQ41" s="34"/>
      <c r="SGR41" s="35"/>
      <c r="SGS41" s="34"/>
      <c r="SGT41" s="35"/>
      <c r="SGU41" s="34"/>
      <c r="SGV41" s="35"/>
      <c r="SGW41" s="34"/>
      <c r="SGX41" s="35"/>
      <c r="SGY41" s="34"/>
      <c r="SGZ41" s="35"/>
      <c r="SHA41" s="34"/>
      <c r="SHB41" s="35"/>
      <c r="SHC41" s="34"/>
      <c r="SHD41" s="35"/>
      <c r="SHE41" s="34"/>
      <c r="SHF41" s="35"/>
      <c r="SHG41" s="34"/>
      <c r="SHH41" s="35"/>
      <c r="SHI41" s="34"/>
      <c r="SHJ41" s="35"/>
      <c r="SHK41" s="34"/>
      <c r="SHL41" s="35"/>
      <c r="SHM41" s="34"/>
      <c r="SHN41" s="35"/>
      <c r="SHO41" s="34"/>
      <c r="SHP41" s="35"/>
      <c r="SHQ41" s="34"/>
      <c r="SHR41" s="35"/>
      <c r="SHS41" s="34"/>
      <c r="SHT41" s="35"/>
      <c r="SHU41" s="34"/>
      <c r="SHV41" s="35"/>
      <c r="SHW41" s="34"/>
      <c r="SHX41" s="35"/>
      <c r="SHY41" s="34"/>
      <c r="SHZ41" s="35"/>
      <c r="SIA41" s="34"/>
      <c r="SIB41" s="35"/>
      <c r="SIC41" s="34"/>
      <c r="SID41" s="35"/>
      <c r="SIE41" s="34"/>
      <c r="SIF41" s="35"/>
      <c r="SIG41" s="34"/>
      <c r="SIH41" s="35"/>
      <c r="SII41" s="34"/>
      <c r="SIJ41" s="35"/>
      <c r="SIK41" s="34"/>
      <c r="SIL41" s="35"/>
      <c r="SIM41" s="34"/>
      <c r="SIN41" s="35"/>
      <c r="SIO41" s="34"/>
      <c r="SIP41" s="35"/>
      <c r="SIQ41" s="34"/>
      <c r="SIR41" s="35"/>
      <c r="SIS41" s="34"/>
      <c r="SIT41" s="35"/>
      <c r="SIU41" s="34"/>
      <c r="SIV41" s="35"/>
      <c r="SIW41" s="34"/>
      <c r="SIX41" s="35"/>
      <c r="SIY41" s="34"/>
      <c r="SIZ41" s="35"/>
      <c r="SJA41" s="34"/>
      <c r="SJB41" s="35"/>
      <c r="SJC41" s="34"/>
      <c r="SJD41" s="35"/>
      <c r="SJE41" s="34"/>
      <c r="SJF41" s="35"/>
      <c r="SJG41" s="34"/>
      <c r="SJH41" s="35"/>
      <c r="SJI41" s="34"/>
      <c r="SJJ41" s="35"/>
      <c r="SJK41" s="34"/>
      <c r="SJL41" s="35"/>
      <c r="SJM41" s="34"/>
      <c r="SJN41" s="35"/>
      <c r="SJO41" s="34"/>
      <c r="SJP41" s="35"/>
      <c r="SJQ41" s="34"/>
      <c r="SJR41" s="35"/>
      <c r="SJS41" s="34"/>
      <c r="SJT41" s="35"/>
      <c r="SJU41" s="34"/>
      <c r="SJV41" s="35"/>
      <c r="SJW41" s="34"/>
      <c r="SJX41" s="35"/>
      <c r="SJY41" s="34"/>
      <c r="SJZ41" s="35"/>
      <c r="SKA41" s="34"/>
      <c r="SKB41" s="35"/>
      <c r="SKC41" s="34"/>
      <c r="SKD41" s="35"/>
      <c r="SKE41" s="34"/>
      <c r="SKF41" s="35"/>
      <c r="SKG41" s="34"/>
      <c r="SKH41" s="35"/>
      <c r="SKI41" s="34"/>
      <c r="SKJ41" s="35"/>
      <c r="SKK41" s="34"/>
      <c r="SKL41" s="35"/>
      <c r="SKM41" s="34"/>
      <c r="SKN41" s="35"/>
      <c r="SKO41" s="34"/>
      <c r="SKP41" s="35"/>
      <c r="SKQ41" s="34"/>
      <c r="SKR41" s="35"/>
      <c r="SKS41" s="34"/>
      <c r="SKT41" s="35"/>
      <c r="SKU41" s="34"/>
      <c r="SKV41" s="35"/>
      <c r="SKW41" s="34"/>
      <c r="SKX41" s="35"/>
      <c r="SKY41" s="34"/>
      <c r="SKZ41" s="35"/>
      <c r="SLA41" s="34"/>
      <c r="SLB41" s="35"/>
      <c r="SLC41" s="34"/>
      <c r="SLD41" s="35"/>
      <c r="SLE41" s="34"/>
      <c r="SLF41" s="35"/>
      <c r="SLG41" s="34"/>
      <c r="SLH41" s="35"/>
      <c r="SLI41" s="34"/>
      <c r="SLJ41" s="35"/>
      <c r="SLK41" s="34"/>
      <c r="SLL41" s="35"/>
      <c r="SLM41" s="34"/>
      <c r="SLN41" s="35"/>
      <c r="SLO41" s="34"/>
      <c r="SLP41" s="35"/>
      <c r="SLQ41" s="34"/>
      <c r="SLR41" s="35"/>
      <c r="SLS41" s="34"/>
      <c r="SLT41" s="35"/>
      <c r="SLU41" s="34"/>
      <c r="SLV41" s="35"/>
      <c r="SLW41" s="34"/>
      <c r="SLX41" s="35"/>
      <c r="SLY41" s="34"/>
      <c r="SLZ41" s="35"/>
      <c r="SMA41" s="34"/>
      <c r="SMB41" s="35"/>
      <c r="SMC41" s="34"/>
      <c r="SMD41" s="35"/>
      <c r="SME41" s="34"/>
      <c r="SMF41" s="35"/>
      <c r="SMG41" s="34"/>
      <c r="SMH41" s="35"/>
      <c r="SMI41" s="34"/>
      <c r="SMJ41" s="35"/>
      <c r="SMK41" s="34"/>
      <c r="SML41" s="35"/>
      <c r="SMM41" s="34"/>
      <c r="SMN41" s="35"/>
      <c r="SMO41" s="34"/>
      <c r="SMP41" s="35"/>
      <c r="SMQ41" s="34"/>
      <c r="SMR41" s="35"/>
      <c r="SMS41" s="34"/>
      <c r="SMT41" s="35"/>
      <c r="SMU41" s="34"/>
      <c r="SMV41" s="35"/>
      <c r="SMW41" s="34"/>
      <c r="SMX41" s="35"/>
      <c r="SMY41" s="34"/>
      <c r="SMZ41" s="35"/>
      <c r="SNA41" s="34"/>
      <c r="SNB41" s="35"/>
      <c r="SNC41" s="34"/>
      <c r="SND41" s="35"/>
      <c r="SNE41" s="34"/>
      <c r="SNF41" s="35"/>
      <c r="SNG41" s="34"/>
      <c r="SNH41" s="35"/>
      <c r="SNI41" s="34"/>
      <c r="SNJ41" s="35"/>
      <c r="SNK41" s="34"/>
      <c r="SNL41" s="35"/>
      <c r="SNM41" s="34"/>
      <c r="SNN41" s="35"/>
      <c r="SNO41" s="34"/>
      <c r="SNP41" s="35"/>
      <c r="SNQ41" s="34"/>
      <c r="SNR41" s="35"/>
      <c r="SNS41" s="34"/>
      <c r="SNT41" s="35"/>
      <c r="SNU41" s="34"/>
      <c r="SNV41" s="35"/>
      <c r="SNW41" s="34"/>
      <c r="SNX41" s="35"/>
      <c r="SNY41" s="34"/>
      <c r="SNZ41" s="35"/>
      <c r="SOA41" s="34"/>
      <c r="SOB41" s="35"/>
      <c r="SOC41" s="34"/>
      <c r="SOD41" s="35"/>
      <c r="SOE41" s="34"/>
      <c r="SOF41" s="35"/>
      <c r="SOG41" s="34"/>
      <c r="SOH41" s="35"/>
      <c r="SOI41" s="34"/>
      <c r="SOJ41" s="35"/>
      <c r="SOK41" s="34"/>
      <c r="SOL41" s="35"/>
      <c r="SOM41" s="34"/>
      <c r="SON41" s="35"/>
      <c r="SOO41" s="34"/>
      <c r="SOP41" s="35"/>
      <c r="SOQ41" s="34"/>
      <c r="SOR41" s="35"/>
      <c r="SOS41" s="34"/>
      <c r="SOT41" s="35"/>
      <c r="SOU41" s="34"/>
      <c r="SOV41" s="35"/>
      <c r="SOW41" s="34"/>
      <c r="SOX41" s="35"/>
      <c r="SOY41" s="34"/>
      <c r="SOZ41" s="35"/>
      <c r="SPA41" s="34"/>
      <c r="SPB41" s="35"/>
      <c r="SPC41" s="34"/>
      <c r="SPD41" s="35"/>
      <c r="SPE41" s="34"/>
      <c r="SPF41" s="35"/>
      <c r="SPG41" s="34"/>
      <c r="SPH41" s="35"/>
      <c r="SPI41" s="34"/>
      <c r="SPJ41" s="35"/>
      <c r="SPK41" s="34"/>
      <c r="SPL41" s="35"/>
      <c r="SPM41" s="34"/>
      <c r="SPN41" s="35"/>
      <c r="SPO41" s="34"/>
      <c r="SPP41" s="35"/>
      <c r="SPQ41" s="34"/>
      <c r="SPR41" s="35"/>
      <c r="SPS41" s="34"/>
      <c r="SPT41" s="35"/>
      <c r="SPU41" s="34"/>
      <c r="SPV41" s="35"/>
      <c r="SPW41" s="34"/>
      <c r="SPX41" s="35"/>
      <c r="SPY41" s="34"/>
      <c r="SPZ41" s="35"/>
      <c r="SQA41" s="34"/>
      <c r="SQB41" s="35"/>
      <c r="SQC41" s="34"/>
      <c r="SQD41" s="35"/>
      <c r="SQE41" s="34"/>
      <c r="SQF41" s="35"/>
      <c r="SQG41" s="34"/>
      <c r="SQH41" s="35"/>
      <c r="SQI41" s="34"/>
      <c r="SQJ41" s="35"/>
      <c r="SQK41" s="34"/>
      <c r="SQL41" s="35"/>
      <c r="SQM41" s="34"/>
      <c r="SQN41" s="35"/>
      <c r="SQO41" s="34"/>
      <c r="SQP41" s="35"/>
      <c r="SQQ41" s="34"/>
      <c r="SQR41" s="35"/>
      <c r="SQS41" s="34"/>
      <c r="SQT41" s="35"/>
      <c r="SQU41" s="34"/>
      <c r="SQV41" s="35"/>
      <c r="SQW41" s="34"/>
      <c r="SQX41" s="35"/>
      <c r="SQY41" s="34"/>
      <c r="SQZ41" s="35"/>
      <c r="SRA41" s="34"/>
      <c r="SRB41" s="35"/>
      <c r="SRC41" s="34"/>
      <c r="SRD41" s="35"/>
      <c r="SRE41" s="34"/>
      <c r="SRF41" s="35"/>
      <c r="SRG41" s="34"/>
      <c r="SRH41" s="35"/>
      <c r="SRI41" s="34"/>
      <c r="SRJ41" s="35"/>
      <c r="SRK41" s="34"/>
      <c r="SRL41" s="35"/>
      <c r="SRM41" s="34"/>
      <c r="SRN41" s="35"/>
      <c r="SRO41" s="34"/>
      <c r="SRP41" s="35"/>
      <c r="SRQ41" s="34"/>
      <c r="SRR41" s="35"/>
      <c r="SRS41" s="34"/>
      <c r="SRT41" s="35"/>
      <c r="SRU41" s="34"/>
      <c r="SRV41" s="35"/>
      <c r="SRW41" s="34"/>
      <c r="SRX41" s="35"/>
      <c r="SRY41" s="34"/>
      <c r="SRZ41" s="35"/>
      <c r="SSA41" s="34"/>
      <c r="SSB41" s="35"/>
      <c r="SSC41" s="34"/>
      <c r="SSD41" s="35"/>
      <c r="SSE41" s="34"/>
      <c r="SSF41" s="35"/>
      <c r="SSG41" s="34"/>
      <c r="SSH41" s="35"/>
      <c r="SSI41" s="34"/>
      <c r="SSJ41" s="35"/>
      <c r="SSK41" s="34"/>
      <c r="SSL41" s="35"/>
      <c r="SSM41" s="34"/>
      <c r="SSN41" s="35"/>
      <c r="SSO41" s="34"/>
      <c r="SSP41" s="35"/>
      <c r="SSQ41" s="34"/>
      <c r="SSR41" s="35"/>
      <c r="SSS41" s="34"/>
      <c r="SST41" s="35"/>
      <c r="SSU41" s="34"/>
      <c r="SSV41" s="35"/>
      <c r="SSW41" s="34"/>
      <c r="SSX41" s="35"/>
      <c r="SSY41" s="34"/>
      <c r="SSZ41" s="35"/>
      <c r="STA41" s="34"/>
      <c r="STB41" s="35"/>
      <c r="STC41" s="34"/>
      <c r="STD41" s="35"/>
      <c r="STE41" s="34"/>
      <c r="STF41" s="35"/>
      <c r="STG41" s="34"/>
      <c r="STH41" s="35"/>
      <c r="STI41" s="34"/>
      <c r="STJ41" s="35"/>
      <c r="STK41" s="34"/>
      <c r="STL41" s="35"/>
      <c r="STM41" s="34"/>
      <c r="STN41" s="35"/>
      <c r="STO41" s="34"/>
      <c r="STP41" s="35"/>
      <c r="STQ41" s="34"/>
      <c r="STR41" s="35"/>
      <c r="STS41" s="34"/>
      <c r="STT41" s="35"/>
      <c r="STU41" s="34"/>
      <c r="STV41" s="35"/>
      <c r="STW41" s="34"/>
      <c r="STX41" s="35"/>
      <c r="STY41" s="34"/>
      <c r="STZ41" s="35"/>
      <c r="SUA41" s="34"/>
      <c r="SUB41" s="35"/>
      <c r="SUC41" s="34"/>
      <c r="SUD41" s="35"/>
      <c r="SUE41" s="34"/>
      <c r="SUF41" s="35"/>
      <c r="SUG41" s="34"/>
      <c r="SUH41" s="35"/>
      <c r="SUI41" s="34"/>
      <c r="SUJ41" s="35"/>
      <c r="SUK41" s="34"/>
      <c r="SUL41" s="35"/>
      <c r="SUM41" s="34"/>
      <c r="SUN41" s="35"/>
      <c r="SUO41" s="34"/>
      <c r="SUP41" s="35"/>
      <c r="SUQ41" s="34"/>
      <c r="SUR41" s="35"/>
      <c r="SUS41" s="34"/>
      <c r="SUT41" s="35"/>
      <c r="SUU41" s="34"/>
      <c r="SUV41" s="35"/>
      <c r="SUW41" s="34"/>
      <c r="SUX41" s="35"/>
      <c r="SUY41" s="34"/>
      <c r="SUZ41" s="35"/>
      <c r="SVA41" s="34"/>
      <c r="SVB41" s="35"/>
      <c r="SVC41" s="34"/>
      <c r="SVD41" s="35"/>
      <c r="SVE41" s="34"/>
      <c r="SVF41" s="35"/>
      <c r="SVG41" s="34"/>
      <c r="SVH41" s="35"/>
      <c r="SVI41" s="34"/>
      <c r="SVJ41" s="35"/>
      <c r="SVK41" s="34"/>
      <c r="SVL41" s="35"/>
      <c r="SVM41" s="34"/>
      <c r="SVN41" s="35"/>
      <c r="SVO41" s="34"/>
      <c r="SVP41" s="35"/>
      <c r="SVQ41" s="34"/>
      <c r="SVR41" s="35"/>
      <c r="SVS41" s="34"/>
      <c r="SVT41" s="35"/>
      <c r="SVU41" s="34"/>
      <c r="SVV41" s="35"/>
      <c r="SVW41" s="34"/>
      <c r="SVX41" s="35"/>
      <c r="SVY41" s="34"/>
      <c r="SVZ41" s="35"/>
      <c r="SWA41" s="34"/>
      <c r="SWB41" s="35"/>
      <c r="SWC41" s="34"/>
      <c r="SWD41" s="35"/>
      <c r="SWE41" s="34"/>
      <c r="SWF41" s="35"/>
      <c r="SWG41" s="34"/>
      <c r="SWH41" s="35"/>
      <c r="SWI41" s="34"/>
      <c r="SWJ41" s="35"/>
      <c r="SWK41" s="34"/>
      <c r="SWL41" s="35"/>
      <c r="SWM41" s="34"/>
      <c r="SWN41" s="35"/>
      <c r="SWO41" s="34"/>
      <c r="SWP41" s="35"/>
      <c r="SWQ41" s="34"/>
      <c r="SWR41" s="35"/>
      <c r="SWS41" s="34"/>
      <c r="SWT41" s="35"/>
      <c r="SWU41" s="34"/>
      <c r="SWV41" s="35"/>
      <c r="SWW41" s="34"/>
      <c r="SWX41" s="35"/>
      <c r="SWY41" s="34"/>
      <c r="SWZ41" s="35"/>
      <c r="SXA41" s="34"/>
      <c r="SXB41" s="35"/>
      <c r="SXC41" s="34"/>
      <c r="SXD41" s="35"/>
      <c r="SXE41" s="34"/>
      <c r="SXF41" s="35"/>
      <c r="SXG41" s="34"/>
      <c r="SXH41" s="35"/>
      <c r="SXI41" s="34"/>
      <c r="SXJ41" s="35"/>
      <c r="SXK41" s="34"/>
      <c r="SXL41" s="35"/>
      <c r="SXM41" s="34"/>
      <c r="SXN41" s="35"/>
      <c r="SXO41" s="34"/>
      <c r="SXP41" s="35"/>
      <c r="SXQ41" s="34"/>
      <c r="SXR41" s="35"/>
      <c r="SXS41" s="34"/>
      <c r="SXT41" s="35"/>
      <c r="SXU41" s="34"/>
      <c r="SXV41" s="35"/>
      <c r="SXW41" s="34"/>
      <c r="SXX41" s="35"/>
      <c r="SXY41" s="34"/>
      <c r="SXZ41" s="35"/>
      <c r="SYA41" s="34"/>
      <c r="SYB41" s="35"/>
      <c r="SYC41" s="34"/>
      <c r="SYD41" s="35"/>
      <c r="SYE41" s="34"/>
      <c r="SYF41" s="35"/>
      <c r="SYG41" s="34"/>
      <c r="SYH41" s="35"/>
      <c r="SYI41" s="34"/>
      <c r="SYJ41" s="35"/>
      <c r="SYK41" s="34"/>
      <c r="SYL41" s="35"/>
      <c r="SYM41" s="34"/>
      <c r="SYN41" s="35"/>
      <c r="SYO41" s="34"/>
      <c r="SYP41" s="35"/>
      <c r="SYQ41" s="34"/>
      <c r="SYR41" s="35"/>
      <c r="SYS41" s="34"/>
      <c r="SYT41" s="35"/>
      <c r="SYU41" s="34"/>
      <c r="SYV41" s="35"/>
      <c r="SYW41" s="34"/>
      <c r="SYX41" s="35"/>
      <c r="SYY41" s="34"/>
      <c r="SYZ41" s="35"/>
      <c r="SZA41" s="34"/>
      <c r="SZB41" s="35"/>
      <c r="SZC41" s="34"/>
      <c r="SZD41" s="35"/>
      <c r="SZE41" s="34"/>
      <c r="SZF41" s="35"/>
      <c r="SZG41" s="34"/>
      <c r="SZH41" s="35"/>
      <c r="SZI41" s="34"/>
      <c r="SZJ41" s="35"/>
      <c r="SZK41" s="34"/>
      <c r="SZL41" s="35"/>
      <c r="SZM41" s="34"/>
      <c r="SZN41" s="35"/>
      <c r="SZO41" s="34"/>
      <c r="SZP41" s="35"/>
      <c r="SZQ41" s="34"/>
      <c r="SZR41" s="35"/>
      <c r="SZS41" s="34"/>
      <c r="SZT41" s="35"/>
      <c r="SZU41" s="34"/>
      <c r="SZV41" s="35"/>
      <c r="SZW41" s="34"/>
      <c r="SZX41" s="35"/>
      <c r="SZY41" s="34"/>
      <c r="SZZ41" s="35"/>
      <c r="TAA41" s="34"/>
      <c r="TAB41" s="35"/>
      <c r="TAC41" s="34"/>
      <c r="TAD41" s="35"/>
      <c r="TAE41" s="34"/>
      <c r="TAF41" s="35"/>
      <c r="TAG41" s="34"/>
      <c r="TAH41" s="35"/>
      <c r="TAI41" s="34"/>
      <c r="TAJ41" s="35"/>
      <c r="TAK41" s="34"/>
      <c r="TAL41" s="35"/>
      <c r="TAM41" s="34"/>
      <c r="TAN41" s="35"/>
      <c r="TAO41" s="34"/>
      <c r="TAP41" s="35"/>
      <c r="TAQ41" s="34"/>
      <c r="TAR41" s="35"/>
      <c r="TAS41" s="34"/>
      <c r="TAT41" s="35"/>
      <c r="TAU41" s="34"/>
      <c r="TAV41" s="35"/>
      <c r="TAW41" s="34"/>
      <c r="TAX41" s="35"/>
      <c r="TAY41" s="34"/>
      <c r="TAZ41" s="35"/>
      <c r="TBA41" s="34"/>
      <c r="TBB41" s="35"/>
      <c r="TBC41" s="34"/>
      <c r="TBD41" s="35"/>
      <c r="TBE41" s="34"/>
      <c r="TBF41" s="35"/>
      <c r="TBG41" s="34"/>
      <c r="TBH41" s="35"/>
      <c r="TBI41" s="34"/>
      <c r="TBJ41" s="35"/>
      <c r="TBK41" s="34"/>
      <c r="TBL41" s="35"/>
      <c r="TBM41" s="34"/>
      <c r="TBN41" s="35"/>
      <c r="TBO41" s="34"/>
      <c r="TBP41" s="35"/>
      <c r="TBQ41" s="34"/>
      <c r="TBR41" s="35"/>
      <c r="TBS41" s="34"/>
      <c r="TBT41" s="35"/>
      <c r="TBU41" s="34"/>
      <c r="TBV41" s="35"/>
      <c r="TBW41" s="34"/>
      <c r="TBX41" s="35"/>
      <c r="TBY41" s="34"/>
      <c r="TBZ41" s="35"/>
      <c r="TCA41" s="34"/>
      <c r="TCB41" s="35"/>
      <c r="TCC41" s="34"/>
      <c r="TCD41" s="35"/>
      <c r="TCE41" s="34"/>
      <c r="TCF41" s="35"/>
      <c r="TCG41" s="34"/>
      <c r="TCH41" s="35"/>
      <c r="TCI41" s="34"/>
      <c r="TCJ41" s="35"/>
      <c r="TCK41" s="34"/>
      <c r="TCL41" s="35"/>
      <c r="TCM41" s="34"/>
      <c r="TCN41" s="35"/>
      <c r="TCO41" s="34"/>
      <c r="TCP41" s="35"/>
      <c r="TCQ41" s="34"/>
      <c r="TCR41" s="35"/>
      <c r="TCS41" s="34"/>
      <c r="TCT41" s="35"/>
      <c r="TCU41" s="34"/>
      <c r="TCV41" s="35"/>
      <c r="TCW41" s="34"/>
      <c r="TCX41" s="35"/>
      <c r="TCY41" s="34"/>
      <c r="TCZ41" s="35"/>
      <c r="TDA41" s="34"/>
      <c r="TDB41" s="35"/>
      <c r="TDC41" s="34"/>
      <c r="TDD41" s="35"/>
      <c r="TDE41" s="34"/>
      <c r="TDF41" s="35"/>
      <c r="TDG41" s="34"/>
      <c r="TDH41" s="35"/>
      <c r="TDI41" s="34"/>
      <c r="TDJ41" s="35"/>
      <c r="TDK41" s="34"/>
      <c r="TDL41" s="35"/>
      <c r="TDM41" s="34"/>
      <c r="TDN41" s="35"/>
      <c r="TDO41" s="34"/>
      <c r="TDP41" s="35"/>
      <c r="TDQ41" s="34"/>
      <c r="TDR41" s="35"/>
      <c r="TDS41" s="34"/>
      <c r="TDT41" s="35"/>
      <c r="TDU41" s="34"/>
      <c r="TDV41" s="35"/>
      <c r="TDW41" s="34"/>
      <c r="TDX41" s="35"/>
      <c r="TDY41" s="34"/>
      <c r="TDZ41" s="35"/>
      <c r="TEA41" s="34"/>
      <c r="TEB41" s="35"/>
      <c r="TEC41" s="34"/>
      <c r="TED41" s="35"/>
      <c r="TEE41" s="34"/>
      <c r="TEF41" s="35"/>
      <c r="TEG41" s="34"/>
      <c r="TEH41" s="35"/>
      <c r="TEI41" s="34"/>
      <c r="TEJ41" s="35"/>
      <c r="TEK41" s="34"/>
      <c r="TEL41" s="35"/>
      <c r="TEM41" s="34"/>
      <c r="TEN41" s="35"/>
      <c r="TEO41" s="34"/>
      <c r="TEP41" s="35"/>
      <c r="TEQ41" s="34"/>
      <c r="TER41" s="35"/>
      <c r="TES41" s="34"/>
      <c r="TET41" s="35"/>
      <c r="TEU41" s="34"/>
      <c r="TEV41" s="35"/>
      <c r="TEW41" s="34"/>
      <c r="TEX41" s="35"/>
      <c r="TEY41" s="34"/>
      <c r="TEZ41" s="35"/>
      <c r="TFA41" s="34"/>
      <c r="TFB41" s="35"/>
      <c r="TFC41" s="34"/>
      <c r="TFD41" s="35"/>
      <c r="TFE41" s="34"/>
      <c r="TFF41" s="35"/>
      <c r="TFG41" s="34"/>
      <c r="TFH41" s="35"/>
      <c r="TFI41" s="34"/>
      <c r="TFJ41" s="35"/>
      <c r="TFK41" s="34"/>
      <c r="TFL41" s="35"/>
      <c r="TFM41" s="34"/>
      <c r="TFN41" s="35"/>
      <c r="TFO41" s="34"/>
      <c r="TFP41" s="35"/>
      <c r="TFQ41" s="34"/>
      <c r="TFR41" s="35"/>
      <c r="TFS41" s="34"/>
      <c r="TFT41" s="35"/>
      <c r="TFU41" s="34"/>
      <c r="TFV41" s="35"/>
      <c r="TFW41" s="34"/>
      <c r="TFX41" s="35"/>
      <c r="TFY41" s="34"/>
      <c r="TFZ41" s="35"/>
      <c r="TGA41" s="34"/>
      <c r="TGB41" s="35"/>
      <c r="TGC41" s="34"/>
      <c r="TGD41" s="35"/>
      <c r="TGE41" s="34"/>
      <c r="TGF41" s="35"/>
      <c r="TGG41" s="34"/>
      <c r="TGH41" s="35"/>
      <c r="TGI41" s="34"/>
      <c r="TGJ41" s="35"/>
      <c r="TGK41" s="34"/>
      <c r="TGL41" s="35"/>
      <c r="TGM41" s="34"/>
      <c r="TGN41" s="35"/>
      <c r="TGO41" s="34"/>
      <c r="TGP41" s="35"/>
      <c r="TGQ41" s="34"/>
      <c r="TGR41" s="35"/>
      <c r="TGS41" s="34"/>
      <c r="TGT41" s="35"/>
      <c r="TGU41" s="34"/>
      <c r="TGV41" s="35"/>
      <c r="TGW41" s="34"/>
      <c r="TGX41" s="35"/>
      <c r="TGY41" s="34"/>
      <c r="TGZ41" s="35"/>
      <c r="THA41" s="34"/>
      <c r="THB41" s="35"/>
      <c r="THC41" s="34"/>
      <c r="THD41" s="35"/>
      <c r="THE41" s="34"/>
      <c r="THF41" s="35"/>
      <c r="THG41" s="34"/>
      <c r="THH41" s="35"/>
      <c r="THI41" s="34"/>
      <c r="THJ41" s="35"/>
      <c r="THK41" s="34"/>
      <c r="THL41" s="35"/>
      <c r="THM41" s="34"/>
      <c r="THN41" s="35"/>
      <c r="THO41" s="34"/>
      <c r="THP41" s="35"/>
      <c r="THQ41" s="34"/>
      <c r="THR41" s="35"/>
      <c r="THS41" s="34"/>
      <c r="THT41" s="35"/>
      <c r="THU41" s="34"/>
      <c r="THV41" s="35"/>
      <c r="THW41" s="34"/>
      <c r="THX41" s="35"/>
      <c r="THY41" s="34"/>
      <c r="THZ41" s="35"/>
      <c r="TIA41" s="34"/>
      <c r="TIB41" s="35"/>
      <c r="TIC41" s="34"/>
      <c r="TID41" s="35"/>
      <c r="TIE41" s="34"/>
      <c r="TIF41" s="35"/>
      <c r="TIG41" s="34"/>
      <c r="TIH41" s="35"/>
      <c r="TII41" s="34"/>
      <c r="TIJ41" s="35"/>
      <c r="TIK41" s="34"/>
      <c r="TIL41" s="35"/>
      <c r="TIM41" s="34"/>
      <c r="TIN41" s="35"/>
      <c r="TIO41" s="34"/>
      <c r="TIP41" s="35"/>
      <c r="TIQ41" s="34"/>
      <c r="TIR41" s="35"/>
      <c r="TIS41" s="34"/>
      <c r="TIT41" s="35"/>
      <c r="TIU41" s="34"/>
      <c r="TIV41" s="35"/>
      <c r="TIW41" s="34"/>
      <c r="TIX41" s="35"/>
      <c r="TIY41" s="34"/>
      <c r="TIZ41" s="35"/>
      <c r="TJA41" s="34"/>
      <c r="TJB41" s="35"/>
      <c r="TJC41" s="34"/>
      <c r="TJD41" s="35"/>
      <c r="TJE41" s="34"/>
      <c r="TJF41" s="35"/>
      <c r="TJG41" s="34"/>
      <c r="TJH41" s="35"/>
      <c r="TJI41" s="34"/>
      <c r="TJJ41" s="35"/>
      <c r="TJK41" s="34"/>
      <c r="TJL41" s="35"/>
      <c r="TJM41" s="34"/>
      <c r="TJN41" s="35"/>
      <c r="TJO41" s="34"/>
      <c r="TJP41" s="35"/>
      <c r="TJQ41" s="34"/>
      <c r="TJR41" s="35"/>
      <c r="TJS41" s="34"/>
      <c r="TJT41" s="35"/>
      <c r="TJU41" s="34"/>
      <c r="TJV41" s="35"/>
      <c r="TJW41" s="34"/>
      <c r="TJX41" s="35"/>
      <c r="TJY41" s="34"/>
      <c r="TJZ41" s="35"/>
      <c r="TKA41" s="34"/>
      <c r="TKB41" s="35"/>
      <c r="TKC41" s="34"/>
      <c r="TKD41" s="35"/>
      <c r="TKE41" s="34"/>
      <c r="TKF41" s="35"/>
      <c r="TKG41" s="34"/>
      <c r="TKH41" s="35"/>
      <c r="TKI41" s="34"/>
      <c r="TKJ41" s="35"/>
      <c r="TKK41" s="34"/>
      <c r="TKL41" s="35"/>
      <c r="TKM41" s="34"/>
      <c r="TKN41" s="35"/>
      <c r="TKO41" s="34"/>
      <c r="TKP41" s="35"/>
      <c r="TKQ41" s="34"/>
      <c r="TKR41" s="35"/>
      <c r="TKS41" s="34"/>
      <c r="TKT41" s="35"/>
      <c r="TKU41" s="34"/>
      <c r="TKV41" s="35"/>
      <c r="TKW41" s="34"/>
      <c r="TKX41" s="35"/>
      <c r="TKY41" s="34"/>
      <c r="TKZ41" s="35"/>
      <c r="TLA41" s="34"/>
      <c r="TLB41" s="35"/>
      <c r="TLC41" s="34"/>
      <c r="TLD41" s="35"/>
      <c r="TLE41" s="34"/>
      <c r="TLF41" s="35"/>
      <c r="TLG41" s="34"/>
      <c r="TLH41" s="35"/>
      <c r="TLI41" s="34"/>
      <c r="TLJ41" s="35"/>
      <c r="TLK41" s="34"/>
      <c r="TLL41" s="35"/>
      <c r="TLM41" s="34"/>
      <c r="TLN41" s="35"/>
      <c r="TLO41" s="34"/>
      <c r="TLP41" s="35"/>
      <c r="TLQ41" s="34"/>
      <c r="TLR41" s="35"/>
      <c r="TLS41" s="34"/>
      <c r="TLT41" s="35"/>
      <c r="TLU41" s="34"/>
      <c r="TLV41" s="35"/>
      <c r="TLW41" s="34"/>
      <c r="TLX41" s="35"/>
      <c r="TLY41" s="34"/>
      <c r="TLZ41" s="35"/>
      <c r="TMA41" s="34"/>
      <c r="TMB41" s="35"/>
      <c r="TMC41" s="34"/>
      <c r="TMD41" s="35"/>
      <c r="TME41" s="34"/>
      <c r="TMF41" s="35"/>
      <c r="TMG41" s="34"/>
      <c r="TMH41" s="35"/>
      <c r="TMI41" s="34"/>
      <c r="TMJ41" s="35"/>
      <c r="TMK41" s="34"/>
      <c r="TML41" s="35"/>
      <c r="TMM41" s="34"/>
      <c r="TMN41" s="35"/>
      <c r="TMO41" s="34"/>
      <c r="TMP41" s="35"/>
      <c r="TMQ41" s="34"/>
      <c r="TMR41" s="35"/>
      <c r="TMS41" s="34"/>
      <c r="TMT41" s="35"/>
      <c r="TMU41" s="34"/>
      <c r="TMV41" s="35"/>
      <c r="TMW41" s="34"/>
      <c r="TMX41" s="35"/>
      <c r="TMY41" s="34"/>
      <c r="TMZ41" s="35"/>
      <c r="TNA41" s="34"/>
      <c r="TNB41" s="35"/>
      <c r="TNC41" s="34"/>
      <c r="TND41" s="35"/>
      <c r="TNE41" s="34"/>
      <c r="TNF41" s="35"/>
      <c r="TNG41" s="34"/>
      <c r="TNH41" s="35"/>
      <c r="TNI41" s="34"/>
      <c r="TNJ41" s="35"/>
      <c r="TNK41" s="34"/>
      <c r="TNL41" s="35"/>
      <c r="TNM41" s="34"/>
      <c r="TNN41" s="35"/>
      <c r="TNO41" s="34"/>
      <c r="TNP41" s="35"/>
      <c r="TNQ41" s="34"/>
      <c r="TNR41" s="35"/>
      <c r="TNS41" s="34"/>
      <c r="TNT41" s="35"/>
      <c r="TNU41" s="34"/>
      <c r="TNV41" s="35"/>
      <c r="TNW41" s="34"/>
      <c r="TNX41" s="35"/>
      <c r="TNY41" s="34"/>
      <c r="TNZ41" s="35"/>
      <c r="TOA41" s="34"/>
      <c r="TOB41" s="35"/>
      <c r="TOC41" s="34"/>
      <c r="TOD41" s="35"/>
      <c r="TOE41" s="34"/>
      <c r="TOF41" s="35"/>
      <c r="TOG41" s="34"/>
      <c r="TOH41" s="35"/>
      <c r="TOI41" s="34"/>
      <c r="TOJ41" s="35"/>
      <c r="TOK41" s="34"/>
      <c r="TOL41" s="35"/>
      <c r="TOM41" s="34"/>
      <c r="TON41" s="35"/>
      <c r="TOO41" s="34"/>
      <c r="TOP41" s="35"/>
      <c r="TOQ41" s="34"/>
      <c r="TOR41" s="35"/>
      <c r="TOS41" s="34"/>
      <c r="TOT41" s="35"/>
      <c r="TOU41" s="34"/>
      <c r="TOV41" s="35"/>
      <c r="TOW41" s="34"/>
      <c r="TOX41" s="35"/>
      <c r="TOY41" s="34"/>
      <c r="TOZ41" s="35"/>
      <c r="TPA41" s="34"/>
      <c r="TPB41" s="35"/>
      <c r="TPC41" s="34"/>
      <c r="TPD41" s="35"/>
      <c r="TPE41" s="34"/>
      <c r="TPF41" s="35"/>
      <c r="TPG41" s="34"/>
      <c r="TPH41" s="35"/>
      <c r="TPI41" s="34"/>
      <c r="TPJ41" s="35"/>
      <c r="TPK41" s="34"/>
      <c r="TPL41" s="35"/>
      <c r="TPM41" s="34"/>
      <c r="TPN41" s="35"/>
      <c r="TPO41" s="34"/>
      <c r="TPP41" s="35"/>
      <c r="TPQ41" s="34"/>
      <c r="TPR41" s="35"/>
      <c r="TPS41" s="34"/>
      <c r="TPT41" s="35"/>
      <c r="TPU41" s="34"/>
      <c r="TPV41" s="35"/>
      <c r="TPW41" s="34"/>
      <c r="TPX41" s="35"/>
      <c r="TPY41" s="34"/>
      <c r="TPZ41" s="35"/>
      <c r="TQA41" s="34"/>
      <c r="TQB41" s="35"/>
      <c r="TQC41" s="34"/>
      <c r="TQD41" s="35"/>
      <c r="TQE41" s="34"/>
      <c r="TQF41" s="35"/>
      <c r="TQG41" s="34"/>
      <c r="TQH41" s="35"/>
      <c r="TQI41" s="34"/>
      <c r="TQJ41" s="35"/>
      <c r="TQK41" s="34"/>
      <c r="TQL41" s="35"/>
      <c r="TQM41" s="34"/>
      <c r="TQN41" s="35"/>
      <c r="TQO41" s="34"/>
      <c r="TQP41" s="35"/>
      <c r="TQQ41" s="34"/>
      <c r="TQR41" s="35"/>
      <c r="TQS41" s="34"/>
      <c r="TQT41" s="35"/>
      <c r="TQU41" s="34"/>
      <c r="TQV41" s="35"/>
      <c r="TQW41" s="34"/>
      <c r="TQX41" s="35"/>
      <c r="TQY41" s="34"/>
      <c r="TQZ41" s="35"/>
      <c r="TRA41" s="34"/>
      <c r="TRB41" s="35"/>
      <c r="TRC41" s="34"/>
      <c r="TRD41" s="35"/>
      <c r="TRE41" s="34"/>
      <c r="TRF41" s="35"/>
      <c r="TRG41" s="34"/>
      <c r="TRH41" s="35"/>
      <c r="TRI41" s="34"/>
      <c r="TRJ41" s="35"/>
      <c r="TRK41" s="34"/>
      <c r="TRL41" s="35"/>
      <c r="TRM41" s="34"/>
      <c r="TRN41" s="35"/>
      <c r="TRO41" s="34"/>
      <c r="TRP41" s="35"/>
      <c r="TRQ41" s="34"/>
      <c r="TRR41" s="35"/>
      <c r="TRS41" s="34"/>
      <c r="TRT41" s="35"/>
      <c r="TRU41" s="34"/>
      <c r="TRV41" s="35"/>
      <c r="TRW41" s="34"/>
      <c r="TRX41" s="35"/>
      <c r="TRY41" s="34"/>
      <c r="TRZ41" s="35"/>
      <c r="TSA41" s="34"/>
      <c r="TSB41" s="35"/>
      <c r="TSC41" s="34"/>
      <c r="TSD41" s="35"/>
      <c r="TSE41" s="34"/>
      <c r="TSF41" s="35"/>
      <c r="TSG41" s="34"/>
      <c r="TSH41" s="35"/>
      <c r="TSI41" s="34"/>
      <c r="TSJ41" s="35"/>
      <c r="TSK41" s="34"/>
      <c r="TSL41" s="35"/>
      <c r="TSM41" s="34"/>
      <c r="TSN41" s="35"/>
      <c r="TSO41" s="34"/>
      <c r="TSP41" s="35"/>
      <c r="TSQ41" s="34"/>
      <c r="TSR41" s="35"/>
      <c r="TSS41" s="34"/>
      <c r="TST41" s="35"/>
      <c r="TSU41" s="34"/>
      <c r="TSV41" s="35"/>
      <c r="TSW41" s="34"/>
      <c r="TSX41" s="35"/>
      <c r="TSY41" s="34"/>
      <c r="TSZ41" s="35"/>
      <c r="TTA41" s="34"/>
      <c r="TTB41" s="35"/>
      <c r="TTC41" s="34"/>
      <c r="TTD41" s="35"/>
      <c r="TTE41" s="34"/>
      <c r="TTF41" s="35"/>
      <c r="TTG41" s="34"/>
      <c r="TTH41" s="35"/>
      <c r="TTI41" s="34"/>
      <c r="TTJ41" s="35"/>
      <c r="TTK41" s="34"/>
      <c r="TTL41" s="35"/>
      <c r="TTM41" s="34"/>
      <c r="TTN41" s="35"/>
      <c r="TTO41" s="34"/>
      <c r="TTP41" s="35"/>
      <c r="TTQ41" s="34"/>
      <c r="TTR41" s="35"/>
      <c r="TTS41" s="34"/>
      <c r="TTT41" s="35"/>
      <c r="TTU41" s="34"/>
      <c r="TTV41" s="35"/>
      <c r="TTW41" s="34"/>
      <c r="TTX41" s="35"/>
      <c r="TTY41" s="34"/>
      <c r="TTZ41" s="35"/>
      <c r="TUA41" s="34"/>
      <c r="TUB41" s="35"/>
      <c r="TUC41" s="34"/>
      <c r="TUD41" s="35"/>
      <c r="TUE41" s="34"/>
      <c r="TUF41" s="35"/>
      <c r="TUG41" s="34"/>
      <c r="TUH41" s="35"/>
      <c r="TUI41" s="34"/>
      <c r="TUJ41" s="35"/>
      <c r="TUK41" s="34"/>
      <c r="TUL41" s="35"/>
      <c r="TUM41" s="34"/>
      <c r="TUN41" s="35"/>
      <c r="TUO41" s="34"/>
      <c r="TUP41" s="35"/>
      <c r="TUQ41" s="34"/>
      <c r="TUR41" s="35"/>
      <c r="TUS41" s="34"/>
      <c r="TUT41" s="35"/>
      <c r="TUU41" s="34"/>
      <c r="TUV41" s="35"/>
      <c r="TUW41" s="34"/>
      <c r="TUX41" s="35"/>
      <c r="TUY41" s="34"/>
      <c r="TUZ41" s="35"/>
      <c r="TVA41" s="34"/>
      <c r="TVB41" s="35"/>
      <c r="TVC41" s="34"/>
      <c r="TVD41" s="35"/>
      <c r="TVE41" s="34"/>
      <c r="TVF41" s="35"/>
      <c r="TVG41" s="34"/>
      <c r="TVH41" s="35"/>
      <c r="TVI41" s="34"/>
      <c r="TVJ41" s="35"/>
      <c r="TVK41" s="34"/>
      <c r="TVL41" s="35"/>
      <c r="TVM41" s="34"/>
      <c r="TVN41" s="35"/>
      <c r="TVO41" s="34"/>
      <c r="TVP41" s="35"/>
      <c r="TVQ41" s="34"/>
      <c r="TVR41" s="35"/>
      <c r="TVS41" s="34"/>
      <c r="TVT41" s="35"/>
      <c r="TVU41" s="34"/>
      <c r="TVV41" s="35"/>
      <c r="TVW41" s="34"/>
      <c r="TVX41" s="35"/>
      <c r="TVY41" s="34"/>
      <c r="TVZ41" s="35"/>
      <c r="TWA41" s="34"/>
      <c r="TWB41" s="35"/>
      <c r="TWC41" s="34"/>
      <c r="TWD41" s="35"/>
      <c r="TWE41" s="34"/>
      <c r="TWF41" s="35"/>
      <c r="TWG41" s="34"/>
      <c r="TWH41" s="35"/>
      <c r="TWI41" s="34"/>
      <c r="TWJ41" s="35"/>
      <c r="TWK41" s="34"/>
      <c r="TWL41" s="35"/>
      <c r="TWM41" s="34"/>
      <c r="TWN41" s="35"/>
      <c r="TWO41" s="34"/>
      <c r="TWP41" s="35"/>
      <c r="TWQ41" s="34"/>
      <c r="TWR41" s="35"/>
      <c r="TWS41" s="34"/>
      <c r="TWT41" s="35"/>
      <c r="TWU41" s="34"/>
      <c r="TWV41" s="35"/>
      <c r="TWW41" s="34"/>
      <c r="TWX41" s="35"/>
      <c r="TWY41" s="34"/>
      <c r="TWZ41" s="35"/>
      <c r="TXA41" s="34"/>
      <c r="TXB41" s="35"/>
      <c r="TXC41" s="34"/>
      <c r="TXD41" s="35"/>
      <c r="TXE41" s="34"/>
      <c r="TXF41" s="35"/>
      <c r="TXG41" s="34"/>
      <c r="TXH41" s="35"/>
      <c r="TXI41" s="34"/>
      <c r="TXJ41" s="35"/>
      <c r="TXK41" s="34"/>
      <c r="TXL41" s="35"/>
      <c r="TXM41" s="34"/>
      <c r="TXN41" s="35"/>
      <c r="TXO41" s="34"/>
      <c r="TXP41" s="35"/>
      <c r="TXQ41" s="34"/>
      <c r="TXR41" s="35"/>
      <c r="TXS41" s="34"/>
      <c r="TXT41" s="35"/>
      <c r="TXU41" s="34"/>
      <c r="TXV41" s="35"/>
      <c r="TXW41" s="34"/>
      <c r="TXX41" s="35"/>
      <c r="TXY41" s="34"/>
      <c r="TXZ41" s="35"/>
      <c r="TYA41" s="34"/>
      <c r="TYB41" s="35"/>
      <c r="TYC41" s="34"/>
      <c r="TYD41" s="35"/>
      <c r="TYE41" s="34"/>
      <c r="TYF41" s="35"/>
      <c r="TYG41" s="34"/>
      <c r="TYH41" s="35"/>
      <c r="TYI41" s="34"/>
      <c r="TYJ41" s="35"/>
      <c r="TYK41" s="34"/>
      <c r="TYL41" s="35"/>
      <c r="TYM41" s="34"/>
      <c r="TYN41" s="35"/>
      <c r="TYO41" s="34"/>
      <c r="TYP41" s="35"/>
      <c r="TYQ41" s="34"/>
      <c r="TYR41" s="35"/>
      <c r="TYS41" s="34"/>
      <c r="TYT41" s="35"/>
      <c r="TYU41" s="34"/>
      <c r="TYV41" s="35"/>
      <c r="TYW41" s="34"/>
      <c r="TYX41" s="35"/>
      <c r="TYY41" s="34"/>
      <c r="TYZ41" s="35"/>
      <c r="TZA41" s="34"/>
      <c r="TZB41" s="35"/>
      <c r="TZC41" s="34"/>
      <c r="TZD41" s="35"/>
      <c r="TZE41" s="34"/>
      <c r="TZF41" s="35"/>
      <c r="TZG41" s="34"/>
      <c r="TZH41" s="35"/>
      <c r="TZI41" s="34"/>
      <c r="TZJ41" s="35"/>
      <c r="TZK41" s="34"/>
      <c r="TZL41" s="35"/>
      <c r="TZM41" s="34"/>
      <c r="TZN41" s="35"/>
      <c r="TZO41" s="34"/>
      <c r="TZP41" s="35"/>
      <c r="TZQ41" s="34"/>
      <c r="TZR41" s="35"/>
      <c r="TZS41" s="34"/>
      <c r="TZT41" s="35"/>
      <c r="TZU41" s="34"/>
      <c r="TZV41" s="35"/>
      <c r="TZW41" s="34"/>
      <c r="TZX41" s="35"/>
      <c r="TZY41" s="34"/>
      <c r="TZZ41" s="35"/>
      <c r="UAA41" s="34"/>
      <c r="UAB41" s="35"/>
      <c r="UAC41" s="34"/>
      <c r="UAD41" s="35"/>
      <c r="UAE41" s="34"/>
      <c r="UAF41" s="35"/>
      <c r="UAG41" s="34"/>
      <c r="UAH41" s="35"/>
      <c r="UAI41" s="34"/>
      <c r="UAJ41" s="35"/>
      <c r="UAK41" s="34"/>
      <c r="UAL41" s="35"/>
      <c r="UAM41" s="34"/>
      <c r="UAN41" s="35"/>
      <c r="UAO41" s="34"/>
      <c r="UAP41" s="35"/>
      <c r="UAQ41" s="34"/>
      <c r="UAR41" s="35"/>
      <c r="UAS41" s="34"/>
      <c r="UAT41" s="35"/>
      <c r="UAU41" s="34"/>
      <c r="UAV41" s="35"/>
      <c r="UAW41" s="34"/>
      <c r="UAX41" s="35"/>
      <c r="UAY41" s="34"/>
      <c r="UAZ41" s="35"/>
      <c r="UBA41" s="34"/>
      <c r="UBB41" s="35"/>
      <c r="UBC41" s="34"/>
      <c r="UBD41" s="35"/>
      <c r="UBE41" s="34"/>
      <c r="UBF41" s="35"/>
      <c r="UBG41" s="34"/>
      <c r="UBH41" s="35"/>
      <c r="UBI41" s="34"/>
      <c r="UBJ41" s="35"/>
      <c r="UBK41" s="34"/>
      <c r="UBL41" s="35"/>
      <c r="UBM41" s="34"/>
      <c r="UBN41" s="35"/>
      <c r="UBO41" s="34"/>
      <c r="UBP41" s="35"/>
      <c r="UBQ41" s="34"/>
      <c r="UBR41" s="35"/>
      <c r="UBS41" s="34"/>
      <c r="UBT41" s="35"/>
      <c r="UBU41" s="34"/>
      <c r="UBV41" s="35"/>
      <c r="UBW41" s="34"/>
      <c r="UBX41" s="35"/>
      <c r="UBY41" s="34"/>
      <c r="UBZ41" s="35"/>
      <c r="UCA41" s="34"/>
      <c r="UCB41" s="35"/>
      <c r="UCC41" s="34"/>
      <c r="UCD41" s="35"/>
      <c r="UCE41" s="34"/>
      <c r="UCF41" s="35"/>
      <c r="UCG41" s="34"/>
      <c r="UCH41" s="35"/>
      <c r="UCI41" s="34"/>
      <c r="UCJ41" s="35"/>
      <c r="UCK41" s="34"/>
      <c r="UCL41" s="35"/>
      <c r="UCM41" s="34"/>
      <c r="UCN41" s="35"/>
      <c r="UCO41" s="34"/>
      <c r="UCP41" s="35"/>
      <c r="UCQ41" s="34"/>
      <c r="UCR41" s="35"/>
      <c r="UCS41" s="34"/>
      <c r="UCT41" s="35"/>
      <c r="UCU41" s="34"/>
      <c r="UCV41" s="35"/>
      <c r="UCW41" s="34"/>
      <c r="UCX41" s="35"/>
      <c r="UCY41" s="34"/>
      <c r="UCZ41" s="35"/>
      <c r="UDA41" s="34"/>
      <c r="UDB41" s="35"/>
      <c r="UDC41" s="34"/>
      <c r="UDD41" s="35"/>
      <c r="UDE41" s="34"/>
      <c r="UDF41" s="35"/>
      <c r="UDG41" s="34"/>
      <c r="UDH41" s="35"/>
      <c r="UDI41" s="34"/>
      <c r="UDJ41" s="35"/>
      <c r="UDK41" s="34"/>
      <c r="UDL41" s="35"/>
      <c r="UDM41" s="34"/>
      <c r="UDN41" s="35"/>
      <c r="UDO41" s="34"/>
      <c r="UDP41" s="35"/>
      <c r="UDQ41" s="34"/>
      <c r="UDR41" s="35"/>
      <c r="UDS41" s="34"/>
      <c r="UDT41" s="35"/>
      <c r="UDU41" s="34"/>
      <c r="UDV41" s="35"/>
      <c r="UDW41" s="34"/>
      <c r="UDX41" s="35"/>
      <c r="UDY41" s="34"/>
      <c r="UDZ41" s="35"/>
      <c r="UEA41" s="34"/>
      <c r="UEB41" s="35"/>
      <c r="UEC41" s="34"/>
      <c r="UED41" s="35"/>
      <c r="UEE41" s="34"/>
      <c r="UEF41" s="35"/>
      <c r="UEG41" s="34"/>
      <c r="UEH41" s="35"/>
      <c r="UEI41" s="34"/>
      <c r="UEJ41" s="35"/>
      <c r="UEK41" s="34"/>
      <c r="UEL41" s="35"/>
      <c r="UEM41" s="34"/>
      <c r="UEN41" s="35"/>
      <c r="UEO41" s="34"/>
      <c r="UEP41" s="35"/>
      <c r="UEQ41" s="34"/>
      <c r="UER41" s="35"/>
      <c r="UES41" s="34"/>
      <c r="UET41" s="35"/>
      <c r="UEU41" s="34"/>
      <c r="UEV41" s="35"/>
      <c r="UEW41" s="34"/>
      <c r="UEX41" s="35"/>
      <c r="UEY41" s="34"/>
      <c r="UEZ41" s="35"/>
      <c r="UFA41" s="34"/>
      <c r="UFB41" s="35"/>
      <c r="UFC41" s="34"/>
      <c r="UFD41" s="35"/>
      <c r="UFE41" s="34"/>
      <c r="UFF41" s="35"/>
      <c r="UFG41" s="34"/>
      <c r="UFH41" s="35"/>
      <c r="UFI41" s="34"/>
      <c r="UFJ41" s="35"/>
      <c r="UFK41" s="34"/>
      <c r="UFL41" s="35"/>
      <c r="UFM41" s="34"/>
      <c r="UFN41" s="35"/>
      <c r="UFO41" s="34"/>
      <c r="UFP41" s="35"/>
      <c r="UFQ41" s="34"/>
      <c r="UFR41" s="35"/>
      <c r="UFS41" s="34"/>
      <c r="UFT41" s="35"/>
      <c r="UFU41" s="34"/>
      <c r="UFV41" s="35"/>
      <c r="UFW41" s="34"/>
      <c r="UFX41" s="35"/>
      <c r="UFY41" s="34"/>
      <c r="UFZ41" s="35"/>
      <c r="UGA41" s="34"/>
      <c r="UGB41" s="35"/>
      <c r="UGC41" s="34"/>
      <c r="UGD41" s="35"/>
      <c r="UGE41" s="34"/>
      <c r="UGF41" s="35"/>
      <c r="UGG41" s="34"/>
      <c r="UGH41" s="35"/>
      <c r="UGI41" s="34"/>
      <c r="UGJ41" s="35"/>
      <c r="UGK41" s="34"/>
      <c r="UGL41" s="35"/>
      <c r="UGM41" s="34"/>
      <c r="UGN41" s="35"/>
      <c r="UGO41" s="34"/>
      <c r="UGP41" s="35"/>
      <c r="UGQ41" s="34"/>
      <c r="UGR41" s="35"/>
      <c r="UGS41" s="34"/>
      <c r="UGT41" s="35"/>
      <c r="UGU41" s="34"/>
      <c r="UGV41" s="35"/>
      <c r="UGW41" s="34"/>
      <c r="UGX41" s="35"/>
      <c r="UGY41" s="34"/>
      <c r="UGZ41" s="35"/>
      <c r="UHA41" s="34"/>
      <c r="UHB41" s="35"/>
      <c r="UHC41" s="34"/>
      <c r="UHD41" s="35"/>
      <c r="UHE41" s="34"/>
      <c r="UHF41" s="35"/>
      <c r="UHG41" s="34"/>
      <c r="UHH41" s="35"/>
      <c r="UHI41" s="34"/>
      <c r="UHJ41" s="35"/>
      <c r="UHK41" s="34"/>
      <c r="UHL41" s="35"/>
      <c r="UHM41" s="34"/>
      <c r="UHN41" s="35"/>
      <c r="UHO41" s="34"/>
      <c r="UHP41" s="35"/>
      <c r="UHQ41" s="34"/>
      <c r="UHR41" s="35"/>
      <c r="UHS41" s="34"/>
      <c r="UHT41" s="35"/>
      <c r="UHU41" s="34"/>
      <c r="UHV41" s="35"/>
      <c r="UHW41" s="34"/>
      <c r="UHX41" s="35"/>
      <c r="UHY41" s="34"/>
      <c r="UHZ41" s="35"/>
      <c r="UIA41" s="34"/>
      <c r="UIB41" s="35"/>
      <c r="UIC41" s="34"/>
      <c r="UID41" s="35"/>
      <c r="UIE41" s="34"/>
      <c r="UIF41" s="35"/>
      <c r="UIG41" s="34"/>
      <c r="UIH41" s="35"/>
      <c r="UII41" s="34"/>
      <c r="UIJ41" s="35"/>
      <c r="UIK41" s="34"/>
      <c r="UIL41" s="35"/>
      <c r="UIM41" s="34"/>
      <c r="UIN41" s="35"/>
      <c r="UIO41" s="34"/>
      <c r="UIP41" s="35"/>
      <c r="UIQ41" s="34"/>
      <c r="UIR41" s="35"/>
      <c r="UIS41" s="34"/>
      <c r="UIT41" s="35"/>
      <c r="UIU41" s="34"/>
      <c r="UIV41" s="35"/>
      <c r="UIW41" s="34"/>
      <c r="UIX41" s="35"/>
      <c r="UIY41" s="34"/>
      <c r="UIZ41" s="35"/>
      <c r="UJA41" s="34"/>
      <c r="UJB41" s="35"/>
      <c r="UJC41" s="34"/>
      <c r="UJD41" s="35"/>
      <c r="UJE41" s="34"/>
      <c r="UJF41" s="35"/>
      <c r="UJG41" s="34"/>
      <c r="UJH41" s="35"/>
      <c r="UJI41" s="34"/>
      <c r="UJJ41" s="35"/>
      <c r="UJK41" s="34"/>
      <c r="UJL41" s="35"/>
      <c r="UJM41" s="34"/>
      <c r="UJN41" s="35"/>
      <c r="UJO41" s="34"/>
      <c r="UJP41" s="35"/>
      <c r="UJQ41" s="34"/>
      <c r="UJR41" s="35"/>
      <c r="UJS41" s="34"/>
      <c r="UJT41" s="35"/>
      <c r="UJU41" s="34"/>
      <c r="UJV41" s="35"/>
      <c r="UJW41" s="34"/>
      <c r="UJX41" s="35"/>
      <c r="UJY41" s="34"/>
      <c r="UJZ41" s="35"/>
      <c r="UKA41" s="34"/>
      <c r="UKB41" s="35"/>
      <c r="UKC41" s="34"/>
      <c r="UKD41" s="35"/>
      <c r="UKE41" s="34"/>
      <c r="UKF41" s="35"/>
      <c r="UKG41" s="34"/>
      <c r="UKH41" s="35"/>
      <c r="UKI41" s="34"/>
      <c r="UKJ41" s="35"/>
      <c r="UKK41" s="34"/>
      <c r="UKL41" s="35"/>
      <c r="UKM41" s="34"/>
      <c r="UKN41" s="35"/>
      <c r="UKO41" s="34"/>
      <c r="UKP41" s="35"/>
      <c r="UKQ41" s="34"/>
      <c r="UKR41" s="35"/>
      <c r="UKS41" s="34"/>
      <c r="UKT41" s="35"/>
      <c r="UKU41" s="34"/>
      <c r="UKV41" s="35"/>
      <c r="UKW41" s="34"/>
      <c r="UKX41" s="35"/>
      <c r="UKY41" s="34"/>
      <c r="UKZ41" s="35"/>
      <c r="ULA41" s="34"/>
      <c r="ULB41" s="35"/>
      <c r="ULC41" s="34"/>
      <c r="ULD41" s="35"/>
      <c r="ULE41" s="34"/>
      <c r="ULF41" s="35"/>
      <c r="ULG41" s="34"/>
      <c r="ULH41" s="35"/>
      <c r="ULI41" s="34"/>
      <c r="ULJ41" s="35"/>
      <c r="ULK41" s="34"/>
      <c r="ULL41" s="35"/>
      <c r="ULM41" s="34"/>
      <c r="ULN41" s="35"/>
      <c r="ULO41" s="34"/>
      <c r="ULP41" s="35"/>
      <c r="ULQ41" s="34"/>
      <c r="ULR41" s="35"/>
      <c r="ULS41" s="34"/>
      <c r="ULT41" s="35"/>
      <c r="ULU41" s="34"/>
      <c r="ULV41" s="35"/>
      <c r="ULW41" s="34"/>
      <c r="ULX41" s="35"/>
      <c r="ULY41" s="34"/>
      <c r="ULZ41" s="35"/>
      <c r="UMA41" s="34"/>
      <c r="UMB41" s="35"/>
      <c r="UMC41" s="34"/>
      <c r="UMD41" s="35"/>
      <c r="UME41" s="34"/>
      <c r="UMF41" s="35"/>
      <c r="UMG41" s="34"/>
      <c r="UMH41" s="35"/>
      <c r="UMI41" s="34"/>
      <c r="UMJ41" s="35"/>
      <c r="UMK41" s="34"/>
      <c r="UML41" s="35"/>
      <c r="UMM41" s="34"/>
      <c r="UMN41" s="35"/>
      <c r="UMO41" s="34"/>
      <c r="UMP41" s="35"/>
      <c r="UMQ41" s="34"/>
      <c r="UMR41" s="35"/>
      <c r="UMS41" s="34"/>
      <c r="UMT41" s="35"/>
      <c r="UMU41" s="34"/>
      <c r="UMV41" s="35"/>
      <c r="UMW41" s="34"/>
      <c r="UMX41" s="35"/>
      <c r="UMY41" s="34"/>
      <c r="UMZ41" s="35"/>
      <c r="UNA41" s="34"/>
      <c r="UNB41" s="35"/>
      <c r="UNC41" s="34"/>
      <c r="UND41" s="35"/>
      <c r="UNE41" s="34"/>
      <c r="UNF41" s="35"/>
      <c r="UNG41" s="34"/>
      <c r="UNH41" s="35"/>
      <c r="UNI41" s="34"/>
      <c r="UNJ41" s="35"/>
      <c r="UNK41" s="34"/>
      <c r="UNL41" s="35"/>
      <c r="UNM41" s="34"/>
      <c r="UNN41" s="35"/>
      <c r="UNO41" s="34"/>
      <c r="UNP41" s="35"/>
      <c r="UNQ41" s="34"/>
      <c r="UNR41" s="35"/>
      <c r="UNS41" s="34"/>
      <c r="UNT41" s="35"/>
      <c r="UNU41" s="34"/>
      <c r="UNV41" s="35"/>
      <c r="UNW41" s="34"/>
      <c r="UNX41" s="35"/>
      <c r="UNY41" s="34"/>
      <c r="UNZ41" s="35"/>
      <c r="UOA41" s="34"/>
      <c r="UOB41" s="35"/>
      <c r="UOC41" s="34"/>
      <c r="UOD41" s="35"/>
      <c r="UOE41" s="34"/>
      <c r="UOF41" s="35"/>
      <c r="UOG41" s="34"/>
      <c r="UOH41" s="35"/>
      <c r="UOI41" s="34"/>
      <c r="UOJ41" s="35"/>
      <c r="UOK41" s="34"/>
      <c r="UOL41" s="35"/>
      <c r="UOM41" s="34"/>
      <c r="UON41" s="35"/>
      <c r="UOO41" s="34"/>
      <c r="UOP41" s="35"/>
      <c r="UOQ41" s="34"/>
      <c r="UOR41" s="35"/>
      <c r="UOS41" s="34"/>
      <c r="UOT41" s="35"/>
      <c r="UOU41" s="34"/>
      <c r="UOV41" s="35"/>
      <c r="UOW41" s="34"/>
      <c r="UOX41" s="35"/>
      <c r="UOY41" s="34"/>
      <c r="UOZ41" s="35"/>
      <c r="UPA41" s="34"/>
      <c r="UPB41" s="35"/>
      <c r="UPC41" s="34"/>
      <c r="UPD41" s="35"/>
      <c r="UPE41" s="34"/>
      <c r="UPF41" s="35"/>
      <c r="UPG41" s="34"/>
      <c r="UPH41" s="35"/>
      <c r="UPI41" s="34"/>
      <c r="UPJ41" s="35"/>
      <c r="UPK41" s="34"/>
      <c r="UPL41" s="35"/>
      <c r="UPM41" s="34"/>
      <c r="UPN41" s="35"/>
      <c r="UPO41" s="34"/>
      <c r="UPP41" s="35"/>
      <c r="UPQ41" s="34"/>
      <c r="UPR41" s="35"/>
      <c r="UPS41" s="34"/>
      <c r="UPT41" s="35"/>
      <c r="UPU41" s="34"/>
      <c r="UPV41" s="35"/>
      <c r="UPW41" s="34"/>
      <c r="UPX41" s="35"/>
      <c r="UPY41" s="34"/>
      <c r="UPZ41" s="35"/>
      <c r="UQA41" s="34"/>
      <c r="UQB41" s="35"/>
      <c r="UQC41" s="34"/>
      <c r="UQD41" s="35"/>
      <c r="UQE41" s="34"/>
      <c r="UQF41" s="35"/>
      <c r="UQG41" s="34"/>
      <c r="UQH41" s="35"/>
      <c r="UQI41" s="34"/>
      <c r="UQJ41" s="35"/>
      <c r="UQK41" s="34"/>
      <c r="UQL41" s="35"/>
      <c r="UQM41" s="34"/>
      <c r="UQN41" s="35"/>
      <c r="UQO41" s="34"/>
      <c r="UQP41" s="35"/>
      <c r="UQQ41" s="34"/>
      <c r="UQR41" s="35"/>
      <c r="UQS41" s="34"/>
      <c r="UQT41" s="35"/>
      <c r="UQU41" s="34"/>
      <c r="UQV41" s="35"/>
      <c r="UQW41" s="34"/>
      <c r="UQX41" s="35"/>
      <c r="UQY41" s="34"/>
      <c r="UQZ41" s="35"/>
      <c r="URA41" s="34"/>
      <c r="URB41" s="35"/>
      <c r="URC41" s="34"/>
      <c r="URD41" s="35"/>
      <c r="URE41" s="34"/>
      <c r="URF41" s="35"/>
      <c r="URG41" s="34"/>
      <c r="URH41" s="35"/>
      <c r="URI41" s="34"/>
      <c r="URJ41" s="35"/>
      <c r="URK41" s="34"/>
      <c r="URL41" s="35"/>
      <c r="URM41" s="34"/>
      <c r="URN41" s="35"/>
      <c r="URO41" s="34"/>
      <c r="URP41" s="35"/>
      <c r="URQ41" s="34"/>
      <c r="URR41" s="35"/>
      <c r="URS41" s="34"/>
      <c r="URT41" s="35"/>
      <c r="URU41" s="34"/>
      <c r="URV41" s="35"/>
      <c r="URW41" s="34"/>
      <c r="URX41" s="35"/>
      <c r="URY41" s="34"/>
      <c r="URZ41" s="35"/>
      <c r="USA41" s="34"/>
      <c r="USB41" s="35"/>
      <c r="USC41" s="34"/>
      <c r="USD41" s="35"/>
      <c r="USE41" s="34"/>
      <c r="USF41" s="35"/>
      <c r="USG41" s="34"/>
      <c r="USH41" s="35"/>
      <c r="USI41" s="34"/>
      <c r="USJ41" s="35"/>
      <c r="USK41" s="34"/>
      <c r="USL41" s="35"/>
      <c r="USM41" s="34"/>
      <c r="USN41" s="35"/>
      <c r="USO41" s="34"/>
      <c r="USP41" s="35"/>
      <c r="USQ41" s="34"/>
      <c r="USR41" s="35"/>
      <c r="USS41" s="34"/>
      <c r="UST41" s="35"/>
      <c r="USU41" s="34"/>
      <c r="USV41" s="35"/>
      <c r="USW41" s="34"/>
      <c r="USX41" s="35"/>
      <c r="USY41" s="34"/>
      <c r="USZ41" s="35"/>
      <c r="UTA41" s="34"/>
      <c r="UTB41" s="35"/>
      <c r="UTC41" s="34"/>
      <c r="UTD41" s="35"/>
      <c r="UTE41" s="34"/>
      <c r="UTF41" s="35"/>
      <c r="UTG41" s="34"/>
      <c r="UTH41" s="35"/>
      <c r="UTI41" s="34"/>
      <c r="UTJ41" s="35"/>
      <c r="UTK41" s="34"/>
      <c r="UTL41" s="35"/>
      <c r="UTM41" s="34"/>
      <c r="UTN41" s="35"/>
      <c r="UTO41" s="34"/>
      <c r="UTP41" s="35"/>
      <c r="UTQ41" s="34"/>
      <c r="UTR41" s="35"/>
      <c r="UTS41" s="34"/>
      <c r="UTT41" s="35"/>
      <c r="UTU41" s="34"/>
      <c r="UTV41" s="35"/>
      <c r="UTW41" s="34"/>
      <c r="UTX41" s="35"/>
      <c r="UTY41" s="34"/>
      <c r="UTZ41" s="35"/>
      <c r="UUA41" s="34"/>
      <c r="UUB41" s="35"/>
      <c r="UUC41" s="34"/>
      <c r="UUD41" s="35"/>
      <c r="UUE41" s="34"/>
      <c r="UUF41" s="35"/>
      <c r="UUG41" s="34"/>
      <c r="UUH41" s="35"/>
      <c r="UUI41" s="34"/>
      <c r="UUJ41" s="35"/>
      <c r="UUK41" s="34"/>
      <c r="UUL41" s="35"/>
      <c r="UUM41" s="34"/>
      <c r="UUN41" s="35"/>
      <c r="UUO41" s="34"/>
      <c r="UUP41" s="35"/>
      <c r="UUQ41" s="34"/>
      <c r="UUR41" s="35"/>
      <c r="UUS41" s="34"/>
      <c r="UUT41" s="35"/>
      <c r="UUU41" s="34"/>
      <c r="UUV41" s="35"/>
      <c r="UUW41" s="34"/>
      <c r="UUX41" s="35"/>
      <c r="UUY41" s="34"/>
      <c r="UUZ41" s="35"/>
      <c r="UVA41" s="34"/>
      <c r="UVB41" s="35"/>
      <c r="UVC41" s="34"/>
      <c r="UVD41" s="35"/>
      <c r="UVE41" s="34"/>
      <c r="UVF41" s="35"/>
      <c r="UVG41" s="34"/>
      <c r="UVH41" s="35"/>
      <c r="UVI41" s="34"/>
      <c r="UVJ41" s="35"/>
      <c r="UVK41" s="34"/>
      <c r="UVL41" s="35"/>
      <c r="UVM41" s="34"/>
      <c r="UVN41" s="35"/>
      <c r="UVO41" s="34"/>
      <c r="UVP41" s="35"/>
      <c r="UVQ41" s="34"/>
      <c r="UVR41" s="35"/>
      <c r="UVS41" s="34"/>
      <c r="UVT41" s="35"/>
      <c r="UVU41" s="34"/>
      <c r="UVV41" s="35"/>
      <c r="UVW41" s="34"/>
      <c r="UVX41" s="35"/>
      <c r="UVY41" s="34"/>
      <c r="UVZ41" s="35"/>
      <c r="UWA41" s="34"/>
      <c r="UWB41" s="35"/>
      <c r="UWC41" s="34"/>
      <c r="UWD41" s="35"/>
      <c r="UWE41" s="34"/>
      <c r="UWF41" s="35"/>
      <c r="UWG41" s="34"/>
      <c r="UWH41" s="35"/>
      <c r="UWI41" s="34"/>
      <c r="UWJ41" s="35"/>
      <c r="UWK41" s="34"/>
      <c r="UWL41" s="35"/>
      <c r="UWM41" s="34"/>
      <c r="UWN41" s="35"/>
      <c r="UWO41" s="34"/>
      <c r="UWP41" s="35"/>
      <c r="UWQ41" s="34"/>
      <c r="UWR41" s="35"/>
      <c r="UWS41" s="34"/>
      <c r="UWT41" s="35"/>
      <c r="UWU41" s="34"/>
      <c r="UWV41" s="35"/>
      <c r="UWW41" s="34"/>
      <c r="UWX41" s="35"/>
      <c r="UWY41" s="34"/>
      <c r="UWZ41" s="35"/>
      <c r="UXA41" s="34"/>
      <c r="UXB41" s="35"/>
      <c r="UXC41" s="34"/>
      <c r="UXD41" s="35"/>
      <c r="UXE41" s="34"/>
      <c r="UXF41" s="35"/>
      <c r="UXG41" s="34"/>
      <c r="UXH41" s="35"/>
      <c r="UXI41" s="34"/>
      <c r="UXJ41" s="35"/>
      <c r="UXK41" s="34"/>
      <c r="UXL41" s="35"/>
      <c r="UXM41" s="34"/>
      <c r="UXN41" s="35"/>
      <c r="UXO41" s="34"/>
      <c r="UXP41" s="35"/>
      <c r="UXQ41" s="34"/>
      <c r="UXR41" s="35"/>
      <c r="UXS41" s="34"/>
      <c r="UXT41" s="35"/>
      <c r="UXU41" s="34"/>
      <c r="UXV41" s="35"/>
      <c r="UXW41" s="34"/>
      <c r="UXX41" s="35"/>
      <c r="UXY41" s="34"/>
      <c r="UXZ41" s="35"/>
      <c r="UYA41" s="34"/>
      <c r="UYB41" s="35"/>
      <c r="UYC41" s="34"/>
      <c r="UYD41" s="35"/>
      <c r="UYE41" s="34"/>
      <c r="UYF41" s="35"/>
      <c r="UYG41" s="34"/>
      <c r="UYH41" s="35"/>
      <c r="UYI41" s="34"/>
      <c r="UYJ41" s="35"/>
      <c r="UYK41" s="34"/>
      <c r="UYL41" s="35"/>
      <c r="UYM41" s="34"/>
      <c r="UYN41" s="35"/>
      <c r="UYO41" s="34"/>
      <c r="UYP41" s="35"/>
      <c r="UYQ41" s="34"/>
      <c r="UYR41" s="35"/>
      <c r="UYS41" s="34"/>
      <c r="UYT41" s="35"/>
      <c r="UYU41" s="34"/>
      <c r="UYV41" s="35"/>
      <c r="UYW41" s="34"/>
      <c r="UYX41" s="35"/>
      <c r="UYY41" s="34"/>
      <c r="UYZ41" s="35"/>
      <c r="UZA41" s="34"/>
      <c r="UZB41" s="35"/>
      <c r="UZC41" s="34"/>
      <c r="UZD41" s="35"/>
      <c r="UZE41" s="34"/>
      <c r="UZF41" s="35"/>
      <c r="UZG41" s="34"/>
      <c r="UZH41" s="35"/>
      <c r="UZI41" s="34"/>
      <c r="UZJ41" s="35"/>
      <c r="UZK41" s="34"/>
      <c r="UZL41" s="35"/>
      <c r="UZM41" s="34"/>
      <c r="UZN41" s="35"/>
      <c r="UZO41" s="34"/>
      <c r="UZP41" s="35"/>
      <c r="UZQ41" s="34"/>
      <c r="UZR41" s="35"/>
      <c r="UZS41" s="34"/>
      <c r="UZT41" s="35"/>
      <c r="UZU41" s="34"/>
      <c r="UZV41" s="35"/>
      <c r="UZW41" s="34"/>
      <c r="UZX41" s="35"/>
      <c r="UZY41" s="34"/>
      <c r="UZZ41" s="35"/>
      <c r="VAA41" s="34"/>
      <c r="VAB41" s="35"/>
      <c r="VAC41" s="34"/>
      <c r="VAD41" s="35"/>
      <c r="VAE41" s="34"/>
      <c r="VAF41" s="35"/>
      <c r="VAG41" s="34"/>
      <c r="VAH41" s="35"/>
      <c r="VAI41" s="34"/>
      <c r="VAJ41" s="35"/>
      <c r="VAK41" s="34"/>
      <c r="VAL41" s="35"/>
      <c r="VAM41" s="34"/>
      <c r="VAN41" s="35"/>
      <c r="VAO41" s="34"/>
      <c r="VAP41" s="35"/>
      <c r="VAQ41" s="34"/>
      <c r="VAR41" s="35"/>
      <c r="VAS41" s="34"/>
      <c r="VAT41" s="35"/>
      <c r="VAU41" s="34"/>
      <c r="VAV41" s="35"/>
      <c r="VAW41" s="34"/>
      <c r="VAX41" s="35"/>
      <c r="VAY41" s="34"/>
      <c r="VAZ41" s="35"/>
      <c r="VBA41" s="34"/>
      <c r="VBB41" s="35"/>
      <c r="VBC41" s="34"/>
      <c r="VBD41" s="35"/>
      <c r="VBE41" s="34"/>
      <c r="VBF41" s="35"/>
      <c r="VBG41" s="34"/>
      <c r="VBH41" s="35"/>
      <c r="VBI41" s="34"/>
      <c r="VBJ41" s="35"/>
      <c r="VBK41" s="34"/>
      <c r="VBL41" s="35"/>
      <c r="VBM41" s="34"/>
      <c r="VBN41" s="35"/>
      <c r="VBO41" s="34"/>
      <c r="VBP41" s="35"/>
      <c r="VBQ41" s="34"/>
      <c r="VBR41" s="35"/>
      <c r="VBS41" s="34"/>
      <c r="VBT41" s="35"/>
      <c r="VBU41" s="34"/>
      <c r="VBV41" s="35"/>
      <c r="VBW41" s="34"/>
      <c r="VBX41" s="35"/>
      <c r="VBY41" s="34"/>
      <c r="VBZ41" s="35"/>
      <c r="VCA41" s="34"/>
      <c r="VCB41" s="35"/>
      <c r="VCC41" s="34"/>
      <c r="VCD41" s="35"/>
      <c r="VCE41" s="34"/>
      <c r="VCF41" s="35"/>
      <c r="VCG41" s="34"/>
      <c r="VCH41" s="35"/>
      <c r="VCI41" s="34"/>
      <c r="VCJ41" s="35"/>
      <c r="VCK41" s="34"/>
      <c r="VCL41" s="35"/>
      <c r="VCM41" s="34"/>
      <c r="VCN41" s="35"/>
      <c r="VCO41" s="34"/>
      <c r="VCP41" s="35"/>
      <c r="VCQ41" s="34"/>
      <c r="VCR41" s="35"/>
      <c r="VCS41" s="34"/>
      <c r="VCT41" s="35"/>
      <c r="VCU41" s="34"/>
      <c r="VCV41" s="35"/>
      <c r="VCW41" s="34"/>
      <c r="VCX41" s="35"/>
      <c r="VCY41" s="34"/>
      <c r="VCZ41" s="35"/>
      <c r="VDA41" s="34"/>
      <c r="VDB41" s="35"/>
      <c r="VDC41" s="34"/>
      <c r="VDD41" s="35"/>
      <c r="VDE41" s="34"/>
      <c r="VDF41" s="35"/>
      <c r="VDG41" s="34"/>
      <c r="VDH41" s="35"/>
      <c r="VDI41" s="34"/>
      <c r="VDJ41" s="35"/>
      <c r="VDK41" s="34"/>
      <c r="VDL41" s="35"/>
      <c r="VDM41" s="34"/>
      <c r="VDN41" s="35"/>
      <c r="VDO41" s="34"/>
      <c r="VDP41" s="35"/>
      <c r="VDQ41" s="34"/>
      <c r="VDR41" s="35"/>
      <c r="VDS41" s="34"/>
      <c r="VDT41" s="35"/>
      <c r="VDU41" s="34"/>
      <c r="VDV41" s="35"/>
      <c r="VDW41" s="34"/>
      <c r="VDX41" s="35"/>
      <c r="VDY41" s="34"/>
      <c r="VDZ41" s="35"/>
      <c r="VEA41" s="34"/>
      <c r="VEB41" s="35"/>
      <c r="VEC41" s="34"/>
      <c r="VED41" s="35"/>
      <c r="VEE41" s="34"/>
      <c r="VEF41" s="35"/>
      <c r="VEG41" s="34"/>
      <c r="VEH41" s="35"/>
      <c r="VEI41" s="34"/>
      <c r="VEJ41" s="35"/>
      <c r="VEK41" s="34"/>
      <c r="VEL41" s="35"/>
      <c r="VEM41" s="34"/>
      <c r="VEN41" s="35"/>
      <c r="VEO41" s="34"/>
      <c r="VEP41" s="35"/>
      <c r="VEQ41" s="34"/>
      <c r="VER41" s="35"/>
      <c r="VES41" s="34"/>
      <c r="VET41" s="35"/>
      <c r="VEU41" s="34"/>
      <c r="VEV41" s="35"/>
      <c r="VEW41" s="34"/>
      <c r="VEX41" s="35"/>
      <c r="VEY41" s="34"/>
      <c r="VEZ41" s="35"/>
      <c r="VFA41" s="34"/>
      <c r="VFB41" s="35"/>
      <c r="VFC41" s="34"/>
      <c r="VFD41" s="35"/>
      <c r="VFE41" s="34"/>
      <c r="VFF41" s="35"/>
      <c r="VFG41" s="34"/>
      <c r="VFH41" s="35"/>
      <c r="VFI41" s="34"/>
      <c r="VFJ41" s="35"/>
      <c r="VFK41" s="34"/>
      <c r="VFL41" s="35"/>
      <c r="VFM41" s="34"/>
      <c r="VFN41" s="35"/>
      <c r="VFO41" s="34"/>
      <c r="VFP41" s="35"/>
      <c r="VFQ41" s="34"/>
      <c r="VFR41" s="35"/>
      <c r="VFS41" s="34"/>
      <c r="VFT41" s="35"/>
      <c r="VFU41" s="34"/>
      <c r="VFV41" s="35"/>
      <c r="VFW41" s="34"/>
      <c r="VFX41" s="35"/>
      <c r="VFY41" s="34"/>
      <c r="VFZ41" s="35"/>
      <c r="VGA41" s="34"/>
      <c r="VGB41" s="35"/>
      <c r="VGC41" s="34"/>
      <c r="VGD41" s="35"/>
      <c r="VGE41" s="34"/>
      <c r="VGF41" s="35"/>
      <c r="VGG41" s="34"/>
      <c r="VGH41" s="35"/>
      <c r="VGI41" s="34"/>
      <c r="VGJ41" s="35"/>
      <c r="VGK41" s="34"/>
      <c r="VGL41" s="35"/>
      <c r="VGM41" s="34"/>
      <c r="VGN41" s="35"/>
      <c r="VGO41" s="34"/>
      <c r="VGP41" s="35"/>
      <c r="VGQ41" s="34"/>
      <c r="VGR41" s="35"/>
      <c r="VGS41" s="34"/>
      <c r="VGT41" s="35"/>
      <c r="VGU41" s="34"/>
      <c r="VGV41" s="35"/>
      <c r="VGW41" s="34"/>
      <c r="VGX41" s="35"/>
      <c r="VGY41" s="34"/>
      <c r="VGZ41" s="35"/>
      <c r="VHA41" s="34"/>
      <c r="VHB41" s="35"/>
      <c r="VHC41" s="34"/>
      <c r="VHD41" s="35"/>
      <c r="VHE41" s="34"/>
      <c r="VHF41" s="35"/>
      <c r="VHG41" s="34"/>
      <c r="VHH41" s="35"/>
      <c r="VHI41" s="34"/>
      <c r="VHJ41" s="35"/>
      <c r="VHK41" s="34"/>
      <c r="VHL41" s="35"/>
      <c r="VHM41" s="34"/>
      <c r="VHN41" s="35"/>
      <c r="VHO41" s="34"/>
      <c r="VHP41" s="35"/>
      <c r="VHQ41" s="34"/>
      <c r="VHR41" s="35"/>
      <c r="VHS41" s="34"/>
      <c r="VHT41" s="35"/>
      <c r="VHU41" s="34"/>
      <c r="VHV41" s="35"/>
      <c r="VHW41" s="34"/>
      <c r="VHX41" s="35"/>
      <c r="VHY41" s="34"/>
      <c r="VHZ41" s="35"/>
      <c r="VIA41" s="34"/>
      <c r="VIB41" s="35"/>
      <c r="VIC41" s="34"/>
      <c r="VID41" s="35"/>
      <c r="VIE41" s="34"/>
      <c r="VIF41" s="35"/>
      <c r="VIG41" s="34"/>
      <c r="VIH41" s="35"/>
      <c r="VII41" s="34"/>
      <c r="VIJ41" s="35"/>
      <c r="VIK41" s="34"/>
      <c r="VIL41" s="35"/>
      <c r="VIM41" s="34"/>
      <c r="VIN41" s="35"/>
      <c r="VIO41" s="34"/>
      <c r="VIP41" s="35"/>
      <c r="VIQ41" s="34"/>
      <c r="VIR41" s="35"/>
      <c r="VIS41" s="34"/>
      <c r="VIT41" s="35"/>
      <c r="VIU41" s="34"/>
      <c r="VIV41" s="35"/>
      <c r="VIW41" s="34"/>
      <c r="VIX41" s="35"/>
      <c r="VIY41" s="34"/>
      <c r="VIZ41" s="35"/>
      <c r="VJA41" s="34"/>
      <c r="VJB41" s="35"/>
      <c r="VJC41" s="34"/>
      <c r="VJD41" s="35"/>
      <c r="VJE41" s="34"/>
      <c r="VJF41" s="35"/>
      <c r="VJG41" s="34"/>
      <c r="VJH41" s="35"/>
      <c r="VJI41" s="34"/>
      <c r="VJJ41" s="35"/>
      <c r="VJK41" s="34"/>
      <c r="VJL41" s="35"/>
      <c r="VJM41" s="34"/>
      <c r="VJN41" s="35"/>
      <c r="VJO41" s="34"/>
      <c r="VJP41" s="35"/>
      <c r="VJQ41" s="34"/>
      <c r="VJR41" s="35"/>
      <c r="VJS41" s="34"/>
      <c r="VJT41" s="35"/>
      <c r="VJU41" s="34"/>
      <c r="VJV41" s="35"/>
      <c r="VJW41" s="34"/>
      <c r="VJX41" s="35"/>
      <c r="VJY41" s="34"/>
      <c r="VJZ41" s="35"/>
      <c r="VKA41" s="34"/>
      <c r="VKB41" s="35"/>
      <c r="VKC41" s="34"/>
      <c r="VKD41" s="35"/>
      <c r="VKE41" s="34"/>
      <c r="VKF41" s="35"/>
      <c r="VKG41" s="34"/>
      <c r="VKH41" s="35"/>
      <c r="VKI41" s="34"/>
      <c r="VKJ41" s="35"/>
      <c r="VKK41" s="34"/>
      <c r="VKL41" s="35"/>
      <c r="VKM41" s="34"/>
      <c r="VKN41" s="35"/>
      <c r="VKO41" s="34"/>
      <c r="VKP41" s="35"/>
      <c r="VKQ41" s="34"/>
      <c r="VKR41" s="35"/>
      <c r="VKS41" s="34"/>
      <c r="VKT41" s="35"/>
      <c r="VKU41" s="34"/>
      <c r="VKV41" s="35"/>
      <c r="VKW41" s="34"/>
      <c r="VKX41" s="35"/>
      <c r="VKY41" s="34"/>
      <c r="VKZ41" s="35"/>
      <c r="VLA41" s="34"/>
      <c r="VLB41" s="35"/>
      <c r="VLC41" s="34"/>
      <c r="VLD41" s="35"/>
      <c r="VLE41" s="34"/>
      <c r="VLF41" s="35"/>
      <c r="VLG41" s="34"/>
      <c r="VLH41" s="35"/>
      <c r="VLI41" s="34"/>
      <c r="VLJ41" s="35"/>
      <c r="VLK41" s="34"/>
      <c r="VLL41" s="35"/>
      <c r="VLM41" s="34"/>
      <c r="VLN41" s="35"/>
      <c r="VLO41" s="34"/>
      <c r="VLP41" s="35"/>
      <c r="VLQ41" s="34"/>
      <c r="VLR41" s="35"/>
      <c r="VLS41" s="34"/>
      <c r="VLT41" s="35"/>
      <c r="VLU41" s="34"/>
      <c r="VLV41" s="35"/>
      <c r="VLW41" s="34"/>
      <c r="VLX41" s="35"/>
      <c r="VLY41" s="34"/>
      <c r="VLZ41" s="35"/>
      <c r="VMA41" s="34"/>
      <c r="VMB41" s="35"/>
      <c r="VMC41" s="34"/>
      <c r="VMD41" s="35"/>
      <c r="VME41" s="34"/>
      <c r="VMF41" s="35"/>
      <c r="VMG41" s="34"/>
      <c r="VMH41" s="35"/>
      <c r="VMI41" s="34"/>
      <c r="VMJ41" s="35"/>
      <c r="VMK41" s="34"/>
      <c r="VML41" s="35"/>
      <c r="VMM41" s="34"/>
      <c r="VMN41" s="35"/>
      <c r="VMO41" s="34"/>
      <c r="VMP41" s="35"/>
      <c r="VMQ41" s="34"/>
      <c r="VMR41" s="35"/>
      <c r="VMS41" s="34"/>
      <c r="VMT41" s="35"/>
      <c r="VMU41" s="34"/>
      <c r="VMV41" s="35"/>
      <c r="VMW41" s="34"/>
      <c r="VMX41" s="35"/>
      <c r="VMY41" s="34"/>
      <c r="VMZ41" s="35"/>
      <c r="VNA41" s="34"/>
      <c r="VNB41" s="35"/>
      <c r="VNC41" s="34"/>
      <c r="VND41" s="35"/>
      <c r="VNE41" s="34"/>
      <c r="VNF41" s="35"/>
      <c r="VNG41" s="34"/>
      <c r="VNH41" s="35"/>
      <c r="VNI41" s="34"/>
      <c r="VNJ41" s="35"/>
      <c r="VNK41" s="34"/>
      <c r="VNL41" s="35"/>
      <c r="VNM41" s="34"/>
      <c r="VNN41" s="35"/>
      <c r="VNO41" s="34"/>
      <c r="VNP41" s="35"/>
      <c r="VNQ41" s="34"/>
      <c r="VNR41" s="35"/>
      <c r="VNS41" s="34"/>
      <c r="VNT41" s="35"/>
      <c r="VNU41" s="34"/>
      <c r="VNV41" s="35"/>
      <c r="VNW41" s="34"/>
      <c r="VNX41" s="35"/>
      <c r="VNY41" s="34"/>
      <c r="VNZ41" s="35"/>
      <c r="VOA41" s="34"/>
      <c r="VOB41" s="35"/>
      <c r="VOC41" s="34"/>
      <c r="VOD41" s="35"/>
      <c r="VOE41" s="34"/>
      <c r="VOF41" s="35"/>
      <c r="VOG41" s="34"/>
      <c r="VOH41" s="35"/>
      <c r="VOI41" s="34"/>
      <c r="VOJ41" s="35"/>
      <c r="VOK41" s="34"/>
      <c r="VOL41" s="35"/>
      <c r="VOM41" s="34"/>
      <c r="VON41" s="35"/>
      <c r="VOO41" s="34"/>
      <c r="VOP41" s="35"/>
      <c r="VOQ41" s="34"/>
      <c r="VOR41" s="35"/>
      <c r="VOS41" s="34"/>
      <c r="VOT41" s="35"/>
      <c r="VOU41" s="34"/>
      <c r="VOV41" s="35"/>
      <c r="VOW41" s="34"/>
      <c r="VOX41" s="35"/>
      <c r="VOY41" s="34"/>
      <c r="VOZ41" s="35"/>
      <c r="VPA41" s="34"/>
      <c r="VPB41" s="35"/>
      <c r="VPC41" s="34"/>
      <c r="VPD41" s="35"/>
      <c r="VPE41" s="34"/>
      <c r="VPF41" s="35"/>
      <c r="VPG41" s="34"/>
      <c r="VPH41" s="35"/>
      <c r="VPI41" s="34"/>
      <c r="VPJ41" s="35"/>
      <c r="VPK41" s="34"/>
      <c r="VPL41" s="35"/>
      <c r="VPM41" s="34"/>
      <c r="VPN41" s="35"/>
      <c r="VPO41" s="34"/>
      <c r="VPP41" s="35"/>
      <c r="VPQ41" s="34"/>
      <c r="VPR41" s="35"/>
      <c r="VPS41" s="34"/>
      <c r="VPT41" s="35"/>
      <c r="VPU41" s="34"/>
      <c r="VPV41" s="35"/>
      <c r="VPW41" s="34"/>
      <c r="VPX41" s="35"/>
      <c r="VPY41" s="34"/>
      <c r="VPZ41" s="35"/>
      <c r="VQA41" s="34"/>
      <c r="VQB41" s="35"/>
      <c r="VQC41" s="34"/>
      <c r="VQD41" s="35"/>
      <c r="VQE41" s="34"/>
      <c r="VQF41" s="35"/>
      <c r="VQG41" s="34"/>
      <c r="VQH41" s="35"/>
      <c r="VQI41" s="34"/>
      <c r="VQJ41" s="35"/>
      <c r="VQK41" s="34"/>
      <c r="VQL41" s="35"/>
      <c r="VQM41" s="34"/>
      <c r="VQN41" s="35"/>
      <c r="VQO41" s="34"/>
      <c r="VQP41" s="35"/>
      <c r="VQQ41" s="34"/>
      <c r="VQR41" s="35"/>
      <c r="VQS41" s="34"/>
      <c r="VQT41" s="35"/>
      <c r="VQU41" s="34"/>
      <c r="VQV41" s="35"/>
      <c r="VQW41" s="34"/>
      <c r="VQX41" s="35"/>
      <c r="VQY41" s="34"/>
      <c r="VQZ41" s="35"/>
      <c r="VRA41" s="34"/>
      <c r="VRB41" s="35"/>
      <c r="VRC41" s="34"/>
      <c r="VRD41" s="35"/>
      <c r="VRE41" s="34"/>
      <c r="VRF41" s="35"/>
      <c r="VRG41" s="34"/>
      <c r="VRH41" s="35"/>
      <c r="VRI41" s="34"/>
      <c r="VRJ41" s="35"/>
      <c r="VRK41" s="34"/>
      <c r="VRL41" s="35"/>
      <c r="VRM41" s="34"/>
      <c r="VRN41" s="35"/>
      <c r="VRO41" s="34"/>
      <c r="VRP41" s="35"/>
      <c r="VRQ41" s="34"/>
      <c r="VRR41" s="35"/>
      <c r="VRS41" s="34"/>
      <c r="VRT41" s="35"/>
      <c r="VRU41" s="34"/>
      <c r="VRV41" s="35"/>
      <c r="VRW41" s="34"/>
      <c r="VRX41" s="35"/>
      <c r="VRY41" s="34"/>
      <c r="VRZ41" s="35"/>
      <c r="VSA41" s="34"/>
      <c r="VSB41" s="35"/>
      <c r="VSC41" s="34"/>
      <c r="VSD41" s="35"/>
      <c r="VSE41" s="34"/>
      <c r="VSF41" s="35"/>
      <c r="VSG41" s="34"/>
      <c r="VSH41" s="35"/>
      <c r="VSI41" s="34"/>
      <c r="VSJ41" s="35"/>
      <c r="VSK41" s="34"/>
      <c r="VSL41" s="35"/>
      <c r="VSM41" s="34"/>
      <c r="VSN41" s="35"/>
      <c r="VSO41" s="34"/>
      <c r="VSP41" s="35"/>
      <c r="VSQ41" s="34"/>
      <c r="VSR41" s="35"/>
      <c r="VSS41" s="34"/>
      <c r="VST41" s="35"/>
      <c r="VSU41" s="34"/>
      <c r="VSV41" s="35"/>
      <c r="VSW41" s="34"/>
      <c r="VSX41" s="35"/>
      <c r="VSY41" s="34"/>
      <c r="VSZ41" s="35"/>
      <c r="VTA41" s="34"/>
      <c r="VTB41" s="35"/>
      <c r="VTC41" s="34"/>
      <c r="VTD41" s="35"/>
      <c r="VTE41" s="34"/>
      <c r="VTF41" s="35"/>
      <c r="VTG41" s="34"/>
      <c r="VTH41" s="35"/>
      <c r="VTI41" s="34"/>
      <c r="VTJ41" s="35"/>
      <c r="VTK41" s="34"/>
      <c r="VTL41" s="35"/>
      <c r="VTM41" s="34"/>
      <c r="VTN41" s="35"/>
      <c r="VTO41" s="34"/>
      <c r="VTP41" s="35"/>
      <c r="VTQ41" s="34"/>
      <c r="VTR41" s="35"/>
      <c r="VTS41" s="34"/>
      <c r="VTT41" s="35"/>
      <c r="VTU41" s="34"/>
      <c r="VTV41" s="35"/>
      <c r="VTW41" s="34"/>
      <c r="VTX41" s="35"/>
      <c r="VTY41" s="34"/>
      <c r="VTZ41" s="35"/>
      <c r="VUA41" s="34"/>
      <c r="VUB41" s="35"/>
      <c r="VUC41" s="34"/>
      <c r="VUD41" s="35"/>
      <c r="VUE41" s="34"/>
      <c r="VUF41" s="35"/>
      <c r="VUG41" s="34"/>
      <c r="VUH41" s="35"/>
      <c r="VUI41" s="34"/>
      <c r="VUJ41" s="35"/>
      <c r="VUK41" s="34"/>
      <c r="VUL41" s="35"/>
      <c r="VUM41" s="34"/>
      <c r="VUN41" s="35"/>
      <c r="VUO41" s="34"/>
      <c r="VUP41" s="35"/>
      <c r="VUQ41" s="34"/>
      <c r="VUR41" s="35"/>
      <c r="VUS41" s="34"/>
      <c r="VUT41" s="35"/>
      <c r="VUU41" s="34"/>
      <c r="VUV41" s="35"/>
      <c r="VUW41" s="34"/>
      <c r="VUX41" s="35"/>
      <c r="VUY41" s="34"/>
      <c r="VUZ41" s="35"/>
      <c r="VVA41" s="34"/>
      <c r="VVB41" s="35"/>
      <c r="VVC41" s="34"/>
      <c r="VVD41" s="35"/>
      <c r="VVE41" s="34"/>
      <c r="VVF41" s="35"/>
      <c r="VVG41" s="34"/>
      <c r="VVH41" s="35"/>
      <c r="VVI41" s="34"/>
      <c r="VVJ41" s="35"/>
      <c r="VVK41" s="34"/>
      <c r="VVL41" s="35"/>
      <c r="VVM41" s="34"/>
      <c r="VVN41" s="35"/>
      <c r="VVO41" s="34"/>
      <c r="VVP41" s="35"/>
      <c r="VVQ41" s="34"/>
      <c r="VVR41" s="35"/>
      <c r="VVS41" s="34"/>
      <c r="VVT41" s="35"/>
      <c r="VVU41" s="34"/>
      <c r="VVV41" s="35"/>
      <c r="VVW41" s="34"/>
      <c r="VVX41" s="35"/>
      <c r="VVY41" s="34"/>
      <c r="VVZ41" s="35"/>
      <c r="VWA41" s="34"/>
      <c r="VWB41" s="35"/>
      <c r="VWC41" s="34"/>
      <c r="VWD41" s="35"/>
      <c r="VWE41" s="34"/>
      <c r="VWF41" s="35"/>
      <c r="VWG41" s="34"/>
      <c r="VWH41" s="35"/>
      <c r="VWI41" s="34"/>
      <c r="VWJ41" s="35"/>
      <c r="VWK41" s="34"/>
      <c r="VWL41" s="35"/>
      <c r="VWM41" s="34"/>
      <c r="VWN41" s="35"/>
      <c r="VWO41" s="34"/>
      <c r="VWP41" s="35"/>
      <c r="VWQ41" s="34"/>
      <c r="VWR41" s="35"/>
      <c r="VWS41" s="34"/>
      <c r="VWT41" s="35"/>
      <c r="VWU41" s="34"/>
      <c r="VWV41" s="35"/>
      <c r="VWW41" s="34"/>
      <c r="VWX41" s="35"/>
      <c r="VWY41" s="34"/>
      <c r="VWZ41" s="35"/>
      <c r="VXA41" s="34"/>
      <c r="VXB41" s="35"/>
      <c r="VXC41" s="34"/>
      <c r="VXD41" s="35"/>
      <c r="VXE41" s="34"/>
      <c r="VXF41" s="35"/>
      <c r="VXG41" s="34"/>
      <c r="VXH41" s="35"/>
      <c r="VXI41" s="34"/>
      <c r="VXJ41" s="35"/>
      <c r="VXK41" s="34"/>
      <c r="VXL41" s="35"/>
      <c r="VXM41" s="34"/>
      <c r="VXN41" s="35"/>
      <c r="VXO41" s="34"/>
      <c r="VXP41" s="35"/>
      <c r="VXQ41" s="34"/>
      <c r="VXR41" s="35"/>
      <c r="VXS41" s="34"/>
      <c r="VXT41" s="35"/>
      <c r="VXU41" s="34"/>
      <c r="VXV41" s="35"/>
      <c r="VXW41" s="34"/>
      <c r="VXX41" s="35"/>
      <c r="VXY41" s="34"/>
      <c r="VXZ41" s="35"/>
      <c r="VYA41" s="34"/>
      <c r="VYB41" s="35"/>
      <c r="VYC41" s="34"/>
      <c r="VYD41" s="35"/>
      <c r="VYE41" s="34"/>
      <c r="VYF41" s="35"/>
      <c r="VYG41" s="34"/>
      <c r="VYH41" s="35"/>
      <c r="VYI41" s="34"/>
      <c r="VYJ41" s="35"/>
      <c r="VYK41" s="34"/>
      <c r="VYL41" s="35"/>
      <c r="VYM41" s="34"/>
      <c r="VYN41" s="35"/>
      <c r="VYO41" s="34"/>
      <c r="VYP41" s="35"/>
      <c r="VYQ41" s="34"/>
      <c r="VYR41" s="35"/>
      <c r="VYS41" s="34"/>
      <c r="VYT41" s="35"/>
      <c r="VYU41" s="34"/>
      <c r="VYV41" s="35"/>
      <c r="VYW41" s="34"/>
      <c r="VYX41" s="35"/>
      <c r="VYY41" s="34"/>
      <c r="VYZ41" s="35"/>
      <c r="VZA41" s="34"/>
      <c r="VZB41" s="35"/>
      <c r="VZC41" s="34"/>
      <c r="VZD41" s="35"/>
      <c r="VZE41" s="34"/>
      <c r="VZF41" s="35"/>
      <c r="VZG41" s="34"/>
      <c r="VZH41" s="35"/>
      <c r="VZI41" s="34"/>
      <c r="VZJ41" s="35"/>
      <c r="VZK41" s="34"/>
      <c r="VZL41" s="35"/>
      <c r="VZM41" s="34"/>
      <c r="VZN41" s="35"/>
      <c r="VZO41" s="34"/>
      <c r="VZP41" s="35"/>
      <c r="VZQ41" s="34"/>
      <c r="VZR41" s="35"/>
      <c r="VZS41" s="34"/>
      <c r="VZT41" s="35"/>
      <c r="VZU41" s="34"/>
      <c r="VZV41" s="35"/>
      <c r="VZW41" s="34"/>
      <c r="VZX41" s="35"/>
      <c r="VZY41" s="34"/>
      <c r="VZZ41" s="35"/>
      <c r="WAA41" s="34"/>
      <c r="WAB41" s="35"/>
      <c r="WAC41" s="34"/>
      <c r="WAD41" s="35"/>
      <c r="WAE41" s="34"/>
      <c r="WAF41" s="35"/>
      <c r="WAG41" s="34"/>
      <c r="WAH41" s="35"/>
      <c r="WAI41" s="34"/>
      <c r="WAJ41" s="35"/>
      <c r="WAK41" s="34"/>
      <c r="WAL41" s="35"/>
      <c r="WAM41" s="34"/>
      <c r="WAN41" s="35"/>
      <c r="WAO41" s="34"/>
      <c r="WAP41" s="35"/>
      <c r="WAQ41" s="34"/>
      <c r="WAR41" s="35"/>
      <c r="WAS41" s="34"/>
      <c r="WAT41" s="35"/>
      <c r="WAU41" s="34"/>
      <c r="WAV41" s="35"/>
      <c r="WAW41" s="34"/>
      <c r="WAX41" s="35"/>
      <c r="WAY41" s="34"/>
      <c r="WAZ41" s="35"/>
      <c r="WBA41" s="34"/>
      <c r="WBB41" s="35"/>
      <c r="WBC41" s="34"/>
      <c r="WBD41" s="35"/>
      <c r="WBE41" s="34"/>
      <c r="WBF41" s="35"/>
      <c r="WBG41" s="34"/>
      <c r="WBH41" s="35"/>
      <c r="WBI41" s="34"/>
      <c r="WBJ41" s="35"/>
      <c r="WBK41" s="34"/>
      <c r="WBL41" s="35"/>
      <c r="WBM41" s="34"/>
      <c r="WBN41" s="35"/>
      <c r="WBO41" s="34"/>
      <c r="WBP41" s="35"/>
      <c r="WBQ41" s="34"/>
      <c r="WBR41" s="35"/>
      <c r="WBS41" s="34"/>
      <c r="WBT41" s="35"/>
      <c r="WBU41" s="34"/>
      <c r="WBV41" s="35"/>
      <c r="WBW41" s="34"/>
      <c r="WBX41" s="35"/>
      <c r="WBY41" s="34"/>
      <c r="WBZ41" s="35"/>
      <c r="WCA41" s="34"/>
      <c r="WCB41" s="35"/>
      <c r="WCC41" s="34"/>
      <c r="WCD41" s="35"/>
      <c r="WCE41" s="34"/>
      <c r="WCF41" s="35"/>
      <c r="WCG41" s="34"/>
      <c r="WCH41" s="35"/>
      <c r="WCI41" s="34"/>
      <c r="WCJ41" s="35"/>
      <c r="WCK41" s="34"/>
      <c r="WCL41" s="35"/>
      <c r="WCM41" s="34"/>
      <c r="WCN41" s="35"/>
      <c r="WCO41" s="34"/>
      <c r="WCP41" s="35"/>
      <c r="WCQ41" s="34"/>
      <c r="WCR41" s="35"/>
      <c r="WCS41" s="34"/>
      <c r="WCT41" s="35"/>
      <c r="WCU41" s="34"/>
      <c r="WCV41" s="35"/>
      <c r="WCW41" s="34"/>
      <c r="WCX41" s="35"/>
      <c r="WCY41" s="34"/>
      <c r="WCZ41" s="35"/>
      <c r="WDA41" s="34"/>
      <c r="WDB41" s="35"/>
      <c r="WDC41" s="34"/>
      <c r="WDD41" s="35"/>
      <c r="WDE41" s="34"/>
      <c r="WDF41" s="35"/>
      <c r="WDG41" s="34"/>
      <c r="WDH41" s="35"/>
      <c r="WDI41" s="34"/>
      <c r="WDJ41" s="35"/>
      <c r="WDK41" s="34"/>
      <c r="WDL41" s="35"/>
      <c r="WDM41" s="34"/>
      <c r="WDN41" s="35"/>
      <c r="WDO41" s="34"/>
      <c r="WDP41" s="35"/>
      <c r="WDQ41" s="34"/>
      <c r="WDR41" s="35"/>
      <c r="WDS41" s="34"/>
      <c r="WDT41" s="35"/>
      <c r="WDU41" s="34"/>
      <c r="WDV41" s="35"/>
      <c r="WDW41" s="34"/>
      <c r="WDX41" s="35"/>
      <c r="WDY41" s="34"/>
      <c r="WDZ41" s="35"/>
      <c r="WEA41" s="34"/>
      <c r="WEB41" s="35"/>
      <c r="WEC41" s="34"/>
      <c r="WED41" s="35"/>
      <c r="WEE41" s="34"/>
      <c r="WEF41" s="35"/>
      <c r="WEG41" s="34"/>
      <c r="WEH41" s="35"/>
      <c r="WEI41" s="34"/>
      <c r="WEJ41" s="35"/>
      <c r="WEK41" s="34"/>
      <c r="WEL41" s="35"/>
      <c r="WEM41" s="34"/>
      <c r="WEN41" s="35"/>
      <c r="WEO41" s="34"/>
      <c r="WEP41" s="35"/>
      <c r="WEQ41" s="34"/>
      <c r="WER41" s="35"/>
      <c r="WES41" s="34"/>
      <c r="WET41" s="35"/>
      <c r="WEU41" s="34"/>
      <c r="WEV41" s="35"/>
      <c r="WEW41" s="34"/>
      <c r="WEX41" s="35"/>
      <c r="WEY41" s="34"/>
      <c r="WEZ41" s="35"/>
      <c r="WFA41" s="34"/>
      <c r="WFB41" s="35"/>
      <c r="WFC41" s="34"/>
      <c r="WFD41" s="35"/>
      <c r="WFE41" s="34"/>
      <c r="WFF41" s="35"/>
      <c r="WFG41" s="34"/>
      <c r="WFH41" s="35"/>
      <c r="WFI41" s="34"/>
      <c r="WFJ41" s="35"/>
      <c r="WFK41" s="34"/>
      <c r="WFL41" s="35"/>
      <c r="WFM41" s="34"/>
      <c r="WFN41" s="35"/>
      <c r="WFO41" s="34"/>
      <c r="WFP41" s="35"/>
      <c r="WFQ41" s="34"/>
      <c r="WFR41" s="35"/>
      <c r="WFS41" s="34"/>
      <c r="WFT41" s="35"/>
      <c r="WFU41" s="34"/>
      <c r="WFV41" s="35"/>
      <c r="WFW41" s="34"/>
      <c r="WFX41" s="35"/>
      <c r="WFY41" s="34"/>
      <c r="WFZ41" s="35"/>
      <c r="WGA41" s="34"/>
      <c r="WGB41" s="35"/>
      <c r="WGC41" s="34"/>
      <c r="WGD41" s="35"/>
      <c r="WGE41" s="34"/>
      <c r="WGF41" s="35"/>
      <c r="WGG41" s="34"/>
      <c r="WGH41" s="35"/>
      <c r="WGI41" s="34"/>
      <c r="WGJ41" s="35"/>
      <c r="WGK41" s="34"/>
      <c r="WGL41" s="35"/>
      <c r="WGM41" s="34"/>
      <c r="WGN41" s="35"/>
      <c r="WGO41" s="34"/>
      <c r="WGP41" s="35"/>
      <c r="WGQ41" s="34"/>
      <c r="WGR41" s="35"/>
      <c r="WGS41" s="34"/>
      <c r="WGT41" s="35"/>
      <c r="WGU41" s="34"/>
      <c r="WGV41" s="35"/>
      <c r="WGW41" s="34"/>
      <c r="WGX41" s="35"/>
      <c r="WGY41" s="34"/>
      <c r="WGZ41" s="35"/>
      <c r="WHA41" s="34"/>
      <c r="WHB41" s="35"/>
      <c r="WHC41" s="34"/>
      <c r="WHD41" s="35"/>
      <c r="WHE41" s="34"/>
      <c r="WHF41" s="35"/>
      <c r="WHG41" s="34"/>
      <c r="WHH41" s="35"/>
      <c r="WHI41" s="34"/>
      <c r="WHJ41" s="35"/>
      <c r="WHK41" s="34"/>
      <c r="WHL41" s="35"/>
      <c r="WHM41" s="34"/>
      <c r="WHN41" s="35"/>
      <c r="WHO41" s="34"/>
      <c r="WHP41" s="35"/>
      <c r="WHQ41" s="34"/>
      <c r="WHR41" s="35"/>
      <c r="WHS41" s="34"/>
      <c r="WHT41" s="35"/>
      <c r="WHU41" s="34"/>
      <c r="WHV41" s="35"/>
      <c r="WHW41" s="34"/>
      <c r="WHX41" s="35"/>
      <c r="WHY41" s="34"/>
      <c r="WHZ41" s="35"/>
      <c r="WIA41" s="34"/>
      <c r="WIB41" s="35"/>
      <c r="WIC41" s="34"/>
      <c r="WID41" s="35"/>
      <c r="WIE41" s="34"/>
      <c r="WIF41" s="35"/>
      <c r="WIG41" s="34"/>
      <c r="WIH41" s="35"/>
      <c r="WII41" s="34"/>
      <c r="WIJ41" s="35"/>
      <c r="WIK41" s="34"/>
      <c r="WIL41" s="35"/>
      <c r="WIM41" s="34"/>
      <c r="WIN41" s="35"/>
      <c r="WIO41" s="34"/>
      <c r="WIP41" s="35"/>
      <c r="WIQ41" s="34"/>
      <c r="WIR41" s="35"/>
      <c r="WIS41" s="34"/>
      <c r="WIT41" s="35"/>
      <c r="WIU41" s="34"/>
      <c r="WIV41" s="35"/>
      <c r="WIW41" s="34"/>
      <c r="WIX41" s="35"/>
      <c r="WIY41" s="34"/>
      <c r="WIZ41" s="35"/>
      <c r="WJA41" s="34"/>
      <c r="WJB41" s="35"/>
      <c r="WJC41" s="34"/>
      <c r="WJD41" s="35"/>
      <c r="WJE41" s="34"/>
      <c r="WJF41" s="35"/>
      <c r="WJG41" s="34"/>
      <c r="WJH41" s="35"/>
      <c r="WJI41" s="34"/>
      <c r="WJJ41" s="35"/>
      <c r="WJK41" s="34"/>
      <c r="WJL41" s="35"/>
      <c r="WJM41" s="34"/>
      <c r="WJN41" s="35"/>
      <c r="WJO41" s="34"/>
      <c r="WJP41" s="35"/>
      <c r="WJQ41" s="34"/>
      <c r="WJR41" s="35"/>
      <c r="WJS41" s="34"/>
      <c r="WJT41" s="35"/>
      <c r="WJU41" s="34"/>
      <c r="WJV41" s="35"/>
      <c r="WJW41" s="34"/>
      <c r="WJX41" s="35"/>
      <c r="WJY41" s="34"/>
      <c r="WJZ41" s="35"/>
      <c r="WKA41" s="34"/>
      <c r="WKB41" s="35"/>
      <c r="WKC41" s="34"/>
      <c r="WKD41" s="35"/>
      <c r="WKE41" s="34"/>
      <c r="WKF41" s="35"/>
      <c r="WKG41" s="34"/>
      <c r="WKH41" s="35"/>
      <c r="WKI41" s="34"/>
      <c r="WKJ41" s="35"/>
      <c r="WKK41" s="34"/>
      <c r="WKL41" s="35"/>
      <c r="WKM41" s="34"/>
      <c r="WKN41" s="35"/>
      <c r="WKO41" s="34"/>
      <c r="WKP41" s="35"/>
      <c r="WKQ41" s="34"/>
      <c r="WKR41" s="35"/>
      <c r="WKS41" s="34"/>
      <c r="WKT41" s="35"/>
      <c r="WKU41" s="34"/>
      <c r="WKV41" s="35"/>
      <c r="WKW41" s="34"/>
      <c r="WKX41" s="35"/>
      <c r="WKY41" s="34"/>
      <c r="WKZ41" s="35"/>
      <c r="WLA41" s="34"/>
      <c r="WLB41" s="35"/>
      <c r="WLC41" s="34"/>
      <c r="WLD41" s="35"/>
      <c r="WLE41" s="34"/>
      <c r="WLF41" s="35"/>
      <c r="WLG41" s="34"/>
      <c r="WLH41" s="35"/>
      <c r="WLI41" s="34"/>
      <c r="WLJ41" s="35"/>
      <c r="WLK41" s="34"/>
      <c r="WLL41" s="35"/>
      <c r="WLM41" s="34"/>
      <c r="WLN41" s="35"/>
      <c r="WLO41" s="34"/>
      <c r="WLP41" s="35"/>
      <c r="WLQ41" s="34"/>
      <c r="WLR41" s="35"/>
      <c r="WLS41" s="34"/>
      <c r="WLT41" s="35"/>
      <c r="WLU41" s="34"/>
      <c r="WLV41" s="35"/>
      <c r="WLW41" s="34"/>
      <c r="WLX41" s="35"/>
      <c r="WLY41" s="34"/>
      <c r="WLZ41" s="35"/>
      <c r="WMA41" s="34"/>
      <c r="WMB41" s="35"/>
      <c r="WMC41" s="34"/>
      <c r="WMD41" s="35"/>
      <c r="WME41" s="34"/>
      <c r="WMF41" s="35"/>
      <c r="WMG41" s="34"/>
      <c r="WMH41" s="35"/>
      <c r="WMI41" s="34"/>
      <c r="WMJ41" s="35"/>
      <c r="WMK41" s="34"/>
      <c r="WML41" s="35"/>
      <c r="WMM41" s="34"/>
      <c r="WMN41" s="35"/>
      <c r="WMO41" s="34"/>
      <c r="WMP41" s="35"/>
      <c r="WMQ41" s="34"/>
      <c r="WMR41" s="35"/>
      <c r="WMS41" s="34"/>
      <c r="WMT41" s="35"/>
      <c r="WMU41" s="34"/>
      <c r="WMV41" s="35"/>
      <c r="WMW41" s="34"/>
      <c r="WMX41" s="35"/>
      <c r="WMY41" s="34"/>
      <c r="WMZ41" s="35"/>
      <c r="WNA41" s="34"/>
      <c r="WNB41" s="35"/>
      <c r="WNC41" s="34"/>
      <c r="WND41" s="35"/>
      <c r="WNE41" s="34"/>
      <c r="WNF41" s="35"/>
      <c r="WNG41" s="34"/>
      <c r="WNH41" s="35"/>
      <c r="WNI41" s="34"/>
      <c r="WNJ41" s="35"/>
      <c r="WNK41" s="34"/>
      <c r="WNL41" s="35"/>
      <c r="WNM41" s="34"/>
      <c r="WNN41" s="35"/>
      <c r="WNO41" s="34"/>
      <c r="WNP41" s="35"/>
      <c r="WNQ41" s="34"/>
      <c r="WNR41" s="35"/>
      <c r="WNS41" s="34"/>
      <c r="WNT41" s="35"/>
      <c r="WNU41" s="34"/>
      <c r="WNV41" s="35"/>
      <c r="WNW41" s="34"/>
      <c r="WNX41" s="35"/>
      <c r="WNY41" s="34"/>
      <c r="WNZ41" s="35"/>
      <c r="WOA41" s="34"/>
      <c r="WOB41" s="35"/>
      <c r="WOC41" s="34"/>
      <c r="WOD41" s="35"/>
      <c r="WOE41" s="34"/>
      <c r="WOF41" s="35"/>
      <c r="WOG41" s="34"/>
      <c r="WOH41" s="35"/>
      <c r="WOI41" s="34"/>
      <c r="WOJ41" s="35"/>
      <c r="WOK41" s="34"/>
      <c r="WOL41" s="35"/>
      <c r="WOM41" s="34"/>
      <c r="WON41" s="35"/>
      <c r="WOO41" s="34"/>
      <c r="WOP41" s="35"/>
      <c r="WOQ41" s="34"/>
      <c r="WOR41" s="35"/>
      <c r="WOS41" s="34"/>
      <c r="WOT41" s="35"/>
      <c r="WOU41" s="34"/>
      <c r="WOV41" s="35"/>
      <c r="WOW41" s="34"/>
      <c r="WOX41" s="35"/>
      <c r="WOY41" s="34"/>
      <c r="WOZ41" s="35"/>
      <c r="WPA41" s="34"/>
      <c r="WPB41" s="35"/>
      <c r="WPC41" s="34"/>
      <c r="WPD41" s="35"/>
      <c r="WPE41" s="34"/>
      <c r="WPF41" s="35"/>
      <c r="WPG41" s="34"/>
      <c r="WPH41" s="35"/>
      <c r="WPI41" s="34"/>
      <c r="WPJ41" s="35"/>
      <c r="WPK41" s="34"/>
      <c r="WPL41" s="35"/>
      <c r="WPM41" s="34"/>
      <c r="WPN41" s="35"/>
      <c r="WPO41" s="34"/>
      <c r="WPP41" s="35"/>
      <c r="WPQ41" s="34"/>
      <c r="WPR41" s="35"/>
      <c r="WPS41" s="34"/>
      <c r="WPT41" s="35"/>
      <c r="WPU41" s="34"/>
      <c r="WPV41" s="35"/>
      <c r="WPW41" s="34"/>
      <c r="WPX41" s="35"/>
      <c r="WPY41" s="34"/>
      <c r="WPZ41" s="35"/>
      <c r="WQA41" s="34"/>
      <c r="WQB41" s="35"/>
      <c r="WQC41" s="34"/>
      <c r="WQD41" s="35"/>
      <c r="WQE41" s="34"/>
      <c r="WQF41" s="35"/>
      <c r="WQG41" s="34"/>
      <c r="WQH41" s="35"/>
      <c r="WQI41" s="34"/>
      <c r="WQJ41" s="35"/>
      <c r="WQK41" s="34"/>
      <c r="WQL41" s="35"/>
      <c r="WQM41" s="34"/>
      <c r="WQN41" s="35"/>
      <c r="WQO41" s="34"/>
      <c r="WQP41" s="35"/>
      <c r="WQQ41" s="34"/>
      <c r="WQR41" s="35"/>
      <c r="WQS41" s="34"/>
      <c r="WQT41" s="35"/>
      <c r="WQU41" s="34"/>
      <c r="WQV41" s="35"/>
      <c r="WQW41" s="34"/>
      <c r="WQX41" s="35"/>
      <c r="WQY41" s="34"/>
      <c r="WQZ41" s="35"/>
      <c r="WRA41" s="34"/>
      <c r="WRB41" s="35"/>
      <c r="WRC41" s="34"/>
      <c r="WRD41" s="35"/>
      <c r="WRE41" s="34"/>
      <c r="WRF41" s="35"/>
      <c r="WRG41" s="34"/>
      <c r="WRH41" s="35"/>
      <c r="WRI41" s="34"/>
      <c r="WRJ41" s="35"/>
      <c r="WRK41" s="34"/>
      <c r="WRL41" s="35"/>
      <c r="WRM41" s="34"/>
      <c r="WRN41" s="35"/>
      <c r="WRO41" s="34"/>
      <c r="WRP41" s="35"/>
      <c r="WRQ41" s="34"/>
      <c r="WRR41" s="35"/>
      <c r="WRS41" s="34"/>
      <c r="WRT41" s="35"/>
      <c r="WRU41" s="34"/>
      <c r="WRV41" s="35"/>
      <c r="WRW41" s="34"/>
      <c r="WRX41" s="35"/>
      <c r="WRY41" s="34"/>
      <c r="WRZ41" s="35"/>
      <c r="WSA41" s="34"/>
      <c r="WSB41" s="35"/>
      <c r="WSC41" s="34"/>
      <c r="WSD41" s="35"/>
      <c r="WSE41" s="34"/>
      <c r="WSF41" s="35"/>
      <c r="WSG41" s="34"/>
      <c r="WSH41" s="35"/>
      <c r="WSI41" s="34"/>
      <c r="WSJ41" s="35"/>
      <c r="WSK41" s="34"/>
      <c r="WSL41" s="35"/>
      <c r="WSM41" s="34"/>
      <c r="WSN41" s="35"/>
      <c r="WSO41" s="34"/>
      <c r="WSP41" s="35"/>
      <c r="WSQ41" s="34"/>
      <c r="WSR41" s="35"/>
      <c r="WSS41" s="34"/>
      <c r="WST41" s="35"/>
      <c r="WSU41" s="34"/>
      <c r="WSV41" s="35"/>
      <c r="WSW41" s="34"/>
      <c r="WSX41" s="35"/>
      <c r="WSY41" s="34"/>
      <c r="WSZ41" s="35"/>
      <c r="WTA41" s="34"/>
      <c r="WTB41" s="35"/>
      <c r="WTC41" s="34"/>
      <c r="WTD41" s="35"/>
      <c r="WTE41" s="34"/>
      <c r="WTF41" s="35"/>
      <c r="WTG41" s="34"/>
      <c r="WTH41" s="35"/>
      <c r="WTI41" s="34"/>
      <c r="WTJ41" s="35"/>
      <c r="WTK41" s="34"/>
      <c r="WTL41" s="35"/>
      <c r="WTM41" s="34"/>
      <c r="WTN41" s="35"/>
      <c r="WTO41" s="34"/>
      <c r="WTP41" s="35"/>
      <c r="WTQ41" s="34"/>
      <c r="WTR41" s="35"/>
      <c r="WTS41" s="34"/>
      <c r="WTT41" s="35"/>
      <c r="WTU41" s="34"/>
      <c r="WTV41" s="35"/>
      <c r="WTW41" s="34"/>
      <c r="WTX41" s="35"/>
      <c r="WTY41" s="34"/>
      <c r="WTZ41" s="35"/>
      <c r="WUA41" s="34"/>
      <c r="WUB41" s="35"/>
      <c r="WUC41" s="34"/>
      <c r="WUD41" s="35"/>
      <c r="WUE41" s="34"/>
      <c r="WUF41" s="35"/>
      <c r="WUG41" s="34"/>
      <c r="WUH41" s="35"/>
      <c r="WUI41" s="34"/>
      <c r="WUJ41" s="35"/>
      <c r="WUK41" s="34"/>
      <c r="WUL41" s="35"/>
      <c r="WUM41" s="34"/>
      <c r="WUN41" s="35"/>
      <c r="WUO41" s="34"/>
      <c r="WUP41" s="35"/>
      <c r="WUQ41" s="34"/>
      <c r="WUR41" s="35"/>
      <c r="WUS41" s="34"/>
      <c r="WUT41" s="35"/>
      <c r="WUU41" s="34"/>
      <c r="WUV41" s="35"/>
      <c r="WUW41" s="34"/>
      <c r="WUX41" s="35"/>
      <c r="WUY41" s="34"/>
      <c r="WUZ41" s="35"/>
      <c r="WVA41" s="34"/>
      <c r="WVB41" s="35"/>
      <c r="WVC41" s="34"/>
      <c r="WVD41" s="35"/>
      <c r="WVE41" s="34"/>
      <c r="WVF41" s="35"/>
      <c r="WVG41" s="34"/>
      <c r="WVH41" s="35"/>
      <c r="WVI41" s="34"/>
      <c r="WVJ41" s="35"/>
      <c r="WVK41" s="34"/>
      <c r="WVL41" s="35"/>
      <c r="WVM41" s="34"/>
      <c r="WVN41" s="35"/>
      <c r="WVO41" s="34"/>
      <c r="WVP41" s="35"/>
      <c r="WVQ41" s="34"/>
      <c r="WVR41" s="35"/>
      <c r="WVS41" s="34"/>
      <c r="WVT41" s="35"/>
      <c r="WVU41" s="34"/>
      <c r="WVV41" s="35"/>
      <c r="WVW41" s="34"/>
      <c r="WVX41" s="35"/>
      <c r="WVY41" s="34"/>
      <c r="WVZ41" s="35"/>
      <c r="WWA41" s="34"/>
      <c r="WWB41" s="35"/>
      <c r="WWC41" s="34"/>
      <c r="WWD41" s="35"/>
      <c r="WWE41" s="34"/>
      <c r="WWF41" s="35"/>
      <c r="WWG41" s="34"/>
      <c r="WWH41" s="35"/>
      <c r="WWI41" s="34"/>
      <c r="WWJ41" s="35"/>
      <c r="WWK41" s="34"/>
      <c r="WWL41" s="35"/>
      <c r="WWM41" s="34"/>
      <c r="WWN41" s="35"/>
      <c r="WWO41" s="34"/>
      <c r="WWP41" s="35"/>
      <c r="WWQ41" s="34"/>
      <c r="WWR41" s="35"/>
      <c r="WWS41" s="34"/>
      <c r="WWT41" s="35"/>
      <c r="WWU41" s="34"/>
      <c r="WWV41" s="35"/>
      <c r="WWW41" s="34"/>
      <c r="WWX41" s="35"/>
      <c r="WWY41" s="34"/>
      <c r="WWZ41" s="35"/>
      <c r="WXA41" s="34"/>
      <c r="WXB41" s="35"/>
      <c r="WXC41" s="34"/>
      <c r="WXD41" s="35"/>
      <c r="WXE41" s="34"/>
      <c r="WXF41" s="35"/>
      <c r="WXG41" s="34"/>
      <c r="WXH41" s="35"/>
      <c r="WXI41" s="34"/>
      <c r="WXJ41" s="35"/>
      <c r="WXK41" s="34"/>
      <c r="WXL41" s="35"/>
      <c r="WXM41" s="34"/>
      <c r="WXN41" s="35"/>
      <c r="WXO41" s="34"/>
      <c r="WXP41" s="35"/>
      <c r="WXQ41" s="34"/>
      <c r="WXR41" s="35"/>
      <c r="WXS41" s="34"/>
      <c r="WXT41" s="35"/>
      <c r="WXU41" s="34"/>
      <c r="WXV41" s="35"/>
      <c r="WXW41" s="34"/>
      <c r="WXX41" s="35"/>
      <c r="WXY41" s="34"/>
      <c r="WXZ41" s="35"/>
      <c r="WYA41" s="34"/>
      <c r="WYB41" s="35"/>
      <c r="WYC41" s="34"/>
      <c r="WYD41" s="35"/>
      <c r="WYE41" s="34"/>
      <c r="WYF41" s="35"/>
      <c r="WYG41" s="34"/>
      <c r="WYH41" s="35"/>
      <c r="WYI41" s="34"/>
      <c r="WYJ41" s="35"/>
      <c r="WYK41" s="34"/>
      <c r="WYL41" s="35"/>
      <c r="WYM41" s="34"/>
      <c r="WYN41" s="35"/>
      <c r="WYO41" s="34"/>
      <c r="WYP41" s="35"/>
      <c r="WYQ41" s="34"/>
      <c r="WYR41" s="35"/>
      <c r="WYS41" s="34"/>
      <c r="WYT41" s="35"/>
      <c r="WYU41" s="34"/>
      <c r="WYV41" s="35"/>
      <c r="WYW41" s="34"/>
      <c r="WYX41" s="35"/>
      <c r="WYY41" s="34"/>
      <c r="WYZ41" s="35"/>
      <c r="WZA41" s="34"/>
      <c r="WZB41" s="35"/>
      <c r="WZC41" s="34"/>
      <c r="WZD41" s="35"/>
      <c r="WZE41" s="34"/>
      <c r="WZF41" s="35"/>
      <c r="WZG41" s="34"/>
      <c r="WZH41" s="35"/>
      <c r="WZI41" s="34"/>
      <c r="WZJ41" s="35"/>
      <c r="WZK41" s="34"/>
      <c r="WZL41" s="35"/>
      <c r="WZM41" s="34"/>
      <c r="WZN41" s="35"/>
      <c r="WZO41" s="34"/>
      <c r="WZP41" s="35"/>
      <c r="WZQ41" s="34"/>
      <c r="WZR41" s="35"/>
      <c r="WZS41" s="34"/>
      <c r="WZT41" s="35"/>
      <c r="WZU41" s="34"/>
      <c r="WZV41" s="35"/>
      <c r="WZW41" s="34"/>
      <c r="WZX41" s="35"/>
      <c r="WZY41" s="34"/>
      <c r="WZZ41" s="35"/>
      <c r="XAA41" s="34"/>
      <c r="XAB41" s="35"/>
      <c r="XAC41" s="34"/>
      <c r="XAD41" s="35"/>
      <c r="XAE41" s="34"/>
      <c r="XAF41" s="35"/>
      <c r="XAG41" s="34"/>
      <c r="XAH41" s="35"/>
      <c r="XAI41" s="34"/>
      <c r="XAJ41" s="35"/>
      <c r="XAK41" s="34"/>
      <c r="XAL41" s="35"/>
      <c r="XAM41" s="34"/>
      <c r="XAN41" s="35"/>
      <c r="XAO41" s="34"/>
      <c r="XAP41" s="35"/>
      <c r="XAQ41" s="34"/>
      <c r="XAR41" s="35"/>
      <c r="XAS41" s="34"/>
      <c r="XAT41" s="35"/>
      <c r="XAU41" s="34"/>
      <c r="XAV41" s="35"/>
      <c r="XAW41" s="34"/>
      <c r="XAX41" s="35"/>
      <c r="XAY41" s="34"/>
      <c r="XAZ41" s="35"/>
      <c r="XBA41" s="34"/>
      <c r="XBB41" s="35"/>
      <c r="XBC41" s="34"/>
      <c r="XBD41" s="35"/>
      <c r="XBE41" s="34"/>
      <c r="XBF41" s="35"/>
      <c r="XBG41" s="34"/>
      <c r="XBH41" s="35"/>
      <c r="XBI41" s="34"/>
      <c r="XBJ41" s="35"/>
      <c r="XBK41" s="34"/>
      <c r="XBL41" s="35"/>
      <c r="XBM41" s="34"/>
      <c r="XBN41" s="35"/>
      <c r="XBO41" s="34"/>
      <c r="XBP41" s="35"/>
      <c r="XBQ41" s="34"/>
      <c r="XBR41" s="35"/>
      <c r="XBS41" s="34"/>
      <c r="XBT41" s="35"/>
      <c r="XBU41" s="34"/>
      <c r="XBV41" s="35"/>
      <c r="XBW41" s="34"/>
      <c r="XBX41" s="35"/>
      <c r="XBY41" s="34"/>
      <c r="XBZ41" s="35"/>
      <c r="XCA41" s="34"/>
      <c r="XCB41" s="35"/>
      <c r="XCC41" s="34"/>
      <c r="XCD41" s="35"/>
      <c r="XCE41" s="34"/>
      <c r="XCF41" s="35"/>
      <c r="XCG41" s="34"/>
      <c r="XCH41" s="35"/>
      <c r="XCI41" s="34"/>
      <c r="XCJ41" s="35"/>
      <c r="XCK41" s="34"/>
      <c r="XCL41" s="35"/>
      <c r="XCM41" s="34"/>
      <c r="XCN41" s="35"/>
      <c r="XCO41" s="34"/>
      <c r="XCP41" s="35"/>
      <c r="XCQ41" s="34"/>
      <c r="XCR41" s="35"/>
      <c r="XCS41" s="34"/>
      <c r="XCT41" s="35"/>
      <c r="XCU41" s="34"/>
      <c r="XCV41" s="35"/>
      <c r="XCW41" s="34"/>
      <c r="XCX41" s="35"/>
      <c r="XCY41" s="34"/>
      <c r="XCZ41" s="35"/>
      <c r="XDA41" s="34"/>
      <c r="XDB41" s="35"/>
      <c r="XDC41" s="34"/>
      <c r="XDD41" s="35"/>
      <c r="XDE41" s="34"/>
      <c r="XDF41" s="35"/>
      <c r="XDG41" s="34"/>
      <c r="XDH41" s="35"/>
      <c r="XDI41" s="34"/>
      <c r="XDJ41" s="35"/>
      <c r="XDK41" s="34"/>
      <c r="XDL41" s="35"/>
      <c r="XDM41" s="34"/>
      <c r="XDN41" s="35"/>
      <c r="XDO41" s="34"/>
      <c r="XDP41" s="35"/>
      <c r="XDQ41" s="34"/>
      <c r="XDR41" s="35"/>
      <c r="XDS41" s="34"/>
      <c r="XDT41" s="35"/>
      <c r="XDU41" s="34"/>
      <c r="XDV41" s="35"/>
      <c r="XDW41" s="34"/>
      <c r="XDX41" s="35"/>
      <c r="XDY41" s="34"/>
      <c r="XDZ41" s="35"/>
      <c r="XEA41" s="34"/>
      <c r="XEB41" s="35"/>
      <c r="XEC41" s="34"/>
      <c r="XED41" s="35"/>
      <c r="XEE41" s="34"/>
      <c r="XEF41" s="35"/>
      <c r="XEG41" s="34"/>
      <c r="XEH41" s="35"/>
      <c r="XEI41" s="34"/>
      <c r="XEJ41" s="35"/>
      <c r="XEK41" s="34"/>
      <c r="XEL41" s="35"/>
      <c r="XEM41" s="34"/>
      <c r="XEN41" s="35"/>
      <c r="XEO41" s="34"/>
      <c r="XEP41" s="35"/>
      <c r="XEQ41" s="34"/>
      <c r="XER41" s="35"/>
      <c r="XES41" s="34"/>
      <c r="XET41" s="35"/>
      <c r="XEU41" s="34"/>
      <c r="XEV41" s="35"/>
      <c r="XEW41" s="34"/>
      <c r="XEX41" s="35"/>
      <c r="XEY41" s="34"/>
      <c r="XEZ41" s="35"/>
      <c r="XFA41" s="34"/>
      <c r="XFB41" s="35"/>
      <c r="XFC41" s="34"/>
      <c r="XFD41" s="35"/>
    </row>
    <row r="42" spans="1:16384" ht="15.75" customHeight="1">
      <c r="A42" s="45">
        <v>174001</v>
      </c>
      <c r="B42" s="45">
        <v>0</v>
      </c>
      <c r="C42" s="45">
        <f>'C1A1'!C42+'C1A2'!C42+'C1A3'!C42+'C1A4'!C42+'C1A5'!C42+'C1A6'!C42+'C1A7'!C42+'C1A8'!C42</f>
        <v>0</v>
      </c>
      <c r="D42" s="39">
        <v>217001</v>
      </c>
      <c r="E42" s="37" t="s">
        <v>63</v>
      </c>
      <c r="F42" s="118">
        <f t="shared" si="3"/>
        <v>174001</v>
      </c>
      <c r="G42" s="109">
        <v>0</v>
      </c>
      <c r="H42" s="109">
        <v>24014</v>
      </c>
      <c r="I42" s="109">
        <v>17722</v>
      </c>
      <c r="J42" s="109">
        <v>6768</v>
      </c>
      <c r="K42" s="109">
        <v>35912</v>
      </c>
      <c r="L42" s="109">
        <v>11355</v>
      </c>
      <c r="M42" s="109">
        <v>2625</v>
      </c>
      <c r="N42" s="109">
        <v>41782</v>
      </c>
      <c r="O42" s="109">
        <v>0</v>
      </c>
      <c r="P42" s="109">
        <v>33823</v>
      </c>
      <c r="Q42" s="109">
        <v>0</v>
      </c>
      <c r="R42" s="109">
        <v>0</v>
      </c>
      <c r="S42" s="134"/>
      <c r="T42" s="135"/>
      <c r="U42" s="134"/>
      <c r="V42" s="135"/>
      <c r="W42" s="134"/>
      <c r="X42" s="135"/>
      <c r="Y42" s="134"/>
      <c r="Z42" s="135"/>
      <c r="AA42" s="134"/>
      <c r="AB42" s="135"/>
      <c r="AC42" s="134"/>
      <c r="AD42" s="135"/>
      <c r="AE42" s="134"/>
      <c r="AF42" s="135"/>
      <c r="AG42" s="134"/>
      <c r="AH42" s="135"/>
      <c r="AI42" s="134"/>
      <c r="AJ42" s="135"/>
      <c r="AK42" s="134"/>
      <c r="AL42" s="135"/>
      <c r="AM42" s="134"/>
      <c r="AN42" s="135"/>
      <c r="AO42" s="134"/>
      <c r="AP42" s="135"/>
      <c r="AQ42" s="134"/>
      <c r="AR42" s="135"/>
      <c r="AS42" s="134"/>
      <c r="AT42" s="135"/>
      <c r="AU42" s="134"/>
      <c r="AV42" s="135"/>
      <c r="AW42" s="134"/>
      <c r="AX42" s="135"/>
      <c r="AY42" s="134"/>
      <c r="AZ42" s="135"/>
      <c r="BA42" s="134"/>
      <c r="BB42" s="135"/>
      <c r="BC42" s="134"/>
      <c r="BD42" s="135"/>
      <c r="BE42" s="134"/>
      <c r="BF42" s="135"/>
      <c r="BG42" s="134"/>
      <c r="BH42" s="135"/>
      <c r="BI42" s="134"/>
      <c r="BJ42" s="135"/>
      <c r="BK42" s="134"/>
      <c r="BL42" s="135"/>
      <c r="BM42" s="134"/>
      <c r="BN42" s="135"/>
      <c r="BO42" s="134"/>
      <c r="BP42" s="135"/>
      <c r="BQ42" s="134"/>
      <c r="BR42" s="135"/>
      <c r="BS42" s="134"/>
      <c r="BT42" s="135"/>
      <c r="BU42" s="134"/>
      <c r="BV42" s="135"/>
      <c r="BW42" s="134"/>
      <c r="BX42" s="135"/>
      <c r="BY42" s="134"/>
      <c r="BZ42" s="135"/>
      <c r="CA42" s="134"/>
      <c r="CB42" s="135"/>
      <c r="CC42" s="134"/>
      <c r="CD42" s="135"/>
      <c r="CE42" s="134"/>
      <c r="CF42" s="135"/>
      <c r="CG42" s="134"/>
      <c r="CH42" s="135"/>
      <c r="CI42" s="134"/>
      <c r="CJ42" s="135"/>
      <c r="CK42" s="134"/>
      <c r="CL42" s="135"/>
      <c r="CM42" s="134"/>
      <c r="CN42" s="135"/>
      <c r="CO42" s="134"/>
      <c r="CP42" s="135"/>
      <c r="CQ42" s="134"/>
      <c r="CR42" s="135"/>
      <c r="CS42" s="134"/>
      <c r="CT42" s="135"/>
      <c r="CU42" s="134"/>
      <c r="CV42" s="135"/>
      <c r="CW42" s="134"/>
      <c r="CX42" s="135"/>
      <c r="CY42" s="134"/>
      <c r="CZ42" s="135"/>
      <c r="DA42" s="134"/>
      <c r="DB42" s="135"/>
      <c r="DC42" s="134"/>
      <c r="DD42" s="135"/>
      <c r="DE42" s="134"/>
      <c r="DF42" s="135"/>
      <c r="DG42" s="134"/>
      <c r="DH42" s="135"/>
      <c r="DI42" s="134"/>
      <c r="DJ42" s="135"/>
      <c r="DK42" s="134"/>
      <c r="DL42" s="135"/>
      <c r="DM42" s="134"/>
      <c r="DN42" s="135"/>
      <c r="DO42" s="134"/>
      <c r="DP42" s="135"/>
      <c r="DQ42" s="134"/>
      <c r="DR42" s="135"/>
      <c r="DS42" s="134"/>
      <c r="DT42" s="135"/>
      <c r="DU42" s="134"/>
      <c r="DV42" s="135"/>
      <c r="DW42" s="134"/>
      <c r="DX42" s="135"/>
      <c r="DY42" s="134"/>
      <c r="DZ42" s="135"/>
      <c r="EA42" s="134"/>
      <c r="EB42" s="135"/>
      <c r="EC42" s="134"/>
      <c r="ED42" s="135"/>
      <c r="EE42" s="134"/>
      <c r="EF42" s="135"/>
      <c r="EG42" s="134"/>
      <c r="EH42" s="135"/>
      <c r="EI42" s="134"/>
      <c r="EJ42" s="135"/>
      <c r="EK42" s="134"/>
      <c r="EL42" s="135"/>
      <c r="EM42" s="134"/>
      <c r="EN42" s="135"/>
      <c r="EO42" s="134"/>
      <c r="EP42" s="135"/>
      <c r="EQ42" s="134"/>
      <c r="ER42" s="135"/>
      <c r="ES42" s="134"/>
      <c r="ET42" s="135"/>
      <c r="EU42" s="134"/>
      <c r="EV42" s="135"/>
      <c r="EW42" s="134"/>
      <c r="EX42" s="135"/>
      <c r="EY42" s="134"/>
      <c r="EZ42" s="135"/>
      <c r="FA42" s="134"/>
      <c r="FB42" s="135"/>
      <c r="FC42" s="134"/>
      <c r="FD42" s="135"/>
      <c r="FE42" s="134"/>
      <c r="FF42" s="135"/>
      <c r="FG42" s="134"/>
      <c r="FH42" s="135"/>
      <c r="FI42" s="134"/>
      <c r="FJ42" s="135"/>
      <c r="FK42" s="134"/>
      <c r="FL42" s="135"/>
      <c r="FM42" s="134"/>
      <c r="FN42" s="135"/>
      <c r="FO42" s="134"/>
      <c r="FP42" s="135"/>
      <c r="FQ42" s="134"/>
      <c r="FR42" s="135"/>
      <c r="FS42" s="134"/>
      <c r="FT42" s="135"/>
      <c r="FU42" s="134"/>
      <c r="FV42" s="135"/>
      <c r="FW42" s="134"/>
      <c r="FX42" s="135"/>
      <c r="FY42" s="134"/>
      <c r="FZ42" s="135"/>
      <c r="GA42" s="134"/>
      <c r="GB42" s="135"/>
      <c r="GC42" s="134"/>
      <c r="GD42" s="135"/>
      <c r="GE42" s="134"/>
      <c r="GF42" s="135"/>
      <c r="GG42" s="134"/>
      <c r="GH42" s="135"/>
      <c r="GI42" s="134"/>
      <c r="GJ42" s="135"/>
      <c r="GK42" s="134"/>
      <c r="GL42" s="135"/>
      <c r="GM42" s="134"/>
      <c r="GN42" s="135"/>
      <c r="GO42" s="134"/>
      <c r="GP42" s="135"/>
      <c r="GQ42" s="134"/>
      <c r="GR42" s="135"/>
      <c r="GS42" s="134"/>
      <c r="GT42" s="135"/>
      <c r="GU42" s="134"/>
      <c r="GV42" s="135"/>
      <c r="GW42" s="134"/>
      <c r="GX42" s="135"/>
      <c r="GY42" s="134"/>
      <c r="GZ42" s="135"/>
      <c r="HA42" s="134"/>
      <c r="HB42" s="135"/>
      <c r="HC42" s="134"/>
      <c r="HD42" s="135"/>
      <c r="HE42" s="134"/>
      <c r="HF42" s="135"/>
      <c r="HG42" s="134"/>
      <c r="HH42" s="135"/>
      <c r="HI42" s="134"/>
      <c r="HJ42" s="135"/>
      <c r="HK42" s="134"/>
      <c r="HL42" s="135"/>
      <c r="HM42" s="134"/>
      <c r="HN42" s="135"/>
      <c r="HO42" s="134"/>
      <c r="HP42" s="135"/>
      <c r="HQ42" s="134"/>
      <c r="HR42" s="135"/>
      <c r="HS42" s="134"/>
      <c r="HT42" s="135"/>
      <c r="HU42" s="134"/>
      <c r="HV42" s="135"/>
      <c r="HW42" s="134"/>
      <c r="HX42" s="135"/>
      <c r="HY42" s="134"/>
      <c r="HZ42" s="135"/>
      <c r="IA42" s="134"/>
      <c r="IB42" s="135"/>
      <c r="IC42" s="134"/>
      <c r="ID42" s="135"/>
      <c r="IE42" s="134"/>
      <c r="IF42" s="135"/>
      <c r="IG42" s="134"/>
      <c r="IH42" s="135"/>
      <c r="II42" s="134"/>
      <c r="IJ42" s="135"/>
      <c r="IK42" s="134"/>
      <c r="IL42" s="135"/>
      <c r="IM42" s="134"/>
      <c r="IN42" s="135"/>
      <c r="IO42" s="134"/>
      <c r="IP42" s="135"/>
      <c r="IQ42" s="134"/>
      <c r="IR42" s="135"/>
      <c r="IS42" s="134"/>
      <c r="IT42" s="135"/>
      <c r="IU42" s="134"/>
      <c r="IV42" s="135"/>
      <c r="IW42" s="134"/>
      <c r="IX42" s="135"/>
      <c r="IY42" s="134"/>
      <c r="IZ42" s="135"/>
      <c r="JA42" s="134"/>
      <c r="JB42" s="135"/>
      <c r="JC42" s="134"/>
      <c r="JD42" s="135"/>
      <c r="JE42" s="134"/>
      <c r="JF42" s="135"/>
      <c r="JG42" s="134"/>
      <c r="JH42" s="135"/>
      <c r="JI42" s="134"/>
      <c r="JJ42" s="135"/>
      <c r="JK42" s="134"/>
      <c r="JL42" s="135"/>
      <c r="JM42" s="134"/>
      <c r="JN42" s="135"/>
      <c r="JO42" s="134"/>
      <c r="JP42" s="135"/>
      <c r="JQ42" s="134"/>
      <c r="JR42" s="135"/>
      <c r="JS42" s="134"/>
      <c r="JT42" s="135"/>
      <c r="JU42" s="134"/>
      <c r="JV42" s="135"/>
      <c r="JW42" s="134"/>
      <c r="JX42" s="135"/>
      <c r="JY42" s="134"/>
      <c r="JZ42" s="135"/>
      <c r="KA42" s="134"/>
      <c r="KB42" s="135"/>
      <c r="KC42" s="134"/>
      <c r="KD42" s="135"/>
      <c r="KE42" s="134"/>
      <c r="KF42" s="135"/>
      <c r="KG42" s="134"/>
      <c r="KH42" s="135"/>
      <c r="KI42" s="134"/>
      <c r="KJ42" s="135"/>
      <c r="KK42" s="134"/>
      <c r="KL42" s="135"/>
      <c r="KM42" s="134"/>
      <c r="KN42" s="135"/>
      <c r="KO42" s="134"/>
      <c r="KP42" s="135"/>
      <c r="KQ42" s="134"/>
      <c r="KR42" s="135"/>
      <c r="KS42" s="134"/>
      <c r="KT42" s="135"/>
      <c r="KU42" s="134"/>
      <c r="KV42" s="135"/>
      <c r="KW42" s="134"/>
      <c r="KX42" s="135"/>
      <c r="KY42" s="134"/>
      <c r="KZ42" s="135"/>
      <c r="LA42" s="134"/>
      <c r="LB42" s="135"/>
      <c r="LC42" s="134"/>
      <c r="LD42" s="135"/>
      <c r="LE42" s="134"/>
      <c r="LF42" s="135"/>
      <c r="LG42" s="134"/>
      <c r="LH42" s="135"/>
      <c r="LI42" s="134"/>
      <c r="LJ42" s="135"/>
      <c r="LK42" s="134"/>
      <c r="LL42" s="135"/>
      <c r="LM42" s="134"/>
      <c r="LN42" s="135"/>
      <c r="LO42" s="134"/>
      <c r="LP42" s="135"/>
      <c r="LQ42" s="134"/>
      <c r="LR42" s="135"/>
      <c r="LS42" s="134"/>
      <c r="LT42" s="135"/>
      <c r="LU42" s="134"/>
      <c r="LV42" s="135"/>
      <c r="LW42" s="134"/>
      <c r="LX42" s="135"/>
      <c r="LY42" s="134"/>
      <c r="LZ42" s="135"/>
      <c r="MA42" s="134"/>
      <c r="MB42" s="135"/>
      <c r="MC42" s="134"/>
      <c r="MD42" s="135"/>
      <c r="ME42" s="134"/>
      <c r="MF42" s="135"/>
      <c r="MG42" s="134"/>
      <c r="MH42" s="135"/>
      <c r="MI42" s="134"/>
      <c r="MJ42" s="135"/>
      <c r="MK42" s="134"/>
      <c r="ML42" s="135"/>
      <c r="MM42" s="134"/>
      <c r="MN42" s="135"/>
      <c r="MO42" s="134"/>
      <c r="MP42" s="135"/>
      <c r="MQ42" s="134"/>
      <c r="MR42" s="135"/>
      <c r="MS42" s="134"/>
      <c r="MT42" s="135"/>
      <c r="MU42" s="134"/>
      <c r="MV42" s="135"/>
      <c r="MW42" s="134"/>
      <c r="MX42" s="135"/>
      <c r="MY42" s="134"/>
      <c r="MZ42" s="135"/>
      <c r="NA42" s="134"/>
      <c r="NB42" s="135"/>
      <c r="NC42" s="134"/>
      <c r="ND42" s="135"/>
      <c r="NE42" s="134"/>
      <c r="NF42" s="135"/>
      <c r="NG42" s="134"/>
      <c r="NH42" s="135"/>
      <c r="NI42" s="134"/>
      <c r="NJ42" s="135"/>
      <c r="NK42" s="134"/>
      <c r="NL42" s="135"/>
      <c r="NM42" s="134"/>
      <c r="NN42" s="135"/>
      <c r="NO42" s="134"/>
      <c r="NP42" s="135"/>
      <c r="NQ42" s="134"/>
      <c r="NR42" s="135"/>
      <c r="NS42" s="134"/>
      <c r="NT42" s="135"/>
      <c r="NU42" s="134"/>
      <c r="NV42" s="135"/>
      <c r="NW42" s="134"/>
      <c r="NX42" s="135"/>
      <c r="NY42" s="134"/>
      <c r="NZ42" s="135"/>
      <c r="OA42" s="134"/>
      <c r="OB42" s="135"/>
      <c r="OC42" s="134"/>
      <c r="OD42" s="135"/>
      <c r="OE42" s="134"/>
      <c r="OF42" s="135"/>
      <c r="OG42" s="134"/>
      <c r="OH42" s="135"/>
      <c r="OI42" s="134"/>
      <c r="OJ42" s="135"/>
      <c r="OK42" s="134"/>
      <c r="OL42" s="135"/>
      <c r="OM42" s="134"/>
      <c r="ON42" s="135"/>
      <c r="OO42" s="134"/>
      <c r="OP42" s="135"/>
      <c r="OQ42" s="134"/>
      <c r="OR42" s="135"/>
      <c r="OS42" s="134"/>
      <c r="OT42" s="135"/>
      <c r="OU42" s="134"/>
      <c r="OV42" s="135"/>
      <c r="OW42" s="134"/>
      <c r="OX42" s="135"/>
      <c r="OY42" s="134"/>
      <c r="OZ42" s="135"/>
      <c r="PA42" s="134"/>
      <c r="PB42" s="135"/>
      <c r="PC42" s="134"/>
      <c r="PD42" s="135"/>
      <c r="PE42" s="134"/>
      <c r="PF42" s="135"/>
      <c r="PG42" s="134"/>
      <c r="PH42" s="135"/>
      <c r="PI42" s="134"/>
      <c r="PJ42" s="135"/>
      <c r="PK42" s="134"/>
      <c r="PL42" s="135"/>
      <c r="PM42" s="134"/>
      <c r="PN42" s="135"/>
      <c r="PO42" s="134"/>
      <c r="PP42" s="135"/>
      <c r="PQ42" s="134"/>
      <c r="PR42" s="135"/>
      <c r="PS42" s="134"/>
      <c r="PT42" s="135"/>
      <c r="PU42" s="134"/>
      <c r="PV42" s="135"/>
      <c r="PW42" s="134"/>
      <c r="PX42" s="135"/>
      <c r="PY42" s="134"/>
      <c r="PZ42" s="135"/>
      <c r="QA42" s="134"/>
      <c r="QB42" s="135"/>
      <c r="QC42" s="134"/>
      <c r="QD42" s="135"/>
      <c r="QE42" s="134"/>
      <c r="QF42" s="135"/>
      <c r="QG42" s="134"/>
      <c r="QH42" s="135"/>
      <c r="QI42" s="134"/>
      <c r="QJ42" s="135"/>
      <c r="QK42" s="134"/>
      <c r="QL42" s="135"/>
      <c r="QM42" s="134"/>
      <c r="QN42" s="135"/>
      <c r="QO42" s="134"/>
      <c r="QP42" s="135"/>
      <c r="QQ42" s="134"/>
      <c r="QR42" s="135"/>
      <c r="QS42" s="134"/>
      <c r="QT42" s="135"/>
      <c r="QU42" s="134"/>
      <c r="QV42" s="135"/>
      <c r="QW42" s="134"/>
      <c r="QX42" s="135"/>
      <c r="QY42" s="134"/>
      <c r="QZ42" s="135"/>
      <c r="RA42" s="134"/>
      <c r="RB42" s="135"/>
      <c r="RC42" s="134"/>
      <c r="RD42" s="135"/>
      <c r="RE42" s="134"/>
      <c r="RF42" s="135"/>
      <c r="RG42" s="134"/>
      <c r="RH42" s="135"/>
      <c r="RI42" s="134"/>
      <c r="RJ42" s="135"/>
      <c r="RK42" s="134"/>
      <c r="RL42" s="135"/>
      <c r="RM42" s="134"/>
      <c r="RN42" s="135"/>
      <c r="RO42" s="134"/>
      <c r="RP42" s="135"/>
      <c r="RQ42" s="134"/>
      <c r="RR42" s="135"/>
      <c r="RS42" s="134"/>
      <c r="RT42" s="135"/>
      <c r="RU42" s="134"/>
      <c r="RV42" s="135"/>
      <c r="RW42" s="134"/>
      <c r="RX42" s="135"/>
      <c r="RY42" s="134"/>
      <c r="RZ42" s="135"/>
      <c r="SA42" s="134"/>
      <c r="SB42" s="135"/>
      <c r="SC42" s="134"/>
      <c r="SD42" s="135"/>
      <c r="SE42" s="134"/>
      <c r="SF42" s="135"/>
      <c r="SG42" s="134"/>
      <c r="SH42" s="135"/>
      <c r="SI42" s="134"/>
      <c r="SJ42" s="135"/>
      <c r="SK42" s="134"/>
      <c r="SL42" s="135"/>
      <c r="SM42" s="134"/>
      <c r="SN42" s="135"/>
      <c r="SO42" s="134"/>
      <c r="SP42" s="135"/>
      <c r="SQ42" s="134"/>
      <c r="SR42" s="135"/>
      <c r="SS42" s="134"/>
      <c r="ST42" s="135"/>
      <c r="SU42" s="134"/>
      <c r="SV42" s="135"/>
      <c r="SW42" s="134"/>
      <c r="SX42" s="135"/>
      <c r="SY42" s="134"/>
      <c r="SZ42" s="135"/>
      <c r="TA42" s="134"/>
      <c r="TB42" s="135"/>
      <c r="TC42" s="134"/>
      <c r="TD42" s="135"/>
      <c r="TE42" s="134"/>
      <c r="TF42" s="135"/>
      <c r="TG42" s="134"/>
      <c r="TH42" s="135"/>
      <c r="TI42" s="134"/>
      <c r="TJ42" s="135"/>
      <c r="TK42" s="134"/>
      <c r="TL42" s="135"/>
      <c r="TM42" s="134"/>
      <c r="TN42" s="135"/>
      <c r="TO42" s="134"/>
      <c r="TP42" s="135"/>
      <c r="TQ42" s="134"/>
      <c r="TR42" s="135"/>
      <c r="TS42" s="134"/>
      <c r="TT42" s="135"/>
      <c r="TU42" s="134"/>
      <c r="TV42" s="135"/>
      <c r="TW42" s="134"/>
      <c r="TX42" s="135"/>
      <c r="TY42" s="134"/>
      <c r="TZ42" s="135"/>
      <c r="UA42" s="134"/>
      <c r="UB42" s="135"/>
      <c r="UC42" s="134"/>
      <c r="UD42" s="135"/>
      <c r="UE42" s="134"/>
      <c r="UF42" s="135"/>
      <c r="UG42" s="134"/>
      <c r="UH42" s="135"/>
      <c r="UI42" s="134"/>
      <c r="UJ42" s="135"/>
      <c r="UK42" s="134"/>
      <c r="UL42" s="135"/>
      <c r="UM42" s="134"/>
      <c r="UN42" s="135"/>
      <c r="UO42" s="134"/>
      <c r="UP42" s="135"/>
      <c r="UQ42" s="134"/>
      <c r="UR42" s="135"/>
      <c r="US42" s="134"/>
      <c r="UT42" s="135"/>
      <c r="UU42" s="134"/>
      <c r="UV42" s="135"/>
      <c r="UW42" s="134"/>
      <c r="UX42" s="135"/>
      <c r="UY42" s="134"/>
      <c r="UZ42" s="135"/>
      <c r="VA42" s="134"/>
      <c r="VB42" s="135"/>
      <c r="VC42" s="134"/>
      <c r="VD42" s="135"/>
      <c r="VE42" s="134"/>
      <c r="VF42" s="135"/>
      <c r="VG42" s="134"/>
      <c r="VH42" s="135"/>
      <c r="VI42" s="134"/>
      <c r="VJ42" s="135"/>
      <c r="VK42" s="134"/>
      <c r="VL42" s="135"/>
      <c r="VM42" s="134"/>
      <c r="VN42" s="135"/>
      <c r="VO42" s="134"/>
      <c r="VP42" s="135"/>
      <c r="VQ42" s="134"/>
      <c r="VR42" s="135"/>
      <c r="VS42" s="134"/>
      <c r="VT42" s="135"/>
      <c r="VU42" s="134"/>
      <c r="VV42" s="135"/>
      <c r="VW42" s="134"/>
      <c r="VX42" s="135"/>
      <c r="VY42" s="134"/>
      <c r="VZ42" s="135"/>
      <c r="WA42" s="134"/>
      <c r="WB42" s="135"/>
      <c r="WC42" s="134"/>
      <c r="WD42" s="135"/>
      <c r="WE42" s="134"/>
      <c r="WF42" s="135"/>
      <c r="WG42" s="134"/>
      <c r="WH42" s="135"/>
      <c r="WI42" s="134"/>
      <c r="WJ42" s="135"/>
      <c r="WK42" s="134"/>
      <c r="WL42" s="135"/>
      <c r="WM42" s="134"/>
      <c r="WN42" s="135"/>
      <c r="WO42" s="134"/>
      <c r="WP42" s="135"/>
      <c r="WQ42" s="134"/>
      <c r="WR42" s="135"/>
      <c r="WS42" s="134"/>
      <c r="WT42" s="135"/>
      <c r="WU42" s="134"/>
      <c r="WV42" s="135"/>
      <c r="WW42" s="134"/>
      <c r="WX42" s="135"/>
      <c r="WY42" s="134"/>
      <c r="WZ42" s="135"/>
      <c r="XA42" s="134"/>
      <c r="XB42" s="135"/>
      <c r="XC42" s="134"/>
      <c r="XD42" s="135"/>
      <c r="XE42" s="134"/>
      <c r="XF42" s="135"/>
      <c r="XG42" s="134"/>
      <c r="XH42" s="135"/>
      <c r="XI42" s="134"/>
      <c r="XJ42" s="135"/>
      <c r="XK42" s="134"/>
      <c r="XL42" s="135"/>
      <c r="XM42" s="134"/>
      <c r="XN42" s="135"/>
      <c r="XO42" s="134"/>
      <c r="XP42" s="135"/>
      <c r="XQ42" s="134"/>
      <c r="XR42" s="135"/>
      <c r="XS42" s="134"/>
      <c r="XT42" s="135"/>
      <c r="XU42" s="134"/>
      <c r="XV42" s="135"/>
      <c r="XW42" s="134"/>
      <c r="XX42" s="135"/>
      <c r="XY42" s="134"/>
      <c r="XZ42" s="135"/>
      <c r="YA42" s="134"/>
      <c r="YB42" s="135"/>
      <c r="YC42" s="134"/>
      <c r="YD42" s="135"/>
      <c r="YE42" s="134"/>
      <c r="YF42" s="135"/>
      <c r="YG42" s="134"/>
      <c r="YH42" s="135"/>
      <c r="YI42" s="134"/>
      <c r="YJ42" s="135"/>
      <c r="YK42" s="134"/>
      <c r="YL42" s="135"/>
      <c r="YM42" s="134"/>
      <c r="YN42" s="135"/>
      <c r="YO42" s="134"/>
      <c r="YP42" s="135"/>
      <c r="YQ42" s="134"/>
      <c r="YR42" s="135"/>
      <c r="YS42" s="134"/>
      <c r="YT42" s="135"/>
      <c r="YU42" s="134"/>
      <c r="YV42" s="135"/>
      <c r="YW42" s="134"/>
      <c r="YX42" s="135"/>
      <c r="YY42" s="134"/>
      <c r="YZ42" s="135"/>
      <c r="ZA42" s="134"/>
      <c r="ZB42" s="135"/>
      <c r="ZC42" s="134"/>
      <c r="ZD42" s="135"/>
      <c r="ZE42" s="134"/>
      <c r="ZF42" s="135"/>
      <c r="ZG42" s="134"/>
      <c r="ZH42" s="135"/>
      <c r="ZI42" s="134"/>
      <c r="ZJ42" s="135"/>
      <c r="ZK42" s="134"/>
      <c r="ZL42" s="135"/>
      <c r="ZM42" s="134"/>
      <c r="ZN42" s="135"/>
      <c r="ZO42" s="134"/>
      <c r="ZP42" s="135"/>
      <c r="ZQ42" s="134"/>
      <c r="ZR42" s="135"/>
      <c r="ZS42" s="134"/>
      <c r="ZT42" s="135"/>
      <c r="ZU42" s="134"/>
      <c r="ZV42" s="135"/>
      <c r="ZW42" s="134"/>
      <c r="ZX42" s="135"/>
      <c r="ZY42" s="134"/>
      <c r="ZZ42" s="135"/>
      <c r="AAA42" s="134"/>
      <c r="AAB42" s="135"/>
      <c r="AAC42" s="134"/>
      <c r="AAD42" s="135"/>
      <c r="AAE42" s="134"/>
      <c r="AAF42" s="135"/>
      <c r="AAG42" s="134"/>
      <c r="AAH42" s="135"/>
      <c r="AAI42" s="134"/>
      <c r="AAJ42" s="135"/>
      <c r="AAK42" s="134"/>
      <c r="AAL42" s="135"/>
      <c r="AAM42" s="134"/>
      <c r="AAN42" s="135"/>
      <c r="AAO42" s="134"/>
      <c r="AAP42" s="135"/>
      <c r="AAQ42" s="134"/>
      <c r="AAR42" s="135"/>
      <c r="AAS42" s="134"/>
      <c r="AAT42" s="135"/>
      <c r="AAU42" s="134"/>
      <c r="AAV42" s="135"/>
      <c r="AAW42" s="134"/>
      <c r="AAX42" s="135"/>
      <c r="AAY42" s="134"/>
      <c r="AAZ42" s="135"/>
      <c r="ABA42" s="134"/>
      <c r="ABB42" s="135"/>
      <c r="ABC42" s="134"/>
      <c r="ABD42" s="135"/>
      <c r="ABE42" s="134"/>
      <c r="ABF42" s="135"/>
      <c r="ABG42" s="134"/>
      <c r="ABH42" s="135"/>
      <c r="ABI42" s="134"/>
      <c r="ABJ42" s="135"/>
      <c r="ABK42" s="134"/>
      <c r="ABL42" s="135"/>
      <c r="ABM42" s="134"/>
      <c r="ABN42" s="135"/>
      <c r="ABO42" s="134"/>
      <c r="ABP42" s="135"/>
      <c r="ABQ42" s="134"/>
      <c r="ABR42" s="135"/>
      <c r="ABS42" s="134"/>
      <c r="ABT42" s="135"/>
      <c r="ABU42" s="134"/>
      <c r="ABV42" s="135"/>
      <c r="ABW42" s="134"/>
      <c r="ABX42" s="135"/>
      <c r="ABY42" s="134"/>
      <c r="ABZ42" s="135"/>
      <c r="ACA42" s="134"/>
      <c r="ACB42" s="135"/>
      <c r="ACC42" s="134"/>
      <c r="ACD42" s="135"/>
      <c r="ACE42" s="134"/>
      <c r="ACF42" s="135"/>
      <c r="ACG42" s="134"/>
      <c r="ACH42" s="135"/>
      <c r="ACI42" s="134"/>
      <c r="ACJ42" s="135"/>
      <c r="ACK42" s="134"/>
      <c r="ACL42" s="135"/>
      <c r="ACM42" s="134"/>
      <c r="ACN42" s="135"/>
      <c r="ACO42" s="134"/>
      <c r="ACP42" s="135"/>
      <c r="ACQ42" s="134"/>
      <c r="ACR42" s="135"/>
      <c r="ACS42" s="134"/>
      <c r="ACT42" s="135"/>
      <c r="ACU42" s="134"/>
      <c r="ACV42" s="135"/>
      <c r="ACW42" s="134"/>
      <c r="ACX42" s="135"/>
      <c r="ACY42" s="134"/>
      <c r="ACZ42" s="135"/>
      <c r="ADA42" s="134"/>
      <c r="ADB42" s="135"/>
      <c r="ADC42" s="134"/>
      <c r="ADD42" s="135"/>
      <c r="ADE42" s="134"/>
      <c r="ADF42" s="135"/>
      <c r="ADG42" s="134"/>
      <c r="ADH42" s="135"/>
      <c r="ADI42" s="134"/>
      <c r="ADJ42" s="135"/>
      <c r="ADK42" s="134"/>
      <c r="ADL42" s="135"/>
      <c r="ADM42" s="134"/>
      <c r="ADN42" s="135"/>
      <c r="ADO42" s="134"/>
      <c r="ADP42" s="135"/>
      <c r="ADQ42" s="134"/>
      <c r="ADR42" s="135"/>
      <c r="ADS42" s="134"/>
      <c r="ADT42" s="135"/>
      <c r="ADU42" s="134"/>
      <c r="ADV42" s="135"/>
      <c r="ADW42" s="134"/>
      <c r="ADX42" s="135"/>
      <c r="ADY42" s="134"/>
      <c r="ADZ42" s="135"/>
      <c r="AEA42" s="134"/>
      <c r="AEB42" s="135"/>
      <c r="AEC42" s="134"/>
      <c r="AED42" s="135"/>
      <c r="AEE42" s="134"/>
      <c r="AEF42" s="135"/>
      <c r="AEG42" s="134"/>
      <c r="AEH42" s="135"/>
      <c r="AEI42" s="134"/>
      <c r="AEJ42" s="135"/>
      <c r="AEK42" s="134"/>
      <c r="AEL42" s="135"/>
      <c r="AEM42" s="134"/>
      <c r="AEN42" s="135"/>
      <c r="AEO42" s="134"/>
      <c r="AEP42" s="135"/>
      <c r="AEQ42" s="134"/>
      <c r="AER42" s="135"/>
      <c r="AES42" s="134"/>
      <c r="AET42" s="135"/>
      <c r="AEU42" s="134"/>
      <c r="AEV42" s="135"/>
      <c r="AEW42" s="134"/>
      <c r="AEX42" s="135"/>
      <c r="AEY42" s="134"/>
      <c r="AEZ42" s="135"/>
      <c r="AFA42" s="134"/>
      <c r="AFB42" s="135"/>
      <c r="AFC42" s="134"/>
      <c r="AFD42" s="135"/>
      <c r="AFE42" s="134"/>
      <c r="AFF42" s="135"/>
      <c r="AFG42" s="134"/>
      <c r="AFH42" s="135"/>
      <c r="AFI42" s="134"/>
      <c r="AFJ42" s="135"/>
      <c r="AFK42" s="134"/>
      <c r="AFL42" s="135"/>
      <c r="AFM42" s="134"/>
      <c r="AFN42" s="135"/>
      <c r="AFO42" s="134"/>
      <c r="AFP42" s="135"/>
      <c r="AFQ42" s="134"/>
      <c r="AFR42" s="135"/>
      <c r="AFS42" s="134"/>
      <c r="AFT42" s="135"/>
      <c r="AFU42" s="134"/>
      <c r="AFV42" s="135"/>
      <c r="AFW42" s="134"/>
      <c r="AFX42" s="135"/>
      <c r="AFY42" s="134"/>
      <c r="AFZ42" s="135"/>
      <c r="AGA42" s="134"/>
      <c r="AGB42" s="135"/>
      <c r="AGC42" s="134"/>
      <c r="AGD42" s="135"/>
      <c r="AGE42" s="134"/>
      <c r="AGF42" s="135"/>
      <c r="AGG42" s="134"/>
      <c r="AGH42" s="135"/>
      <c r="AGI42" s="134"/>
      <c r="AGJ42" s="135"/>
      <c r="AGK42" s="134"/>
      <c r="AGL42" s="135"/>
      <c r="AGM42" s="134"/>
      <c r="AGN42" s="135"/>
      <c r="AGO42" s="134"/>
      <c r="AGP42" s="135"/>
      <c r="AGQ42" s="134"/>
      <c r="AGR42" s="135"/>
      <c r="AGS42" s="134"/>
      <c r="AGT42" s="135"/>
      <c r="AGU42" s="134"/>
      <c r="AGV42" s="135"/>
      <c r="AGW42" s="134"/>
      <c r="AGX42" s="135"/>
      <c r="AGY42" s="134"/>
      <c r="AGZ42" s="135"/>
      <c r="AHA42" s="134"/>
      <c r="AHB42" s="135"/>
      <c r="AHC42" s="134"/>
      <c r="AHD42" s="135"/>
      <c r="AHE42" s="134"/>
      <c r="AHF42" s="135"/>
      <c r="AHG42" s="134"/>
      <c r="AHH42" s="135"/>
      <c r="AHI42" s="134"/>
      <c r="AHJ42" s="135"/>
      <c r="AHK42" s="134"/>
      <c r="AHL42" s="135"/>
      <c r="AHM42" s="134"/>
      <c r="AHN42" s="135"/>
      <c r="AHO42" s="134"/>
      <c r="AHP42" s="135"/>
      <c r="AHQ42" s="134"/>
      <c r="AHR42" s="135"/>
      <c r="AHS42" s="134"/>
      <c r="AHT42" s="135"/>
      <c r="AHU42" s="134"/>
      <c r="AHV42" s="135"/>
      <c r="AHW42" s="134"/>
      <c r="AHX42" s="135"/>
      <c r="AHY42" s="134"/>
      <c r="AHZ42" s="135"/>
      <c r="AIA42" s="134"/>
      <c r="AIB42" s="135"/>
      <c r="AIC42" s="134"/>
      <c r="AID42" s="135"/>
      <c r="AIE42" s="134"/>
      <c r="AIF42" s="135"/>
      <c r="AIG42" s="134"/>
      <c r="AIH42" s="135"/>
      <c r="AII42" s="134"/>
      <c r="AIJ42" s="135"/>
      <c r="AIK42" s="134"/>
      <c r="AIL42" s="135"/>
      <c r="AIM42" s="134"/>
      <c r="AIN42" s="135"/>
      <c r="AIO42" s="134"/>
      <c r="AIP42" s="135"/>
      <c r="AIQ42" s="134"/>
      <c r="AIR42" s="135"/>
      <c r="AIS42" s="134"/>
      <c r="AIT42" s="135"/>
      <c r="AIU42" s="134"/>
      <c r="AIV42" s="135"/>
      <c r="AIW42" s="134"/>
      <c r="AIX42" s="135"/>
      <c r="AIY42" s="134"/>
      <c r="AIZ42" s="135"/>
      <c r="AJA42" s="134"/>
      <c r="AJB42" s="135"/>
      <c r="AJC42" s="134"/>
      <c r="AJD42" s="135"/>
      <c r="AJE42" s="134"/>
      <c r="AJF42" s="135"/>
      <c r="AJG42" s="134"/>
      <c r="AJH42" s="135"/>
      <c r="AJI42" s="134"/>
      <c r="AJJ42" s="135"/>
      <c r="AJK42" s="134"/>
      <c r="AJL42" s="135"/>
      <c r="AJM42" s="134"/>
      <c r="AJN42" s="135"/>
      <c r="AJO42" s="134"/>
      <c r="AJP42" s="135"/>
      <c r="AJQ42" s="134"/>
      <c r="AJR42" s="135"/>
      <c r="AJS42" s="134"/>
      <c r="AJT42" s="135"/>
      <c r="AJU42" s="134"/>
      <c r="AJV42" s="135"/>
      <c r="AJW42" s="134"/>
      <c r="AJX42" s="135"/>
      <c r="AJY42" s="134"/>
      <c r="AJZ42" s="135"/>
      <c r="AKA42" s="134"/>
      <c r="AKB42" s="135"/>
      <c r="AKC42" s="134"/>
      <c r="AKD42" s="135"/>
      <c r="AKE42" s="134"/>
      <c r="AKF42" s="135"/>
      <c r="AKG42" s="134"/>
      <c r="AKH42" s="135"/>
      <c r="AKI42" s="134"/>
      <c r="AKJ42" s="135"/>
      <c r="AKK42" s="134"/>
      <c r="AKL42" s="135"/>
      <c r="AKM42" s="134"/>
      <c r="AKN42" s="135"/>
      <c r="AKO42" s="134"/>
      <c r="AKP42" s="135"/>
      <c r="AKQ42" s="134"/>
      <c r="AKR42" s="135"/>
      <c r="AKS42" s="134"/>
      <c r="AKT42" s="135"/>
      <c r="AKU42" s="134"/>
      <c r="AKV42" s="135"/>
      <c r="AKW42" s="134"/>
      <c r="AKX42" s="135"/>
      <c r="AKY42" s="134"/>
      <c r="AKZ42" s="135"/>
      <c r="ALA42" s="134"/>
      <c r="ALB42" s="135"/>
      <c r="ALC42" s="134"/>
      <c r="ALD42" s="135"/>
      <c r="ALE42" s="134"/>
      <c r="ALF42" s="135"/>
      <c r="ALG42" s="134"/>
      <c r="ALH42" s="135"/>
      <c r="ALI42" s="134"/>
      <c r="ALJ42" s="135"/>
      <c r="ALK42" s="134"/>
      <c r="ALL42" s="135"/>
      <c r="ALM42" s="134"/>
      <c r="ALN42" s="135"/>
      <c r="ALO42" s="134"/>
      <c r="ALP42" s="135"/>
      <c r="ALQ42" s="134"/>
      <c r="ALR42" s="135"/>
      <c r="ALS42" s="134"/>
      <c r="ALT42" s="135"/>
      <c r="ALU42" s="134"/>
      <c r="ALV42" s="135"/>
      <c r="ALW42" s="134"/>
      <c r="ALX42" s="135"/>
      <c r="ALY42" s="134"/>
      <c r="ALZ42" s="135"/>
      <c r="AMA42" s="134"/>
      <c r="AMB42" s="135"/>
      <c r="AMC42" s="134"/>
      <c r="AMD42" s="135"/>
      <c r="AME42" s="134"/>
      <c r="AMF42" s="135"/>
      <c r="AMG42" s="134"/>
      <c r="AMH42" s="135"/>
      <c r="AMI42" s="134"/>
      <c r="AMJ42" s="135"/>
      <c r="AMK42" s="134"/>
      <c r="AML42" s="135"/>
      <c r="AMM42" s="134"/>
      <c r="AMN42" s="135"/>
      <c r="AMO42" s="134"/>
      <c r="AMP42" s="135"/>
      <c r="AMQ42" s="134"/>
      <c r="AMR42" s="135"/>
      <c r="AMS42" s="134"/>
      <c r="AMT42" s="135"/>
      <c r="AMU42" s="134"/>
      <c r="AMV42" s="135"/>
      <c r="AMW42" s="134"/>
      <c r="AMX42" s="135"/>
      <c r="AMY42" s="134"/>
      <c r="AMZ42" s="135"/>
      <c r="ANA42" s="134"/>
      <c r="ANB42" s="135"/>
      <c r="ANC42" s="134"/>
      <c r="AND42" s="135"/>
      <c r="ANE42" s="134"/>
      <c r="ANF42" s="135"/>
      <c r="ANG42" s="134"/>
      <c r="ANH42" s="135"/>
      <c r="ANI42" s="134"/>
      <c r="ANJ42" s="135"/>
      <c r="ANK42" s="134"/>
      <c r="ANL42" s="135"/>
      <c r="ANM42" s="134"/>
      <c r="ANN42" s="135"/>
      <c r="ANO42" s="134"/>
      <c r="ANP42" s="135"/>
      <c r="ANQ42" s="134"/>
      <c r="ANR42" s="135"/>
      <c r="ANS42" s="134"/>
      <c r="ANT42" s="135"/>
      <c r="ANU42" s="134"/>
      <c r="ANV42" s="135"/>
      <c r="ANW42" s="134"/>
      <c r="ANX42" s="135"/>
      <c r="ANY42" s="134"/>
      <c r="ANZ42" s="135"/>
      <c r="AOA42" s="134"/>
      <c r="AOB42" s="135"/>
      <c r="AOC42" s="134"/>
      <c r="AOD42" s="135"/>
      <c r="AOE42" s="134"/>
      <c r="AOF42" s="135"/>
      <c r="AOG42" s="134"/>
      <c r="AOH42" s="135"/>
      <c r="AOI42" s="134"/>
      <c r="AOJ42" s="135"/>
      <c r="AOK42" s="134"/>
      <c r="AOL42" s="135"/>
      <c r="AOM42" s="134"/>
      <c r="AON42" s="135"/>
      <c r="AOO42" s="134"/>
      <c r="AOP42" s="135"/>
      <c r="AOQ42" s="134"/>
      <c r="AOR42" s="135"/>
      <c r="AOS42" s="134"/>
      <c r="AOT42" s="135"/>
      <c r="AOU42" s="134"/>
      <c r="AOV42" s="135"/>
      <c r="AOW42" s="134"/>
      <c r="AOX42" s="135"/>
      <c r="AOY42" s="134"/>
      <c r="AOZ42" s="135"/>
      <c r="APA42" s="134"/>
      <c r="APB42" s="135"/>
      <c r="APC42" s="134"/>
      <c r="APD42" s="135"/>
      <c r="APE42" s="134"/>
      <c r="APF42" s="135"/>
      <c r="APG42" s="134"/>
      <c r="APH42" s="135"/>
      <c r="API42" s="134"/>
      <c r="APJ42" s="135"/>
      <c r="APK42" s="134"/>
      <c r="APL42" s="135"/>
      <c r="APM42" s="134"/>
      <c r="APN42" s="135"/>
      <c r="APO42" s="134"/>
      <c r="APP42" s="135"/>
      <c r="APQ42" s="134"/>
      <c r="APR42" s="135"/>
      <c r="APS42" s="134"/>
      <c r="APT42" s="135"/>
      <c r="APU42" s="134"/>
      <c r="APV42" s="135"/>
      <c r="APW42" s="134"/>
      <c r="APX42" s="135"/>
      <c r="APY42" s="134"/>
      <c r="APZ42" s="135"/>
      <c r="AQA42" s="134"/>
      <c r="AQB42" s="135"/>
      <c r="AQC42" s="134"/>
      <c r="AQD42" s="135"/>
      <c r="AQE42" s="134"/>
      <c r="AQF42" s="135"/>
      <c r="AQG42" s="134"/>
      <c r="AQH42" s="135"/>
      <c r="AQI42" s="134"/>
      <c r="AQJ42" s="135"/>
      <c r="AQK42" s="134"/>
      <c r="AQL42" s="135"/>
      <c r="AQM42" s="134"/>
      <c r="AQN42" s="135"/>
      <c r="AQO42" s="134"/>
      <c r="AQP42" s="135"/>
      <c r="AQQ42" s="134"/>
      <c r="AQR42" s="135"/>
      <c r="AQS42" s="134"/>
      <c r="AQT42" s="135"/>
      <c r="AQU42" s="134"/>
      <c r="AQV42" s="135"/>
      <c r="AQW42" s="134"/>
      <c r="AQX42" s="135"/>
      <c r="AQY42" s="134"/>
      <c r="AQZ42" s="135"/>
      <c r="ARA42" s="134"/>
      <c r="ARB42" s="135"/>
      <c r="ARC42" s="134"/>
      <c r="ARD42" s="135"/>
      <c r="ARE42" s="134"/>
      <c r="ARF42" s="135"/>
      <c r="ARG42" s="134"/>
      <c r="ARH42" s="135"/>
      <c r="ARI42" s="134"/>
      <c r="ARJ42" s="135"/>
      <c r="ARK42" s="134"/>
      <c r="ARL42" s="135"/>
      <c r="ARM42" s="134"/>
      <c r="ARN42" s="135"/>
      <c r="ARO42" s="134"/>
      <c r="ARP42" s="135"/>
      <c r="ARQ42" s="134"/>
      <c r="ARR42" s="135"/>
      <c r="ARS42" s="134"/>
      <c r="ART42" s="135"/>
      <c r="ARU42" s="134"/>
      <c r="ARV42" s="135"/>
      <c r="ARW42" s="134"/>
      <c r="ARX42" s="135"/>
      <c r="ARY42" s="134"/>
      <c r="ARZ42" s="135"/>
      <c r="ASA42" s="134"/>
      <c r="ASB42" s="135"/>
      <c r="ASC42" s="134"/>
      <c r="ASD42" s="135"/>
      <c r="ASE42" s="134"/>
      <c r="ASF42" s="135"/>
      <c r="ASG42" s="134"/>
      <c r="ASH42" s="135"/>
      <c r="ASI42" s="134"/>
      <c r="ASJ42" s="135"/>
      <c r="ASK42" s="134"/>
      <c r="ASL42" s="135"/>
      <c r="ASM42" s="134"/>
      <c r="ASN42" s="135"/>
      <c r="ASO42" s="134"/>
      <c r="ASP42" s="135"/>
      <c r="ASQ42" s="134"/>
      <c r="ASR42" s="135"/>
      <c r="ASS42" s="134"/>
      <c r="AST42" s="135"/>
      <c r="ASU42" s="134"/>
      <c r="ASV42" s="135"/>
      <c r="ASW42" s="134"/>
      <c r="ASX42" s="135"/>
      <c r="ASY42" s="134"/>
      <c r="ASZ42" s="135"/>
      <c r="ATA42" s="134"/>
      <c r="ATB42" s="135"/>
      <c r="ATC42" s="134"/>
      <c r="ATD42" s="135"/>
      <c r="ATE42" s="134"/>
      <c r="ATF42" s="135"/>
      <c r="ATG42" s="134"/>
      <c r="ATH42" s="135"/>
      <c r="ATI42" s="134"/>
      <c r="ATJ42" s="135"/>
      <c r="ATK42" s="134"/>
      <c r="ATL42" s="135"/>
      <c r="ATM42" s="134"/>
      <c r="ATN42" s="135"/>
      <c r="ATO42" s="134"/>
      <c r="ATP42" s="135"/>
      <c r="ATQ42" s="134"/>
      <c r="ATR42" s="135"/>
      <c r="ATS42" s="134"/>
      <c r="ATT42" s="135"/>
      <c r="ATU42" s="134"/>
      <c r="ATV42" s="135"/>
      <c r="ATW42" s="134"/>
      <c r="ATX42" s="135"/>
      <c r="ATY42" s="134"/>
      <c r="ATZ42" s="135"/>
      <c r="AUA42" s="134"/>
      <c r="AUB42" s="135"/>
      <c r="AUC42" s="134"/>
      <c r="AUD42" s="135"/>
      <c r="AUE42" s="134"/>
      <c r="AUF42" s="135"/>
      <c r="AUG42" s="134"/>
      <c r="AUH42" s="135"/>
      <c r="AUI42" s="134"/>
      <c r="AUJ42" s="135"/>
      <c r="AUK42" s="134"/>
      <c r="AUL42" s="135"/>
      <c r="AUM42" s="134"/>
      <c r="AUN42" s="135"/>
      <c r="AUO42" s="134"/>
      <c r="AUP42" s="135"/>
      <c r="AUQ42" s="134"/>
      <c r="AUR42" s="135"/>
      <c r="AUS42" s="134"/>
      <c r="AUT42" s="135"/>
      <c r="AUU42" s="134"/>
      <c r="AUV42" s="135"/>
      <c r="AUW42" s="134"/>
      <c r="AUX42" s="135"/>
      <c r="AUY42" s="134"/>
      <c r="AUZ42" s="135"/>
      <c r="AVA42" s="134"/>
      <c r="AVB42" s="135"/>
      <c r="AVC42" s="134"/>
      <c r="AVD42" s="135"/>
      <c r="AVE42" s="134"/>
      <c r="AVF42" s="135"/>
      <c r="AVG42" s="134"/>
      <c r="AVH42" s="135"/>
      <c r="AVI42" s="134"/>
      <c r="AVJ42" s="135"/>
      <c r="AVK42" s="134"/>
      <c r="AVL42" s="135"/>
      <c r="AVM42" s="134"/>
      <c r="AVN42" s="135"/>
      <c r="AVO42" s="134"/>
      <c r="AVP42" s="135"/>
      <c r="AVQ42" s="134"/>
      <c r="AVR42" s="135"/>
      <c r="AVS42" s="134"/>
      <c r="AVT42" s="135"/>
      <c r="AVU42" s="134"/>
      <c r="AVV42" s="135"/>
      <c r="AVW42" s="134"/>
      <c r="AVX42" s="135"/>
      <c r="AVY42" s="134"/>
      <c r="AVZ42" s="135"/>
      <c r="AWA42" s="134"/>
      <c r="AWB42" s="135"/>
      <c r="AWC42" s="134"/>
      <c r="AWD42" s="135"/>
      <c r="AWE42" s="134"/>
      <c r="AWF42" s="135"/>
      <c r="AWG42" s="134"/>
      <c r="AWH42" s="135"/>
      <c r="AWI42" s="134"/>
      <c r="AWJ42" s="135"/>
      <c r="AWK42" s="134"/>
      <c r="AWL42" s="135"/>
      <c r="AWM42" s="134"/>
      <c r="AWN42" s="135"/>
      <c r="AWO42" s="134"/>
      <c r="AWP42" s="135"/>
      <c r="AWQ42" s="134"/>
      <c r="AWR42" s="135"/>
      <c r="AWS42" s="134"/>
      <c r="AWT42" s="135"/>
      <c r="AWU42" s="134"/>
      <c r="AWV42" s="135"/>
      <c r="AWW42" s="134"/>
      <c r="AWX42" s="135"/>
      <c r="AWY42" s="134"/>
      <c r="AWZ42" s="135"/>
      <c r="AXA42" s="134"/>
      <c r="AXB42" s="135"/>
      <c r="AXC42" s="134"/>
      <c r="AXD42" s="135"/>
      <c r="AXE42" s="134"/>
      <c r="AXF42" s="135"/>
      <c r="AXG42" s="134"/>
      <c r="AXH42" s="135"/>
      <c r="AXI42" s="134"/>
      <c r="AXJ42" s="135"/>
      <c r="AXK42" s="134"/>
      <c r="AXL42" s="135"/>
      <c r="AXM42" s="134"/>
      <c r="AXN42" s="135"/>
      <c r="AXO42" s="134"/>
      <c r="AXP42" s="135"/>
      <c r="AXQ42" s="134"/>
      <c r="AXR42" s="135"/>
      <c r="AXS42" s="134"/>
      <c r="AXT42" s="135"/>
      <c r="AXU42" s="134"/>
      <c r="AXV42" s="135"/>
      <c r="AXW42" s="134"/>
      <c r="AXX42" s="135"/>
      <c r="AXY42" s="134"/>
      <c r="AXZ42" s="135"/>
      <c r="AYA42" s="134"/>
      <c r="AYB42" s="135"/>
      <c r="AYC42" s="134"/>
      <c r="AYD42" s="135"/>
      <c r="AYE42" s="134"/>
      <c r="AYF42" s="135"/>
      <c r="AYG42" s="134"/>
      <c r="AYH42" s="135"/>
      <c r="AYI42" s="134"/>
      <c r="AYJ42" s="135"/>
      <c r="AYK42" s="134"/>
      <c r="AYL42" s="135"/>
      <c r="AYM42" s="134"/>
      <c r="AYN42" s="135"/>
      <c r="AYO42" s="134"/>
      <c r="AYP42" s="135"/>
      <c r="AYQ42" s="134"/>
      <c r="AYR42" s="135"/>
      <c r="AYS42" s="134"/>
      <c r="AYT42" s="135"/>
      <c r="AYU42" s="134"/>
      <c r="AYV42" s="135"/>
      <c r="AYW42" s="134"/>
      <c r="AYX42" s="135"/>
      <c r="AYY42" s="134"/>
      <c r="AYZ42" s="135"/>
      <c r="AZA42" s="134"/>
      <c r="AZB42" s="135"/>
      <c r="AZC42" s="134"/>
      <c r="AZD42" s="135"/>
      <c r="AZE42" s="134"/>
      <c r="AZF42" s="135"/>
      <c r="AZG42" s="134"/>
      <c r="AZH42" s="135"/>
      <c r="AZI42" s="134"/>
      <c r="AZJ42" s="135"/>
      <c r="AZK42" s="134"/>
      <c r="AZL42" s="135"/>
      <c r="AZM42" s="134"/>
      <c r="AZN42" s="135"/>
      <c r="AZO42" s="134"/>
      <c r="AZP42" s="135"/>
      <c r="AZQ42" s="134"/>
      <c r="AZR42" s="135"/>
      <c r="AZS42" s="134"/>
      <c r="AZT42" s="135"/>
      <c r="AZU42" s="134"/>
      <c r="AZV42" s="135"/>
      <c r="AZW42" s="134"/>
      <c r="AZX42" s="135"/>
      <c r="AZY42" s="134"/>
      <c r="AZZ42" s="135"/>
      <c r="BAA42" s="134"/>
      <c r="BAB42" s="135"/>
      <c r="BAC42" s="134"/>
      <c r="BAD42" s="135"/>
      <c r="BAE42" s="134"/>
      <c r="BAF42" s="135"/>
      <c r="BAG42" s="134"/>
      <c r="BAH42" s="135"/>
      <c r="BAI42" s="134"/>
      <c r="BAJ42" s="135"/>
      <c r="BAK42" s="134"/>
      <c r="BAL42" s="135"/>
      <c r="BAM42" s="134"/>
      <c r="BAN42" s="135"/>
      <c r="BAO42" s="134"/>
      <c r="BAP42" s="135"/>
      <c r="BAQ42" s="134"/>
      <c r="BAR42" s="135"/>
      <c r="BAS42" s="134"/>
      <c r="BAT42" s="135"/>
      <c r="BAU42" s="134"/>
      <c r="BAV42" s="135"/>
      <c r="BAW42" s="134"/>
      <c r="BAX42" s="135"/>
      <c r="BAY42" s="134"/>
      <c r="BAZ42" s="135"/>
      <c r="BBA42" s="134"/>
      <c r="BBB42" s="135"/>
      <c r="BBC42" s="134"/>
      <c r="BBD42" s="135"/>
      <c r="BBE42" s="134"/>
      <c r="BBF42" s="135"/>
      <c r="BBG42" s="134"/>
      <c r="BBH42" s="135"/>
      <c r="BBI42" s="134"/>
      <c r="BBJ42" s="135"/>
      <c r="BBK42" s="134"/>
      <c r="BBL42" s="135"/>
      <c r="BBM42" s="134"/>
      <c r="BBN42" s="135"/>
      <c r="BBO42" s="134"/>
      <c r="BBP42" s="135"/>
      <c r="BBQ42" s="134"/>
      <c r="BBR42" s="135"/>
      <c r="BBS42" s="134"/>
      <c r="BBT42" s="135"/>
      <c r="BBU42" s="134"/>
      <c r="BBV42" s="135"/>
      <c r="BBW42" s="134"/>
      <c r="BBX42" s="135"/>
      <c r="BBY42" s="134"/>
      <c r="BBZ42" s="135"/>
      <c r="BCA42" s="134"/>
      <c r="BCB42" s="135"/>
      <c r="BCC42" s="134"/>
      <c r="BCD42" s="135"/>
      <c r="BCE42" s="134"/>
      <c r="BCF42" s="135"/>
      <c r="BCG42" s="134"/>
      <c r="BCH42" s="135"/>
      <c r="BCI42" s="134"/>
      <c r="BCJ42" s="135"/>
      <c r="BCK42" s="134"/>
      <c r="BCL42" s="135"/>
      <c r="BCM42" s="134"/>
      <c r="BCN42" s="135"/>
      <c r="BCO42" s="134"/>
      <c r="BCP42" s="135"/>
      <c r="BCQ42" s="134"/>
      <c r="BCR42" s="135"/>
      <c r="BCS42" s="134"/>
      <c r="BCT42" s="135"/>
      <c r="BCU42" s="134"/>
      <c r="BCV42" s="135"/>
      <c r="BCW42" s="134"/>
      <c r="BCX42" s="135"/>
      <c r="BCY42" s="134"/>
      <c r="BCZ42" s="135"/>
      <c r="BDA42" s="134"/>
      <c r="BDB42" s="135"/>
      <c r="BDC42" s="134"/>
      <c r="BDD42" s="135"/>
      <c r="BDE42" s="134"/>
      <c r="BDF42" s="135"/>
      <c r="BDG42" s="134"/>
      <c r="BDH42" s="135"/>
      <c r="BDI42" s="134"/>
      <c r="BDJ42" s="135"/>
      <c r="BDK42" s="134"/>
      <c r="BDL42" s="135"/>
      <c r="BDM42" s="134"/>
      <c r="BDN42" s="135"/>
      <c r="BDO42" s="134"/>
      <c r="BDP42" s="135"/>
      <c r="BDQ42" s="134"/>
      <c r="BDR42" s="135"/>
      <c r="BDS42" s="134"/>
      <c r="BDT42" s="135"/>
      <c r="BDU42" s="134"/>
      <c r="BDV42" s="135"/>
      <c r="BDW42" s="134"/>
      <c r="BDX42" s="135"/>
      <c r="BDY42" s="134"/>
      <c r="BDZ42" s="135"/>
      <c r="BEA42" s="134"/>
      <c r="BEB42" s="135"/>
      <c r="BEC42" s="134"/>
      <c r="BED42" s="135"/>
      <c r="BEE42" s="134"/>
      <c r="BEF42" s="135"/>
      <c r="BEG42" s="134"/>
      <c r="BEH42" s="135"/>
      <c r="BEI42" s="134"/>
      <c r="BEJ42" s="135"/>
      <c r="BEK42" s="134"/>
      <c r="BEL42" s="135"/>
      <c r="BEM42" s="134"/>
      <c r="BEN42" s="135"/>
      <c r="BEO42" s="134"/>
      <c r="BEP42" s="135"/>
      <c r="BEQ42" s="134"/>
      <c r="BER42" s="135"/>
      <c r="BES42" s="134"/>
      <c r="BET42" s="135"/>
      <c r="BEU42" s="134"/>
      <c r="BEV42" s="135"/>
      <c r="BEW42" s="134"/>
      <c r="BEX42" s="135"/>
      <c r="BEY42" s="134"/>
      <c r="BEZ42" s="135"/>
      <c r="BFA42" s="134"/>
      <c r="BFB42" s="135"/>
      <c r="BFC42" s="134"/>
      <c r="BFD42" s="135"/>
      <c r="BFE42" s="134"/>
      <c r="BFF42" s="135"/>
      <c r="BFG42" s="134"/>
      <c r="BFH42" s="135"/>
      <c r="BFI42" s="134"/>
      <c r="BFJ42" s="135"/>
      <c r="BFK42" s="134"/>
      <c r="BFL42" s="135"/>
      <c r="BFM42" s="134"/>
      <c r="BFN42" s="135"/>
      <c r="BFO42" s="134"/>
      <c r="BFP42" s="135"/>
      <c r="BFQ42" s="134"/>
      <c r="BFR42" s="135"/>
      <c r="BFS42" s="134"/>
      <c r="BFT42" s="135"/>
      <c r="BFU42" s="134"/>
      <c r="BFV42" s="135"/>
      <c r="BFW42" s="134"/>
      <c r="BFX42" s="135"/>
      <c r="BFY42" s="134"/>
      <c r="BFZ42" s="135"/>
      <c r="BGA42" s="134"/>
      <c r="BGB42" s="135"/>
      <c r="BGC42" s="134"/>
      <c r="BGD42" s="135"/>
      <c r="BGE42" s="134"/>
      <c r="BGF42" s="135"/>
      <c r="BGG42" s="134"/>
      <c r="BGH42" s="135"/>
      <c r="BGI42" s="134"/>
      <c r="BGJ42" s="135"/>
      <c r="BGK42" s="134"/>
      <c r="BGL42" s="135"/>
      <c r="BGM42" s="134"/>
      <c r="BGN42" s="135"/>
      <c r="BGO42" s="134"/>
      <c r="BGP42" s="135"/>
      <c r="BGQ42" s="134"/>
      <c r="BGR42" s="135"/>
      <c r="BGS42" s="134"/>
      <c r="BGT42" s="135"/>
      <c r="BGU42" s="134"/>
      <c r="BGV42" s="135"/>
      <c r="BGW42" s="134"/>
      <c r="BGX42" s="135"/>
      <c r="BGY42" s="134"/>
      <c r="BGZ42" s="135"/>
      <c r="BHA42" s="134"/>
      <c r="BHB42" s="135"/>
      <c r="BHC42" s="134"/>
      <c r="BHD42" s="135"/>
      <c r="BHE42" s="134"/>
      <c r="BHF42" s="135"/>
      <c r="BHG42" s="134"/>
      <c r="BHH42" s="135"/>
      <c r="BHI42" s="134"/>
      <c r="BHJ42" s="135"/>
      <c r="BHK42" s="134"/>
      <c r="BHL42" s="135"/>
      <c r="BHM42" s="134"/>
      <c r="BHN42" s="135"/>
      <c r="BHO42" s="134"/>
      <c r="BHP42" s="135"/>
      <c r="BHQ42" s="134"/>
      <c r="BHR42" s="135"/>
      <c r="BHS42" s="134"/>
      <c r="BHT42" s="135"/>
      <c r="BHU42" s="134"/>
      <c r="BHV42" s="135"/>
      <c r="BHW42" s="134"/>
      <c r="BHX42" s="135"/>
      <c r="BHY42" s="134"/>
      <c r="BHZ42" s="135"/>
      <c r="BIA42" s="134"/>
      <c r="BIB42" s="135"/>
      <c r="BIC42" s="134"/>
      <c r="BID42" s="135"/>
      <c r="BIE42" s="134"/>
      <c r="BIF42" s="135"/>
      <c r="BIG42" s="134"/>
      <c r="BIH42" s="135"/>
      <c r="BII42" s="134"/>
      <c r="BIJ42" s="135"/>
      <c r="BIK42" s="134"/>
      <c r="BIL42" s="135"/>
      <c r="BIM42" s="134"/>
      <c r="BIN42" s="135"/>
      <c r="BIO42" s="134"/>
      <c r="BIP42" s="135"/>
      <c r="BIQ42" s="134"/>
      <c r="BIR42" s="135"/>
      <c r="BIS42" s="134"/>
      <c r="BIT42" s="135"/>
      <c r="BIU42" s="134"/>
      <c r="BIV42" s="135"/>
      <c r="BIW42" s="134"/>
      <c r="BIX42" s="135"/>
      <c r="BIY42" s="134"/>
      <c r="BIZ42" s="135"/>
      <c r="BJA42" s="134"/>
      <c r="BJB42" s="135"/>
      <c r="BJC42" s="134"/>
      <c r="BJD42" s="135"/>
      <c r="BJE42" s="134"/>
      <c r="BJF42" s="135"/>
      <c r="BJG42" s="134"/>
      <c r="BJH42" s="135"/>
      <c r="BJI42" s="134"/>
      <c r="BJJ42" s="135"/>
      <c r="BJK42" s="134"/>
      <c r="BJL42" s="135"/>
      <c r="BJM42" s="134"/>
      <c r="BJN42" s="135"/>
      <c r="BJO42" s="134"/>
      <c r="BJP42" s="135"/>
      <c r="BJQ42" s="134"/>
      <c r="BJR42" s="135"/>
      <c r="BJS42" s="134"/>
      <c r="BJT42" s="135"/>
      <c r="BJU42" s="134"/>
      <c r="BJV42" s="135"/>
      <c r="BJW42" s="134"/>
      <c r="BJX42" s="135"/>
      <c r="BJY42" s="134"/>
      <c r="BJZ42" s="135"/>
      <c r="BKA42" s="134"/>
      <c r="BKB42" s="135"/>
      <c r="BKC42" s="134"/>
      <c r="BKD42" s="135"/>
      <c r="BKE42" s="134"/>
      <c r="BKF42" s="135"/>
      <c r="BKG42" s="134"/>
      <c r="BKH42" s="135"/>
      <c r="BKI42" s="134"/>
      <c r="BKJ42" s="135"/>
      <c r="BKK42" s="134"/>
      <c r="BKL42" s="135"/>
      <c r="BKM42" s="134"/>
      <c r="BKN42" s="135"/>
      <c r="BKO42" s="134"/>
      <c r="BKP42" s="135"/>
      <c r="BKQ42" s="134"/>
      <c r="BKR42" s="135"/>
      <c r="BKS42" s="134"/>
      <c r="BKT42" s="135"/>
      <c r="BKU42" s="134"/>
      <c r="BKV42" s="135"/>
      <c r="BKW42" s="134"/>
      <c r="BKX42" s="135"/>
      <c r="BKY42" s="134"/>
      <c r="BKZ42" s="135"/>
      <c r="BLA42" s="134"/>
      <c r="BLB42" s="135"/>
      <c r="BLC42" s="134"/>
      <c r="BLD42" s="135"/>
      <c r="BLE42" s="134"/>
      <c r="BLF42" s="135"/>
      <c r="BLG42" s="134"/>
      <c r="BLH42" s="135"/>
      <c r="BLI42" s="134"/>
      <c r="BLJ42" s="135"/>
      <c r="BLK42" s="134"/>
      <c r="BLL42" s="135"/>
      <c r="BLM42" s="134"/>
      <c r="BLN42" s="135"/>
      <c r="BLO42" s="134"/>
      <c r="BLP42" s="135"/>
      <c r="BLQ42" s="134"/>
      <c r="BLR42" s="135"/>
      <c r="BLS42" s="134"/>
      <c r="BLT42" s="135"/>
      <c r="BLU42" s="134"/>
      <c r="BLV42" s="135"/>
      <c r="BLW42" s="134"/>
      <c r="BLX42" s="135"/>
      <c r="BLY42" s="134"/>
      <c r="BLZ42" s="135"/>
      <c r="BMA42" s="134"/>
      <c r="BMB42" s="135"/>
      <c r="BMC42" s="134"/>
      <c r="BMD42" s="135"/>
      <c r="BME42" s="134"/>
      <c r="BMF42" s="135"/>
      <c r="BMG42" s="134"/>
      <c r="BMH42" s="135"/>
      <c r="BMI42" s="134"/>
      <c r="BMJ42" s="135"/>
      <c r="BMK42" s="134"/>
      <c r="BML42" s="135"/>
      <c r="BMM42" s="134"/>
      <c r="BMN42" s="135"/>
      <c r="BMO42" s="134"/>
      <c r="BMP42" s="135"/>
      <c r="BMQ42" s="134"/>
      <c r="BMR42" s="135"/>
      <c r="BMS42" s="134"/>
      <c r="BMT42" s="135"/>
      <c r="BMU42" s="134"/>
      <c r="BMV42" s="135"/>
      <c r="BMW42" s="134"/>
      <c r="BMX42" s="135"/>
      <c r="BMY42" s="134"/>
      <c r="BMZ42" s="135"/>
      <c r="BNA42" s="134"/>
      <c r="BNB42" s="135"/>
      <c r="BNC42" s="134"/>
      <c r="BND42" s="135"/>
      <c r="BNE42" s="134"/>
      <c r="BNF42" s="135"/>
      <c r="BNG42" s="134"/>
      <c r="BNH42" s="135"/>
      <c r="BNI42" s="134"/>
      <c r="BNJ42" s="135"/>
      <c r="BNK42" s="134"/>
      <c r="BNL42" s="135"/>
      <c r="BNM42" s="134"/>
      <c r="BNN42" s="135"/>
      <c r="BNO42" s="134"/>
      <c r="BNP42" s="135"/>
      <c r="BNQ42" s="134"/>
      <c r="BNR42" s="135"/>
      <c r="BNS42" s="134"/>
      <c r="BNT42" s="135"/>
      <c r="BNU42" s="134"/>
      <c r="BNV42" s="135"/>
      <c r="BNW42" s="134"/>
      <c r="BNX42" s="135"/>
      <c r="BNY42" s="134"/>
      <c r="BNZ42" s="135"/>
      <c r="BOA42" s="134"/>
      <c r="BOB42" s="135"/>
      <c r="BOC42" s="134"/>
      <c r="BOD42" s="135"/>
      <c r="BOE42" s="134"/>
      <c r="BOF42" s="135"/>
      <c r="BOG42" s="134"/>
      <c r="BOH42" s="135"/>
      <c r="BOI42" s="134"/>
      <c r="BOJ42" s="135"/>
      <c r="BOK42" s="134"/>
      <c r="BOL42" s="135"/>
      <c r="BOM42" s="134"/>
      <c r="BON42" s="135"/>
      <c r="BOO42" s="134"/>
      <c r="BOP42" s="135"/>
      <c r="BOQ42" s="134"/>
      <c r="BOR42" s="135"/>
      <c r="BOS42" s="134"/>
      <c r="BOT42" s="135"/>
      <c r="BOU42" s="134"/>
      <c r="BOV42" s="135"/>
      <c r="BOW42" s="134"/>
      <c r="BOX42" s="135"/>
      <c r="BOY42" s="134"/>
      <c r="BOZ42" s="135"/>
      <c r="BPA42" s="134"/>
      <c r="BPB42" s="135"/>
      <c r="BPC42" s="134"/>
      <c r="BPD42" s="135"/>
      <c r="BPE42" s="134"/>
      <c r="BPF42" s="135"/>
      <c r="BPG42" s="134"/>
      <c r="BPH42" s="135"/>
      <c r="BPI42" s="134"/>
      <c r="BPJ42" s="135"/>
      <c r="BPK42" s="134"/>
      <c r="BPL42" s="135"/>
      <c r="BPM42" s="134"/>
      <c r="BPN42" s="135"/>
      <c r="BPO42" s="134"/>
      <c r="BPP42" s="135"/>
      <c r="BPQ42" s="134"/>
      <c r="BPR42" s="135"/>
      <c r="BPS42" s="134"/>
      <c r="BPT42" s="135"/>
      <c r="BPU42" s="134"/>
      <c r="BPV42" s="135"/>
      <c r="BPW42" s="134"/>
      <c r="BPX42" s="135"/>
      <c r="BPY42" s="134"/>
      <c r="BPZ42" s="135"/>
      <c r="BQA42" s="134"/>
      <c r="BQB42" s="135"/>
      <c r="BQC42" s="134"/>
      <c r="BQD42" s="135"/>
      <c r="BQE42" s="134"/>
      <c r="BQF42" s="135"/>
      <c r="BQG42" s="134"/>
      <c r="BQH42" s="135"/>
      <c r="BQI42" s="134"/>
      <c r="BQJ42" s="135"/>
      <c r="BQK42" s="134"/>
      <c r="BQL42" s="135"/>
      <c r="BQM42" s="134"/>
      <c r="BQN42" s="135"/>
      <c r="BQO42" s="134"/>
      <c r="BQP42" s="135"/>
      <c r="BQQ42" s="134"/>
      <c r="BQR42" s="135"/>
      <c r="BQS42" s="134"/>
      <c r="BQT42" s="135"/>
      <c r="BQU42" s="134"/>
      <c r="BQV42" s="135"/>
      <c r="BQW42" s="134"/>
      <c r="BQX42" s="135"/>
      <c r="BQY42" s="134"/>
      <c r="BQZ42" s="135"/>
      <c r="BRA42" s="134"/>
      <c r="BRB42" s="135"/>
      <c r="BRC42" s="134"/>
      <c r="BRD42" s="135"/>
      <c r="BRE42" s="134"/>
      <c r="BRF42" s="135"/>
      <c r="BRG42" s="134"/>
      <c r="BRH42" s="135"/>
      <c r="BRI42" s="134"/>
      <c r="BRJ42" s="135"/>
      <c r="BRK42" s="134"/>
      <c r="BRL42" s="135"/>
      <c r="BRM42" s="134"/>
      <c r="BRN42" s="135"/>
      <c r="BRO42" s="134"/>
      <c r="BRP42" s="135"/>
      <c r="BRQ42" s="134"/>
      <c r="BRR42" s="135"/>
      <c r="BRS42" s="134"/>
      <c r="BRT42" s="135"/>
      <c r="BRU42" s="134"/>
      <c r="BRV42" s="135"/>
      <c r="BRW42" s="134"/>
      <c r="BRX42" s="135"/>
      <c r="BRY42" s="134"/>
      <c r="BRZ42" s="135"/>
      <c r="BSA42" s="134"/>
      <c r="BSB42" s="135"/>
      <c r="BSC42" s="134"/>
      <c r="BSD42" s="135"/>
      <c r="BSE42" s="134"/>
      <c r="BSF42" s="135"/>
      <c r="BSG42" s="134"/>
      <c r="BSH42" s="135"/>
      <c r="BSI42" s="134"/>
      <c r="BSJ42" s="135"/>
      <c r="BSK42" s="134"/>
      <c r="BSL42" s="135"/>
      <c r="BSM42" s="134"/>
      <c r="BSN42" s="135"/>
      <c r="BSO42" s="134"/>
      <c r="BSP42" s="135"/>
      <c r="BSQ42" s="134"/>
      <c r="BSR42" s="135"/>
      <c r="BSS42" s="134"/>
      <c r="BST42" s="135"/>
      <c r="BSU42" s="134"/>
      <c r="BSV42" s="135"/>
      <c r="BSW42" s="134"/>
      <c r="BSX42" s="135"/>
      <c r="BSY42" s="134"/>
      <c r="BSZ42" s="135"/>
      <c r="BTA42" s="134"/>
      <c r="BTB42" s="135"/>
      <c r="BTC42" s="134"/>
      <c r="BTD42" s="135"/>
      <c r="BTE42" s="134"/>
      <c r="BTF42" s="135"/>
      <c r="BTG42" s="134"/>
      <c r="BTH42" s="135"/>
      <c r="BTI42" s="134"/>
      <c r="BTJ42" s="135"/>
      <c r="BTK42" s="134"/>
      <c r="BTL42" s="135"/>
      <c r="BTM42" s="134"/>
      <c r="BTN42" s="135"/>
      <c r="BTO42" s="134"/>
      <c r="BTP42" s="135"/>
      <c r="BTQ42" s="134"/>
      <c r="BTR42" s="135"/>
      <c r="BTS42" s="134"/>
      <c r="BTT42" s="135"/>
      <c r="BTU42" s="134"/>
      <c r="BTV42" s="135"/>
      <c r="BTW42" s="134"/>
      <c r="BTX42" s="135"/>
      <c r="BTY42" s="134"/>
      <c r="BTZ42" s="135"/>
      <c r="BUA42" s="134"/>
      <c r="BUB42" s="135"/>
      <c r="BUC42" s="134"/>
      <c r="BUD42" s="135"/>
      <c r="BUE42" s="134"/>
      <c r="BUF42" s="135"/>
      <c r="BUG42" s="134"/>
      <c r="BUH42" s="135"/>
      <c r="BUI42" s="134"/>
      <c r="BUJ42" s="135"/>
      <c r="BUK42" s="134"/>
      <c r="BUL42" s="135"/>
      <c r="BUM42" s="134"/>
      <c r="BUN42" s="135"/>
      <c r="BUO42" s="134"/>
      <c r="BUP42" s="135"/>
      <c r="BUQ42" s="134"/>
      <c r="BUR42" s="135"/>
      <c r="BUS42" s="134"/>
      <c r="BUT42" s="135"/>
      <c r="BUU42" s="134"/>
      <c r="BUV42" s="135"/>
      <c r="BUW42" s="134"/>
      <c r="BUX42" s="135"/>
      <c r="BUY42" s="134"/>
      <c r="BUZ42" s="135"/>
      <c r="BVA42" s="134"/>
      <c r="BVB42" s="135"/>
      <c r="BVC42" s="134"/>
      <c r="BVD42" s="135"/>
      <c r="BVE42" s="134"/>
      <c r="BVF42" s="135"/>
      <c r="BVG42" s="134"/>
      <c r="BVH42" s="135"/>
      <c r="BVI42" s="134"/>
      <c r="BVJ42" s="135"/>
      <c r="BVK42" s="134"/>
      <c r="BVL42" s="135"/>
      <c r="BVM42" s="134"/>
      <c r="BVN42" s="135"/>
      <c r="BVO42" s="134"/>
      <c r="BVP42" s="135"/>
      <c r="BVQ42" s="134"/>
      <c r="BVR42" s="135"/>
      <c r="BVS42" s="134"/>
      <c r="BVT42" s="135"/>
      <c r="BVU42" s="134"/>
      <c r="BVV42" s="135"/>
      <c r="BVW42" s="134"/>
      <c r="BVX42" s="135"/>
      <c r="BVY42" s="134"/>
      <c r="BVZ42" s="135"/>
      <c r="BWA42" s="134"/>
      <c r="BWB42" s="135"/>
      <c r="BWC42" s="134"/>
      <c r="BWD42" s="135"/>
      <c r="BWE42" s="134"/>
      <c r="BWF42" s="135"/>
      <c r="BWG42" s="134"/>
      <c r="BWH42" s="135"/>
      <c r="BWI42" s="134"/>
      <c r="BWJ42" s="135"/>
      <c r="BWK42" s="134"/>
      <c r="BWL42" s="135"/>
      <c r="BWM42" s="134"/>
      <c r="BWN42" s="135"/>
      <c r="BWO42" s="134"/>
      <c r="BWP42" s="135"/>
      <c r="BWQ42" s="134"/>
      <c r="BWR42" s="135"/>
      <c r="BWS42" s="134"/>
      <c r="BWT42" s="135"/>
      <c r="BWU42" s="134"/>
      <c r="BWV42" s="135"/>
      <c r="BWW42" s="134"/>
      <c r="BWX42" s="135"/>
      <c r="BWY42" s="134"/>
      <c r="BWZ42" s="135"/>
      <c r="BXA42" s="134"/>
      <c r="BXB42" s="135"/>
      <c r="BXC42" s="134"/>
      <c r="BXD42" s="135"/>
      <c r="BXE42" s="134"/>
      <c r="BXF42" s="135"/>
      <c r="BXG42" s="134"/>
      <c r="BXH42" s="135"/>
      <c r="BXI42" s="134"/>
      <c r="BXJ42" s="135"/>
      <c r="BXK42" s="134"/>
      <c r="BXL42" s="135"/>
      <c r="BXM42" s="134"/>
      <c r="BXN42" s="135"/>
      <c r="BXO42" s="134"/>
      <c r="BXP42" s="135"/>
      <c r="BXQ42" s="134"/>
      <c r="BXR42" s="135"/>
      <c r="BXS42" s="134"/>
      <c r="BXT42" s="135"/>
      <c r="BXU42" s="134"/>
      <c r="BXV42" s="135"/>
      <c r="BXW42" s="134"/>
      <c r="BXX42" s="135"/>
      <c r="BXY42" s="134"/>
      <c r="BXZ42" s="135"/>
      <c r="BYA42" s="134"/>
      <c r="BYB42" s="135"/>
      <c r="BYC42" s="134"/>
      <c r="BYD42" s="135"/>
      <c r="BYE42" s="134"/>
      <c r="BYF42" s="135"/>
      <c r="BYG42" s="134"/>
      <c r="BYH42" s="135"/>
      <c r="BYI42" s="134"/>
      <c r="BYJ42" s="135"/>
      <c r="BYK42" s="134"/>
      <c r="BYL42" s="135"/>
      <c r="BYM42" s="134"/>
      <c r="BYN42" s="135"/>
      <c r="BYO42" s="134"/>
      <c r="BYP42" s="135"/>
      <c r="BYQ42" s="134"/>
      <c r="BYR42" s="135"/>
      <c r="BYS42" s="134"/>
      <c r="BYT42" s="135"/>
      <c r="BYU42" s="134"/>
      <c r="BYV42" s="135"/>
      <c r="BYW42" s="134"/>
      <c r="BYX42" s="135"/>
      <c r="BYY42" s="134"/>
      <c r="BYZ42" s="135"/>
      <c r="BZA42" s="134"/>
      <c r="BZB42" s="135"/>
      <c r="BZC42" s="134"/>
      <c r="BZD42" s="135"/>
      <c r="BZE42" s="134"/>
      <c r="BZF42" s="135"/>
      <c r="BZG42" s="134"/>
      <c r="BZH42" s="135"/>
      <c r="BZI42" s="134"/>
      <c r="BZJ42" s="135"/>
      <c r="BZK42" s="134"/>
      <c r="BZL42" s="135"/>
      <c r="BZM42" s="134"/>
      <c r="BZN42" s="135"/>
      <c r="BZO42" s="134"/>
      <c r="BZP42" s="135"/>
      <c r="BZQ42" s="134"/>
      <c r="BZR42" s="135"/>
      <c r="BZS42" s="134"/>
      <c r="BZT42" s="135"/>
      <c r="BZU42" s="134"/>
      <c r="BZV42" s="135"/>
      <c r="BZW42" s="134"/>
      <c r="BZX42" s="135"/>
      <c r="BZY42" s="134"/>
      <c r="BZZ42" s="135"/>
      <c r="CAA42" s="134"/>
      <c r="CAB42" s="135"/>
      <c r="CAC42" s="134"/>
      <c r="CAD42" s="135"/>
      <c r="CAE42" s="134"/>
      <c r="CAF42" s="135"/>
      <c r="CAG42" s="134"/>
      <c r="CAH42" s="135"/>
      <c r="CAI42" s="134"/>
      <c r="CAJ42" s="135"/>
      <c r="CAK42" s="134"/>
      <c r="CAL42" s="135"/>
      <c r="CAM42" s="134"/>
      <c r="CAN42" s="135"/>
      <c r="CAO42" s="134"/>
      <c r="CAP42" s="135"/>
      <c r="CAQ42" s="134"/>
      <c r="CAR42" s="135"/>
      <c r="CAS42" s="134"/>
      <c r="CAT42" s="135"/>
      <c r="CAU42" s="134"/>
      <c r="CAV42" s="135"/>
      <c r="CAW42" s="134"/>
      <c r="CAX42" s="135"/>
      <c r="CAY42" s="134"/>
      <c r="CAZ42" s="135"/>
      <c r="CBA42" s="134"/>
      <c r="CBB42" s="135"/>
      <c r="CBC42" s="134"/>
      <c r="CBD42" s="135"/>
      <c r="CBE42" s="134"/>
      <c r="CBF42" s="135"/>
      <c r="CBG42" s="134"/>
      <c r="CBH42" s="135"/>
      <c r="CBI42" s="134"/>
      <c r="CBJ42" s="135"/>
      <c r="CBK42" s="134"/>
      <c r="CBL42" s="135"/>
      <c r="CBM42" s="134"/>
      <c r="CBN42" s="135"/>
      <c r="CBO42" s="134"/>
      <c r="CBP42" s="135"/>
      <c r="CBQ42" s="134"/>
      <c r="CBR42" s="135"/>
      <c r="CBS42" s="134"/>
      <c r="CBT42" s="135"/>
      <c r="CBU42" s="134"/>
      <c r="CBV42" s="135"/>
      <c r="CBW42" s="134"/>
      <c r="CBX42" s="135"/>
      <c r="CBY42" s="134"/>
      <c r="CBZ42" s="135"/>
      <c r="CCA42" s="134"/>
      <c r="CCB42" s="135"/>
      <c r="CCC42" s="134"/>
      <c r="CCD42" s="135"/>
      <c r="CCE42" s="134"/>
      <c r="CCF42" s="135"/>
      <c r="CCG42" s="134"/>
      <c r="CCH42" s="135"/>
      <c r="CCI42" s="134"/>
      <c r="CCJ42" s="135"/>
      <c r="CCK42" s="134"/>
      <c r="CCL42" s="135"/>
      <c r="CCM42" s="134"/>
      <c r="CCN42" s="135"/>
      <c r="CCO42" s="134"/>
      <c r="CCP42" s="135"/>
      <c r="CCQ42" s="134"/>
      <c r="CCR42" s="135"/>
      <c r="CCS42" s="134"/>
      <c r="CCT42" s="135"/>
      <c r="CCU42" s="134"/>
      <c r="CCV42" s="135"/>
      <c r="CCW42" s="134"/>
      <c r="CCX42" s="135"/>
      <c r="CCY42" s="134"/>
      <c r="CCZ42" s="135"/>
      <c r="CDA42" s="134"/>
      <c r="CDB42" s="135"/>
      <c r="CDC42" s="134"/>
      <c r="CDD42" s="135"/>
      <c r="CDE42" s="134"/>
      <c r="CDF42" s="135"/>
      <c r="CDG42" s="134"/>
      <c r="CDH42" s="135"/>
      <c r="CDI42" s="134"/>
      <c r="CDJ42" s="135"/>
      <c r="CDK42" s="134"/>
      <c r="CDL42" s="135"/>
      <c r="CDM42" s="134"/>
      <c r="CDN42" s="135"/>
      <c r="CDO42" s="134"/>
      <c r="CDP42" s="135"/>
      <c r="CDQ42" s="134"/>
      <c r="CDR42" s="135"/>
      <c r="CDS42" s="134"/>
      <c r="CDT42" s="135"/>
      <c r="CDU42" s="134"/>
      <c r="CDV42" s="135"/>
      <c r="CDW42" s="134"/>
      <c r="CDX42" s="135"/>
      <c r="CDY42" s="134"/>
      <c r="CDZ42" s="135"/>
      <c r="CEA42" s="134"/>
      <c r="CEB42" s="135"/>
      <c r="CEC42" s="134"/>
      <c r="CED42" s="135"/>
      <c r="CEE42" s="134"/>
      <c r="CEF42" s="135"/>
      <c r="CEG42" s="134"/>
      <c r="CEH42" s="135"/>
      <c r="CEI42" s="134"/>
      <c r="CEJ42" s="135"/>
      <c r="CEK42" s="134"/>
      <c r="CEL42" s="135"/>
      <c r="CEM42" s="134"/>
      <c r="CEN42" s="135"/>
      <c r="CEO42" s="134"/>
      <c r="CEP42" s="135"/>
      <c r="CEQ42" s="134"/>
      <c r="CER42" s="135"/>
      <c r="CES42" s="134"/>
      <c r="CET42" s="135"/>
      <c r="CEU42" s="134"/>
      <c r="CEV42" s="135"/>
      <c r="CEW42" s="134"/>
      <c r="CEX42" s="135"/>
      <c r="CEY42" s="134"/>
      <c r="CEZ42" s="135"/>
      <c r="CFA42" s="134"/>
      <c r="CFB42" s="135"/>
      <c r="CFC42" s="134"/>
      <c r="CFD42" s="135"/>
      <c r="CFE42" s="134"/>
      <c r="CFF42" s="135"/>
      <c r="CFG42" s="134"/>
      <c r="CFH42" s="135"/>
      <c r="CFI42" s="134"/>
      <c r="CFJ42" s="135"/>
      <c r="CFK42" s="134"/>
      <c r="CFL42" s="135"/>
      <c r="CFM42" s="134"/>
      <c r="CFN42" s="135"/>
      <c r="CFO42" s="134"/>
      <c r="CFP42" s="135"/>
      <c r="CFQ42" s="134"/>
      <c r="CFR42" s="135"/>
      <c r="CFS42" s="134"/>
      <c r="CFT42" s="135"/>
      <c r="CFU42" s="134"/>
      <c r="CFV42" s="135"/>
      <c r="CFW42" s="134"/>
      <c r="CFX42" s="135"/>
      <c r="CFY42" s="134"/>
      <c r="CFZ42" s="135"/>
      <c r="CGA42" s="134"/>
      <c r="CGB42" s="135"/>
      <c r="CGC42" s="134"/>
      <c r="CGD42" s="135"/>
      <c r="CGE42" s="134"/>
      <c r="CGF42" s="135"/>
      <c r="CGG42" s="134"/>
      <c r="CGH42" s="135"/>
      <c r="CGI42" s="134"/>
      <c r="CGJ42" s="135"/>
      <c r="CGK42" s="134"/>
      <c r="CGL42" s="135"/>
      <c r="CGM42" s="134"/>
      <c r="CGN42" s="135"/>
      <c r="CGO42" s="134"/>
      <c r="CGP42" s="135"/>
      <c r="CGQ42" s="134"/>
      <c r="CGR42" s="135"/>
      <c r="CGS42" s="134"/>
      <c r="CGT42" s="135"/>
      <c r="CGU42" s="134"/>
      <c r="CGV42" s="135"/>
      <c r="CGW42" s="134"/>
      <c r="CGX42" s="135"/>
      <c r="CGY42" s="134"/>
      <c r="CGZ42" s="135"/>
      <c r="CHA42" s="134"/>
      <c r="CHB42" s="135"/>
      <c r="CHC42" s="134"/>
      <c r="CHD42" s="135"/>
      <c r="CHE42" s="134"/>
      <c r="CHF42" s="135"/>
      <c r="CHG42" s="134"/>
      <c r="CHH42" s="135"/>
      <c r="CHI42" s="134"/>
      <c r="CHJ42" s="135"/>
      <c r="CHK42" s="134"/>
      <c r="CHL42" s="135"/>
      <c r="CHM42" s="134"/>
      <c r="CHN42" s="135"/>
      <c r="CHO42" s="134"/>
      <c r="CHP42" s="135"/>
      <c r="CHQ42" s="134"/>
      <c r="CHR42" s="135"/>
      <c r="CHS42" s="134"/>
      <c r="CHT42" s="135"/>
      <c r="CHU42" s="134"/>
      <c r="CHV42" s="135"/>
      <c r="CHW42" s="134"/>
      <c r="CHX42" s="135"/>
      <c r="CHY42" s="134"/>
      <c r="CHZ42" s="135"/>
      <c r="CIA42" s="134"/>
      <c r="CIB42" s="135"/>
      <c r="CIC42" s="134"/>
      <c r="CID42" s="135"/>
      <c r="CIE42" s="134"/>
      <c r="CIF42" s="135"/>
      <c r="CIG42" s="134"/>
      <c r="CIH42" s="135"/>
      <c r="CII42" s="134"/>
      <c r="CIJ42" s="135"/>
      <c r="CIK42" s="134"/>
      <c r="CIL42" s="135"/>
      <c r="CIM42" s="134"/>
      <c r="CIN42" s="135"/>
      <c r="CIO42" s="134"/>
      <c r="CIP42" s="135"/>
      <c r="CIQ42" s="134"/>
      <c r="CIR42" s="135"/>
      <c r="CIS42" s="134"/>
      <c r="CIT42" s="135"/>
      <c r="CIU42" s="134"/>
      <c r="CIV42" s="135"/>
      <c r="CIW42" s="134"/>
      <c r="CIX42" s="135"/>
      <c r="CIY42" s="134"/>
      <c r="CIZ42" s="135"/>
      <c r="CJA42" s="134"/>
      <c r="CJB42" s="135"/>
      <c r="CJC42" s="134"/>
      <c r="CJD42" s="135"/>
      <c r="CJE42" s="134"/>
      <c r="CJF42" s="135"/>
      <c r="CJG42" s="134"/>
      <c r="CJH42" s="135"/>
      <c r="CJI42" s="134"/>
      <c r="CJJ42" s="135"/>
      <c r="CJK42" s="134"/>
      <c r="CJL42" s="135"/>
      <c r="CJM42" s="134"/>
      <c r="CJN42" s="135"/>
      <c r="CJO42" s="134"/>
      <c r="CJP42" s="135"/>
      <c r="CJQ42" s="134"/>
      <c r="CJR42" s="135"/>
      <c r="CJS42" s="134"/>
      <c r="CJT42" s="135"/>
      <c r="CJU42" s="134"/>
      <c r="CJV42" s="135"/>
      <c r="CJW42" s="134"/>
      <c r="CJX42" s="135"/>
      <c r="CJY42" s="134"/>
      <c r="CJZ42" s="135"/>
      <c r="CKA42" s="134"/>
      <c r="CKB42" s="135"/>
      <c r="CKC42" s="134"/>
      <c r="CKD42" s="135"/>
      <c r="CKE42" s="134"/>
      <c r="CKF42" s="135"/>
      <c r="CKG42" s="134"/>
      <c r="CKH42" s="135"/>
      <c r="CKI42" s="134"/>
      <c r="CKJ42" s="135"/>
      <c r="CKK42" s="134"/>
      <c r="CKL42" s="135"/>
      <c r="CKM42" s="134"/>
      <c r="CKN42" s="135"/>
      <c r="CKO42" s="134"/>
      <c r="CKP42" s="135"/>
      <c r="CKQ42" s="134"/>
      <c r="CKR42" s="135"/>
      <c r="CKS42" s="134"/>
      <c r="CKT42" s="135"/>
      <c r="CKU42" s="134"/>
      <c r="CKV42" s="135"/>
      <c r="CKW42" s="134"/>
      <c r="CKX42" s="135"/>
      <c r="CKY42" s="134"/>
      <c r="CKZ42" s="135"/>
      <c r="CLA42" s="134"/>
      <c r="CLB42" s="135"/>
      <c r="CLC42" s="134"/>
      <c r="CLD42" s="135"/>
      <c r="CLE42" s="134"/>
      <c r="CLF42" s="135"/>
      <c r="CLG42" s="134"/>
      <c r="CLH42" s="135"/>
      <c r="CLI42" s="134"/>
      <c r="CLJ42" s="135"/>
      <c r="CLK42" s="134"/>
      <c r="CLL42" s="135"/>
      <c r="CLM42" s="134"/>
      <c r="CLN42" s="135"/>
      <c r="CLO42" s="134"/>
      <c r="CLP42" s="135"/>
      <c r="CLQ42" s="134"/>
      <c r="CLR42" s="135"/>
      <c r="CLS42" s="134"/>
      <c r="CLT42" s="135"/>
      <c r="CLU42" s="134"/>
      <c r="CLV42" s="135"/>
      <c r="CLW42" s="134"/>
      <c r="CLX42" s="135"/>
      <c r="CLY42" s="134"/>
      <c r="CLZ42" s="135"/>
      <c r="CMA42" s="134"/>
      <c r="CMB42" s="135"/>
      <c r="CMC42" s="134"/>
      <c r="CMD42" s="135"/>
      <c r="CME42" s="134"/>
      <c r="CMF42" s="135"/>
      <c r="CMG42" s="134"/>
      <c r="CMH42" s="135"/>
      <c r="CMI42" s="134"/>
      <c r="CMJ42" s="135"/>
      <c r="CMK42" s="134"/>
      <c r="CML42" s="135"/>
      <c r="CMM42" s="134"/>
      <c r="CMN42" s="135"/>
      <c r="CMO42" s="134"/>
      <c r="CMP42" s="135"/>
      <c r="CMQ42" s="134"/>
      <c r="CMR42" s="135"/>
      <c r="CMS42" s="134"/>
      <c r="CMT42" s="135"/>
      <c r="CMU42" s="134"/>
      <c r="CMV42" s="135"/>
      <c r="CMW42" s="134"/>
      <c r="CMX42" s="135"/>
      <c r="CMY42" s="134"/>
      <c r="CMZ42" s="135"/>
      <c r="CNA42" s="134"/>
      <c r="CNB42" s="135"/>
      <c r="CNC42" s="134"/>
      <c r="CND42" s="135"/>
      <c r="CNE42" s="134"/>
      <c r="CNF42" s="135"/>
      <c r="CNG42" s="134"/>
      <c r="CNH42" s="135"/>
      <c r="CNI42" s="134"/>
      <c r="CNJ42" s="135"/>
      <c r="CNK42" s="134"/>
      <c r="CNL42" s="135"/>
      <c r="CNM42" s="134"/>
      <c r="CNN42" s="135"/>
      <c r="CNO42" s="134"/>
      <c r="CNP42" s="135"/>
      <c r="CNQ42" s="134"/>
      <c r="CNR42" s="135"/>
      <c r="CNS42" s="134"/>
      <c r="CNT42" s="135"/>
      <c r="CNU42" s="134"/>
      <c r="CNV42" s="135"/>
      <c r="CNW42" s="134"/>
      <c r="CNX42" s="135"/>
      <c r="CNY42" s="134"/>
      <c r="CNZ42" s="135"/>
      <c r="COA42" s="134"/>
      <c r="COB42" s="135"/>
      <c r="COC42" s="134"/>
      <c r="COD42" s="135"/>
      <c r="COE42" s="134"/>
      <c r="COF42" s="135"/>
      <c r="COG42" s="134"/>
      <c r="COH42" s="135"/>
      <c r="COI42" s="134"/>
      <c r="COJ42" s="135"/>
      <c r="COK42" s="134"/>
      <c r="COL42" s="135"/>
      <c r="COM42" s="134"/>
      <c r="CON42" s="135"/>
      <c r="COO42" s="134"/>
      <c r="COP42" s="135"/>
      <c r="COQ42" s="134"/>
      <c r="COR42" s="135"/>
      <c r="COS42" s="134"/>
      <c r="COT42" s="135"/>
      <c r="COU42" s="134"/>
      <c r="COV42" s="135"/>
      <c r="COW42" s="134"/>
      <c r="COX42" s="135"/>
      <c r="COY42" s="134"/>
      <c r="COZ42" s="135"/>
      <c r="CPA42" s="134"/>
      <c r="CPB42" s="135"/>
      <c r="CPC42" s="134"/>
      <c r="CPD42" s="135"/>
      <c r="CPE42" s="134"/>
      <c r="CPF42" s="135"/>
      <c r="CPG42" s="134"/>
      <c r="CPH42" s="135"/>
      <c r="CPI42" s="134"/>
      <c r="CPJ42" s="135"/>
      <c r="CPK42" s="134"/>
      <c r="CPL42" s="135"/>
      <c r="CPM42" s="134"/>
      <c r="CPN42" s="135"/>
      <c r="CPO42" s="134"/>
      <c r="CPP42" s="135"/>
      <c r="CPQ42" s="134"/>
      <c r="CPR42" s="135"/>
      <c r="CPS42" s="134"/>
      <c r="CPT42" s="135"/>
      <c r="CPU42" s="134"/>
      <c r="CPV42" s="135"/>
      <c r="CPW42" s="134"/>
      <c r="CPX42" s="135"/>
      <c r="CPY42" s="134"/>
      <c r="CPZ42" s="135"/>
      <c r="CQA42" s="134"/>
      <c r="CQB42" s="135"/>
      <c r="CQC42" s="134"/>
      <c r="CQD42" s="135"/>
      <c r="CQE42" s="134"/>
      <c r="CQF42" s="135"/>
      <c r="CQG42" s="134"/>
      <c r="CQH42" s="135"/>
      <c r="CQI42" s="134"/>
      <c r="CQJ42" s="135"/>
      <c r="CQK42" s="134"/>
      <c r="CQL42" s="135"/>
      <c r="CQM42" s="134"/>
      <c r="CQN42" s="135"/>
      <c r="CQO42" s="134"/>
      <c r="CQP42" s="135"/>
      <c r="CQQ42" s="134"/>
      <c r="CQR42" s="135"/>
      <c r="CQS42" s="134"/>
      <c r="CQT42" s="135"/>
      <c r="CQU42" s="134"/>
      <c r="CQV42" s="135"/>
      <c r="CQW42" s="134"/>
      <c r="CQX42" s="135"/>
      <c r="CQY42" s="134"/>
      <c r="CQZ42" s="135"/>
      <c r="CRA42" s="134"/>
      <c r="CRB42" s="135"/>
      <c r="CRC42" s="134"/>
      <c r="CRD42" s="135"/>
      <c r="CRE42" s="134"/>
      <c r="CRF42" s="135"/>
      <c r="CRG42" s="134"/>
      <c r="CRH42" s="135"/>
      <c r="CRI42" s="134"/>
      <c r="CRJ42" s="135"/>
      <c r="CRK42" s="134"/>
      <c r="CRL42" s="135"/>
      <c r="CRM42" s="134"/>
      <c r="CRN42" s="135"/>
      <c r="CRO42" s="134"/>
      <c r="CRP42" s="135"/>
      <c r="CRQ42" s="134"/>
      <c r="CRR42" s="135"/>
      <c r="CRS42" s="134"/>
      <c r="CRT42" s="135"/>
      <c r="CRU42" s="134"/>
      <c r="CRV42" s="135"/>
      <c r="CRW42" s="134"/>
      <c r="CRX42" s="135"/>
      <c r="CRY42" s="134"/>
      <c r="CRZ42" s="135"/>
      <c r="CSA42" s="134"/>
      <c r="CSB42" s="135"/>
      <c r="CSC42" s="134"/>
      <c r="CSD42" s="135"/>
      <c r="CSE42" s="134"/>
      <c r="CSF42" s="135"/>
      <c r="CSG42" s="134"/>
      <c r="CSH42" s="135"/>
      <c r="CSI42" s="134"/>
      <c r="CSJ42" s="135"/>
      <c r="CSK42" s="134"/>
      <c r="CSL42" s="135"/>
      <c r="CSM42" s="134"/>
      <c r="CSN42" s="135"/>
      <c r="CSO42" s="134"/>
      <c r="CSP42" s="135"/>
      <c r="CSQ42" s="134"/>
      <c r="CSR42" s="135"/>
      <c r="CSS42" s="134"/>
      <c r="CST42" s="135"/>
      <c r="CSU42" s="134"/>
      <c r="CSV42" s="135"/>
      <c r="CSW42" s="134"/>
      <c r="CSX42" s="135"/>
      <c r="CSY42" s="134"/>
      <c r="CSZ42" s="135"/>
      <c r="CTA42" s="134"/>
      <c r="CTB42" s="135"/>
      <c r="CTC42" s="134"/>
      <c r="CTD42" s="135"/>
      <c r="CTE42" s="134"/>
      <c r="CTF42" s="135"/>
      <c r="CTG42" s="134"/>
      <c r="CTH42" s="135"/>
      <c r="CTI42" s="134"/>
      <c r="CTJ42" s="135"/>
      <c r="CTK42" s="134"/>
      <c r="CTL42" s="135"/>
      <c r="CTM42" s="134"/>
      <c r="CTN42" s="135"/>
      <c r="CTO42" s="134"/>
      <c r="CTP42" s="135"/>
      <c r="CTQ42" s="134"/>
      <c r="CTR42" s="135"/>
      <c r="CTS42" s="134"/>
      <c r="CTT42" s="135"/>
      <c r="CTU42" s="134"/>
      <c r="CTV42" s="135"/>
      <c r="CTW42" s="134"/>
      <c r="CTX42" s="135"/>
      <c r="CTY42" s="134"/>
      <c r="CTZ42" s="135"/>
      <c r="CUA42" s="134"/>
      <c r="CUB42" s="135"/>
      <c r="CUC42" s="134"/>
      <c r="CUD42" s="135"/>
      <c r="CUE42" s="134"/>
      <c r="CUF42" s="135"/>
      <c r="CUG42" s="134"/>
      <c r="CUH42" s="135"/>
      <c r="CUI42" s="134"/>
      <c r="CUJ42" s="135"/>
      <c r="CUK42" s="134"/>
      <c r="CUL42" s="135"/>
      <c r="CUM42" s="134"/>
      <c r="CUN42" s="135"/>
      <c r="CUO42" s="134"/>
      <c r="CUP42" s="135"/>
      <c r="CUQ42" s="134"/>
      <c r="CUR42" s="135"/>
      <c r="CUS42" s="134"/>
      <c r="CUT42" s="135"/>
      <c r="CUU42" s="134"/>
      <c r="CUV42" s="135"/>
      <c r="CUW42" s="134"/>
      <c r="CUX42" s="135"/>
      <c r="CUY42" s="134"/>
      <c r="CUZ42" s="135"/>
      <c r="CVA42" s="134"/>
      <c r="CVB42" s="135"/>
      <c r="CVC42" s="134"/>
      <c r="CVD42" s="135"/>
      <c r="CVE42" s="134"/>
      <c r="CVF42" s="135"/>
      <c r="CVG42" s="134"/>
      <c r="CVH42" s="135"/>
      <c r="CVI42" s="134"/>
      <c r="CVJ42" s="135"/>
      <c r="CVK42" s="134"/>
      <c r="CVL42" s="135"/>
      <c r="CVM42" s="134"/>
      <c r="CVN42" s="135"/>
      <c r="CVO42" s="134"/>
      <c r="CVP42" s="135"/>
      <c r="CVQ42" s="134"/>
      <c r="CVR42" s="135"/>
      <c r="CVS42" s="134"/>
      <c r="CVT42" s="135"/>
      <c r="CVU42" s="134"/>
      <c r="CVV42" s="135"/>
      <c r="CVW42" s="134"/>
      <c r="CVX42" s="135"/>
      <c r="CVY42" s="134"/>
      <c r="CVZ42" s="135"/>
      <c r="CWA42" s="134"/>
      <c r="CWB42" s="135"/>
      <c r="CWC42" s="134"/>
      <c r="CWD42" s="135"/>
      <c r="CWE42" s="134"/>
      <c r="CWF42" s="135"/>
      <c r="CWG42" s="134"/>
      <c r="CWH42" s="135"/>
      <c r="CWI42" s="134"/>
      <c r="CWJ42" s="135"/>
      <c r="CWK42" s="134"/>
      <c r="CWL42" s="135"/>
      <c r="CWM42" s="134"/>
      <c r="CWN42" s="135"/>
      <c r="CWO42" s="134"/>
      <c r="CWP42" s="135"/>
      <c r="CWQ42" s="134"/>
      <c r="CWR42" s="135"/>
      <c r="CWS42" s="134"/>
      <c r="CWT42" s="135"/>
      <c r="CWU42" s="134"/>
      <c r="CWV42" s="135"/>
      <c r="CWW42" s="134"/>
      <c r="CWX42" s="135"/>
      <c r="CWY42" s="134"/>
      <c r="CWZ42" s="135"/>
      <c r="CXA42" s="134"/>
      <c r="CXB42" s="135"/>
      <c r="CXC42" s="134"/>
      <c r="CXD42" s="135"/>
      <c r="CXE42" s="134"/>
      <c r="CXF42" s="135"/>
      <c r="CXG42" s="134"/>
      <c r="CXH42" s="135"/>
      <c r="CXI42" s="134"/>
      <c r="CXJ42" s="135"/>
      <c r="CXK42" s="134"/>
      <c r="CXL42" s="135"/>
      <c r="CXM42" s="134"/>
      <c r="CXN42" s="135"/>
      <c r="CXO42" s="134"/>
      <c r="CXP42" s="135"/>
      <c r="CXQ42" s="134"/>
      <c r="CXR42" s="135"/>
      <c r="CXS42" s="134"/>
      <c r="CXT42" s="135"/>
      <c r="CXU42" s="134"/>
      <c r="CXV42" s="135"/>
      <c r="CXW42" s="134"/>
      <c r="CXX42" s="135"/>
      <c r="CXY42" s="134"/>
      <c r="CXZ42" s="135"/>
      <c r="CYA42" s="134"/>
      <c r="CYB42" s="135"/>
      <c r="CYC42" s="134"/>
      <c r="CYD42" s="135"/>
      <c r="CYE42" s="134"/>
      <c r="CYF42" s="135"/>
      <c r="CYG42" s="134"/>
      <c r="CYH42" s="135"/>
      <c r="CYI42" s="134"/>
      <c r="CYJ42" s="135"/>
      <c r="CYK42" s="134"/>
      <c r="CYL42" s="135"/>
      <c r="CYM42" s="134"/>
      <c r="CYN42" s="135"/>
      <c r="CYO42" s="134"/>
      <c r="CYP42" s="135"/>
      <c r="CYQ42" s="134"/>
      <c r="CYR42" s="135"/>
      <c r="CYS42" s="134"/>
      <c r="CYT42" s="135"/>
      <c r="CYU42" s="134"/>
      <c r="CYV42" s="135"/>
      <c r="CYW42" s="134"/>
      <c r="CYX42" s="135"/>
      <c r="CYY42" s="134"/>
      <c r="CYZ42" s="135"/>
      <c r="CZA42" s="134"/>
      <c r="CZB42" s="135"/>
      <c r="CZC42" s="134"/>
      <c r="CZD42" s="135"/>
      <c r="CZE42" s="134"/>
      <c r="CZF42" s="135"/>
      <c r="CZG42" s="134"/>
      <c r="CZH42" s="135"/>
      <c r="CZI42" s="134"/>
      <c r="CZJ42" s="135"/>
      <c r="CZK42" s="134"/>
      <c r="CZL42" s="135"/>
      <c r="CZM42" s="134"/>
      <c r="CZN42" s="135"/>
      <c r="CZO42" s="134"/>
      <c r="CZP42" s="135"/>
      <c r="CZQ42" s="134"/>
      <c r="CZR42" s="135"/>
      <c r="CZS42" s="134"/>
      <c r="CZT42" s="135"/>
      <c r="CZU42" s="134"/>
      <c r="CZV42" s="135"/>
      <c r="CZW42" s="134"/>
      <c r="CZX42" s="135"/>
      <c r="CZY42" s="134"/>
      <c r="CZZ42" s="135"/>
      <c r="DAA42" s="134"/>
      <c r="DAB42" s="135"/>
      <c r="DAC42" s="134"/>
      <c r="DAD42" s="135"/>
      <c r="DAE42" s="134"/>
      <c r="DAF42" s="135"/>
      <c r="DAG42" s="134"/>
      <c r="DAH42" s="135"/>
      <c r="DAI42" s="134"/>
      <c r="DAJ42" s="135"/>
      <c r="DAK42" s="134"/>
      <c r="DAL42" s="135"/>
      <c r="DAM42" s="134"/>
      <c r="DAN42" s="135"/>
      <c r="DAO42" s="134"/>
      <c r="DAP42" s="135"/>
      <c r="DAQ42" s="134"/>
      <c r="DAR42" s="135"/>
      <c r="DAS42" s="134"/>
      <c r="DAT42" s="135"/>
      <c r="DAU42" s="134"/>
      <c r="DAV42" s="135"/>
      <c r="DAW42" s="134"/>
      <c r="DAX42" s="135"/>
      <c r="DAY42" s="134"/>
      <c r="DAZ42" s="135"/>
      <c r="DBA42" s="134"/>
      <c r="DBB42" s="135"/>
      <c r="DBC42" s="134"/>
      <c r="DBD42" s="135"/>
      <c r="DBE42" s="134"/>
      <c r="DBF42" s="135"/>
      <c r="DBG42" s="134"/>
      <c r="DBH42" s="135"/>
      <c r="DBI42" s="134"/>
      <c r="DBJ42" s="135"/>
      <c r="DBK42" s="134"/>
      <c r="DBL42" s="135"/>
      <c r="DBM42" s="134"/>
      <c r="DBN42" s="135"/>
      <c r="DBO42" s="134"/>
      <c r="DBP42" s="135"/>
      <c r="DBQ42" s="134"/>
      <c r="DBR42" s="135"/>
      <c r="DBS42" s="134"/>
      <c r="DBT42" s="135"/>
      <c r="DBU42" s="134"/>
      <c r="DBV42" s="135"/>
      <c r="DBW42" s="134"/>
      <c r="DBX42" s="135"/>
      <c r="DBY42" s="134"/>
      <c r="DBZ42" s="135"/>
      <c r="DCA42" s="134"/>
      <c r="DCB42" s="135"/>
      <c r="DCC42" s="134"/>
      <c r="DCD42" s="135"/>
      <c r="DCE42" s="134"/>
      <c r="DCF42" s="135"/>
      <c r="DCG42" s="134"/>
      <c r="DCH42" s="135"/>
      <c r="DCI42" s="134"/>
      <c r="DCJ42" s="135"/>
      <c r="DCK42" s="134"/>
      <c r="DCL42" s="135"/>
      <c r="DCM42" s="134"/>
      <c r="DCN42" s="135"/>
      <c r="DCO42" s="134"/>
      <c r="DCP42" s="135"/>
      <c r="DCQ42" s="134"/>
      <c r="DCR42" s="135"/>
      <c r="DCS42" s="134"/>
      <c r="DCT42" s="135"/>
      <c r="DCU42" s="134"/>
      <c r="DCV42" s="135"/>
      <c r="DCW42" s="134"/>
      <c r="DCX42" s="135"/>
      <c r="DCY42" s="134"/>
      <c r="DCZ42" s="135"/>
      <c r="DDA42" s="134"/>
      <c r="DDB42" s="135"/>
      <c r="DDC42" s="134"/>
      <c r="DDD42" s="135"/>
      <c r="DDE42" s="134"/>
      <c r="DDF42" s="135"/>
      <c r="DDG42" s="134"/>
      <c r="DDH42" s="135"/>
      <c r="DDI42" s="134"/>
      <c r="DDJ42" s="135"/>
      <c r="DDK42" s="134"/>
      <c r="DDL42" s="135"/>
      <c r="DDM42" s="134"/>
      <c r="DDN42" s="135"/>
      <c r="DDO42" s="134"/>
      <c r="DDP42" s="135"/>
      <c r="DDQ42" s="134"/>
      <c r="DDR42" s="135"/>
      <c r="DDS42" s="134"/>
      <c r="DDT42" s="135"/>
      <c r="DDU42" s="134"/>
      <c r="DDV42" s="135"/>
      <c r="DDW42" s="134"/>
      <c r="DDX42" s="135"/>
      <c r="DDY42" s="134"/>
      <c r="DDZ42" s="135"/>
      <c r="DEA42" s="134"/>
      <c r="DEB42" s="135"/>
      <c r="DEC42" s="134"/>
      <c r="DED42" s="135"/>
      <c r="DEE42" s="134"/>
      <c r="DEF42" s="135"/>
      <c r="DEG42" s="134"/>
      <c r="DEH42" s="135"/>
      <c r="DEI42" s="134"/>
      <c r="DEJ42" s="135"/>
      <c r="DEK42" s="134"/>
      <c r="DEL42" s="135"/>
      <c r="DEM42" s="134"/>
      <c r="DEN42" s="135"/>
      <c r="DEO42" s="134"/>
      <c r="DEP42" s="135"/>
      <c r="DEQ42" s="134"/>
      <c r="DER42" s="135"/>
      <c r="DES42" s="134"/>
      <c r="DET42" s="135"/>
      <c r="DEU42" s="134"/>
      <c r="DEV42" s="135"/>
      <c r="DEW42" s="134"/>
      <c r="DEX42" s="135"/>
      <c r="DEY42" s="134"/>
      <c r="DEZ42" s="135"/>
      <c r="DFA42" s="134"/>
      <c r="DFB42" s="135"/>
      <c r="DFC42" s="134"/>
      <c r="DFD42" s="135"/>
      <c r="DFE42" s="134"/>
      <c r="DFF42" s="135"/>
      <c r="DFG42" s="134"/>
      <c r="DFH42" s="135"/>
      <c r="DFI42" s="134"/>
      <c r="DFJ42" s="135"/>
      <c r="DFK42" s="134"/>
      <c r="DFL42" s="135"/>
      <c r="DFM42" s="134"/>
      <c r="DFN42" s="135"/>
      <c r="DFO42" s="134"/>
      <c r="DFP42" s="135"/>
      <c r="DFQ42" s="134"/>
      <c r="DFR42" s="135"/>
      <c r="DFS42" s="134"/>
      <c r="DFT42" s="135"/>
      <c r="DFU42" s="134"/>
      <c r="DFV42" s="135"/>
      <c r="DFW42" s="134"/>
      <c r="DFX42" s="135"/>
      <c r="DFY42" s="134"/>
      <c r="DFZ42" s="135"/>
      <c r="DGA42" s="134"/>
      <c r="DGB42" s="135"/>
      <c r="DGC42" s="134"/>
      <c r="DGD42" s="135"/>
      <c r="DGE42" s="134"/>
      <c r="DGF42" s="135"/>
      <c r="DGG42" s="134"/>
      <c r="DGH42" s="135"/>
      <c r="DGI42" s="134"/>
      <c r="DGJ42" s="135"/>
      <c r="DGK42" s="134"/>
      <c r="DGL42" s="135"/>
      <c r="DGM42" s="134"/>
      <c r="DGN42" s="135"/>
      <c r="DGO42" s="134"/>
      <c r="DGP42" s="135"/>
      <c r="DGQ42" s="134"/>
      <c r="DGR42" s="135"/>
      <c r="DGS42" s="134"/>
      <c r="DGT42" s="135"/>
      <c r="DGU42" s="134"/>
      <c r="DGV42" s="135"/>
      <c r="DGW42" s="134"/>
      <c r="DGX42" s="135"/>
      <c r="DGY42" s="134"/>
      <c r="DGZ42" s="135"/>
      <c r="DHA42" s="134"/>
      <c r="DHB42" s="135"/>
      <c r="DHC42" s="134"/>
      <c r="DHD42" s="135"/>
      <c r="DHE42" s="134"/>
      <c r="DHF42" s="135"/>
      <c r="DHG42" s="134"/>
      <c r="DHH42" s="135"/>
      <c r="DHI42" s="134"/>
      <c r="DHJ42" s="135"/>
      <c r="DHK42" s="134"/>
      <c r="DHL42" s="135"/>
      <c r="DHM42" s="134"/>
      <c r="DHN42" s="135"/>
      <c r="DHO42" s="134"/>
      <c r="DHP42" s="135"/>
      <c r="DHQ42" s="134"/>
      <c r="DHR42" s="135"/>
      <c r="DHS42" s="134"/>
      <c r="DHT42" s="135"/>
      <c r="DHU42" s="134"/>
      <c r="DHV42" s="135"/>
      <c r="DHW42" s="134"/>
      <c r="DHX42" s="135"/>
      <c r="DHY42" s="134"/>
      <c r="DHZ42" s="135"/>
      <c r="DIA42" s="134"/>
      <c r="DIB42" s="135"/>
      <c r="DIC42" s="134"/>
      <c r="DID42" s="135"/>
      <c r="DIE42" s="134"/>
      <c r="DIF42" s="135"/>
      <c r="DIG42" s="134"/>
      <c r="DIH42" s="135"/>
      <c r="DII42" s="134"/>
      <c r="DIJ42" s="135"/>
      <c r="DIK42" s="134"/>
      <c r="DIL42" s="135"/>
      <c r="DIM42" s="134"/>
      <c r="DIN42" s="135"/>
      <c r="DIO42" s="134"/>
      <c r="DIP42" s="135"/>
      <c r="DIQ42" s="134"/>
      <c r="DIR42" s="135"/>
      <c r="DIS42" s="134"/>
      <c r="DIT42" s="135"/>
      <c r="DIU42" s="134"/>
      <c r="DIV42" s="135"/>
      <c r="DIW42" s="134"/>
      <c r="DIX42" s="135"/>
      <c r="DIY42" s="134"/>
      <c r="DIZ42" s="135"/>
      <c r="DJA42" s="134"/>
      <c r="DJB42" s="135"/>
      <c r="DJC42" s="134"/>
      <c r="DJD42" s="135"/>
      <c r="DJE42" s="134"/>
      <c r="DJF42" s="135"/>
      <c r="DJG42" s="134"/>
      <c r="DJH42" s="135"/>
      <c r="DJI42" s="134"/>
      <c r="DJJ42" s="135"/>
      <c r="DJK42" s="134"/>
      <c r="DJL42" s="135"/>
      <c r="DJM42" s="134"/>
      <c r="DJN42" s="135"/>
      <c r="DJO42" s="134"/>
      <c r="DJP42" s="135"/>
      <c r="DJQ42" s="134"/>
      <c r="DJR42" s="135"/>
      <c r="DJS42" s="134"/>
      <c r="DJT42" s="135"/>
      <c r="DJU42" s="134"/>
      <c r="DJV42" s="135"/>
      <c r="DJW42" s="134"/>
      <c r="DJX42" s="135"/>
      <c r="DJY42" s="134"/>
      <c r="DJZ42" s="135"/>
      <c r="DKA42" s="134"/>
      <c r="DKB42" s="135"/>
      <c r="DKC42" s="134"/>
      <c r="DKD42" s="135"/>
      <c r="DKE42" s="134"/>
      <c r="DKF42" s="135"/>
      <c r="DKG42" s="134"/>
      <c r="DKH42" s="135"/>
      <c r="DKI42" s="134"/>
      <c r="DKJ42" s="135"/>
      <c r="DKK42" s="134"/>
      <c r="DKL42" s="135"/>
      <c r="DKM42" s="134"/>
      <c r="DKN42" s="135"/>
      <c r="DKO42" s="134"/>
      <c r="DKP42" s="135"/>
      <c r="DKQ42" s="134"/>
      <c r="DKR42" s="135"/>
      <c r="DKS42" s="134"/>
      <c r="DKT42" s="135"/>
      <c r="DKU42" s="134"/>
      <c r="DKV42" s="135"/>
      <c r="DKW42" s="134"/>
      <c r="DKX42" s="135"/>
      <c r="DKY42" s="134"/>
      <c r="DKZ42" s="135"/>
      <c r="DLA42" s="134"/>
      <c r="DLB42" s="135"/>
      <c r="DLC42" s="134"/>
      <c r="DLD42" s="135"/>
      <c r="DLE42" s="134"/>
      <c r="DLF42" s="135"/>
      <c r="DLG42" s="134"/>
      <c r="DLH42" s="135"/>
      <c r="DLI42" s="134"/>
      <c r="DLJ42" s="135"/>
      <c r="DLK42" s="134"/>
      <c r="DLL42" s="135"/>
      <c r="DLM42" s="134"/>
      <c r="DLN42" s="135"/>
      <c r="DLO42" s="134"/>
      <c r="DLP42" s="135"/>
      <c r="DLQ42" s="134"/>
      <c r="DLR42" s="135"/>
      <c r="DLS42" s="134"/>
      <c r="DLT42" s="135"/>
      <c r="DLU42" s="134"/>
      <c r="DLV42" s="135"/>
      <c r="DLW42" s="134"/>
      <c r="DLX42" s="135"/>
      <c r="DLY42" s="134"/>
      <c r="DLZ42" s="135"/>
      <c r="DMA42" s="134"/>
      <c r="DMB42" s="135"/>
      <c r="DMC42" s="134"/>
      <c r="DMD42" s="135"/>
      <c r="DME42" s="134"/>
      <c r="DMF42" s="135"/>
      <c r="DMG42" s="134"/>
      <c r="DMH42" s="135"/>
      <c r="DMI42" s="134"/>
      <c r="DMJ42" s="135"/>
      <c r="DMK42" s="134"/>
      <c r="DML42" s="135"/>
      <c r="DMM42" s="134"/>
      <c r="DMN42" s="135"/>
      <c r="DMO42" s="134"/>
      <c r="DMP42" s="135"/>
      <c r="DMQ42" s="134"/>
      <c r="DMR42" s="135"/>
      <c r="DMS42" s="134"/>
      <c r="DMT42" s="135"/>
      <c r="DMU42" s="134"/>
      <c r="DMV42" s="135"/>
      <c r="DMW42" s="134"/>
      <c r="DMX42" s="135"/>
      <c r="DMY42" s="134"/>
      <c r="DMZ42" s="135"/>
      <c r="DNA42" s="134"/>
      <c r="DNB42" s="135"/>
      <c r="DNC42" s="134"/>
      <c r="DND42" s="135"/>
      <c r="DNE42" s="134"/>
      <c r="DNF42" s="135"/>
      <c r="DNG42" s="134"/>
      <c r="DNH42" s="135"/>
      <c r="DNI42" s="134"/>
      <c r="DNJ42" s="135"/>
      <c r="DNK42" s="134"/>
      <c r="DNL42" s="135"/>
      <c r="DNM42" s="134"/>
      <c r="DNN42" s="135"/>
      <c r="DNO42" s="134"/>
      <c r="DNP42" s="135"/>
      <c r="DNQ42" s="134"/>
      <c r="DNR42" s="135"/>
      <c r="DNS42" s="134"/>
      <c r="DNT42" s="135"/>
      <c r="DNU42" s="134"/>
      <c r="DNV42" s="135"/>
      <c r="DNW42" s="134"/>
      <c r="DNX42" s="135"/>
      <c r="DNY42" s="134"/>
      <c r="DNZ42" s="135"/>
      <c r="DOA42" s="134"/>
      <c r="DOB42" s="135"/>
      <c r="DOC42" s="134"/>
      <c r="DOD42" s="135"/>
      <c r="DOE42" s="134"/>
      <c r="DOF42" s="135"/>
      <c r="DOG42" s="134"/>
      <c r="DOH42" s="135"/>
      <c r="DOI42" s="134"/>
      <c r="DOJ42" s="135"/>
      <c r="DOK42" s="134"/>
      <c r="DOL42" s="135"/>
      <c r="DOM42" s="134"/>
      <c r="DON42" s="135"/>
      <c r="DOO42" s="134"/>
      <c r="DOP42" s="135"/>
      <c r="DOQ42" s="134"/>
      <c r="DOR42" s="135"/>
      <c r="DOS42" s="134"/>
      <c r="DOT42" s="135"/>
      <c r="DOU42" s="134"/>
      <c r="DOV42" s="135"/>
      <c r="DOW42" s="134"/>
      <c r="DOX42" s="135"/>
      <c r="DOY42" s="134"/>
      <c r="DOZ42" s="135"/>
      <c r="DPA42" s="134"/>
      <c r="DPB42" s="135"/>
      <c r="DPC42" s="134"/>
      <c r="DPD42" s="135"/>
      <c r="DPE42" s="134"/>
      <c r="DPF42" s="135"/>
      <c r="DPG42" s="134"/>
      <c r="DPH42" s="135"/>
      <c r="DPI42" s="134"/>
      <c r="DPJ42" s="135"/>
      <c r="DPK42" s="134"/>
      <c r="DPL42" s="135"/>
      <c r="DPM42" s="134"/>
      <c r="DPN42" s="135"/>
      <c r="DPO42" s="134"/>
      <c r="DPP42" s="135"/>
      <c r="DPQ42" s="134"/>
      <c r="DPR42" s="135"/>
      <c r="DPS42" s="134"/>
      <c r="DPT42" s="135"/>
      <c r="DPU42" s="134"/>
      <c r="DPV42" s="135"/>
      <c r="DPW42" s="134"/>
      <c r="DPX42" s="135"/>
      <c r="DPY42" s="134"/>
      <c r="DPZ42" s="135"/>
      <c r="DQA42" s="134"/>
      <c r="DQB42" s="135"/>
      <c r="DQC42" s="134"/>
      <c r="DQD42" s="135"/>
      <c r="DQE42" s="134"/>
      <c r="DQF42" s="135"/>
      <c r="DQG42" s="134"/>
      <c r="DQH42" s="135"/>
      <c r="DQI42" s="134"/>
      <c r="DQJ42" s="135"/>
      <c r="DQK42" s="134"/>
      <c r="DQL42" s="135"/>
      <c r="DQM42" s="134"/>
      <c r="DQN42" s="135"/>
      <c r="DQO42" s="134"/>
      <c r="DQP42" s="135"/>
      <c r="DQQ42" s="134"/>
      <c r="DQR42" s="135"/>
      <c r="DQS42" s="134"/>
      <c r="DQT42" s="135"/>
      <c r="DQU42" s="134"/>
      <c r="DQV42" s="135"/>
      <c r="DQW42" s="134"/>
      <c r="DQX42" s="135"/>
      <c r="DQY42" s="134"/>
      <c r="DQZ42" s="135"/>
      <c r="DRA42" s="134"/>
      <c r="DRB42" s="135"/>
      <c r="DRC42" s="134"/>
      <c r="DRD42" s="135"/>
      <c r="DRE42" s="134"/>
      <c r="DRF42" s="135"/>
      <c r="DRG42" s="134"/>
      <c r="DRH42" s="135"/>
      <c r="DRI42" s="134"/>
      <c r="DRJ42" s="135"/>
      <c r="DRK42" s="134"/>
      <c r="DRL42" s="135"/>
      <c r="DRM42" s="134"/>
      <c r="DRN42" s="135"/>
      <c r="DRO42" s="134"/>
      <c r="DRP42" s="135"/>
      <c r="DRQ42" s="134"/>
      <c r="DRR42" s="135"/>
      <c r="DRS42" s="134"/>
      <c r="DRT42" s="135"/>
      <c r="DRU42" s="134"/>
      <c r="DRV42" s="135"/>
      <c r="DRW42" s="134"/>
      <c r="DRX42" s="135"/>
      <c r="DRY42" s="134"/>
      <c r="DRZ42" s="135"/>
      <c r="DSA42" s="134"/>
      <c r="DSB42" s="135"/>
      <c r="DSC42" s="134"/>
      <c r="DSD42" s="135"/>
      <c r="DSE42" s="134"/>
      <c r="DSF42" s="135"/>
      <c r="DSG42" s="134"/>
      <c r="DSH42" s="135"/>
      <c r="DSI42" s="134"/>
      <c r="DSJ42" s="135"/>
      <c r="DSK42" s="134"/>
      <c r="DSL42" s="135"/>
      <c r="DSM42" s="134"/>
      <c r="DSN42" s="135"/>
      <c r="DSO42" s="134"/>
      <c r="DSP42" s="135"/>
      <c r="DSQ42" s="134"/>
      <c r="DSR42" s="135"/>
      <c r="DSS42" s="134"/>
      <c r="DST42" s="135"/>
      <c r="DSU42" s="134"/>
      <c r="DSV42" s="135"/>
      <c r="DSW42" s="134"/>
      <c r="DSX42" s="135"/>
      <c r="DSY42" s="134"/>
      <c r="DSZ42" s="135"/>
      <c r="DTA42" s="134"/>
      <c r="DTB42" s="135"/>
      <c r="DTC42" s="134"/>
      <c r="DTD42" s="135"/>
      <c r="DTE42" s="134"/>
      <c r="DTF42" s="135"/>
      <c r="DTG42" s="134"/>
      <c r="DTH42" s="135"/>
      <c r="DTI42" s="134"/>
      <c r="DTJ42" s="135"/>
      <c r="DTK42" s="134"/>
      <c r="DTL42" s="135"/>
      <c r="DTM42" s="134"/>
      <c r="DTN42" s="135"/>
      <c r="DTO42" s="134"/>
      <c r="DTP42" s="135"/>
      <c r="DTQ42" s="134"/>
      <c r="DTR42" s="135"/>
      <c r="DTS42" s="134"/>
      <c r="DTT42" s="135"/>
      <c r="DTU42" s="134"/>
      <c r="DTV42" s="135"/>
      <c r="DTW42" s="134"/>
      <c r="DTX42" s="135"/>
      <c r="DTY42" s="134"/>
      <c r="DTZ42" s="135"/>
      <c r="DUA42" s="134"/>
      <c r="DUB42" s="135"/>
      <c r="DUC42" s="134"/>
      <c r="DUD42" s="135"/>
      <c r="DUE42" s="134"/>
      <c r="DUF42" s="135"/>
      <c r="DUG42" s="134"/>
      <c r="DUH42" s="135"/>
      <c r="DUI42" s="134"/>
      <c r="DUJ42" s="135"/>
      <c r="DUK42" s="134"/>
      <c r="DUL42" s="135"/>
      <c r="DUM42" s="134"/>
      <c r="DUN42" s="135"/>
      <c r="DUO42" s="134"/>
      <c r="DUP42" s="135"/>
      <c r="DUQ42" s="134"/>
      <c r="DUR42" s="135"/>
      <c r="DUS42" s="134"/>
      <c r="DUT42" s="135"/>
      <c r="DUU42" s="134"/>
      <c r="DUV42" s="135"/>
      <c r="DUW42" s="134"/>
      <c r="DUX42" s="135"/>
      <c r="DUY42" s="134"/>
      <c r="DUZ42" s="135"/>
      <c r="DVA42" s="134"/>
      <c r="DVB42" s="135"/>
      <c r="DVC42" s="134"/>
      <c r="DVD42" s="135"/>
      <c r="DVE42" s="134"/>
      <c r="DVF42" s="135"/>
      <c r="DVG42" s="134"/>
      <c r="DVH42" s="135"/>
      <c r="DVI42" s="134"/>
      <c r="DVJ42" s="135"/>
      <c r="DVK42" s="134"/>
      <c r="DVL42" s="135"/>
      <c r="DVM42" s="134"/>
      <c r="DVN42" s="135"/>
      <c r="DVO42" s="134"/>
      <c r="DVP42" s="135"/>
      <c r="DVQ42" s="134"/>
      <c r="DVR42" s="135"/>
      <c r="DVS42" s="134"/>
      <c r="DVT42" s="135"/>
      <c r="DVU42" s="134"/>
      <c r="DVV42" s="135"/>
      <c r="DVW42" s="134"/>
      <c r="DVX42" s="135"/>
      <c r="DVY42" s="134"/>
      <c r="DVZ42" s="135"/>
      <c r="DWA42" s="134"/>
      <c r="DWB42" s="135"/>
      <c r="DWC42" s="134"/>
      <c r="DWD42" s="135"/>
      <c r="DWE42" s="134"/>
      <c r="DWF42" s="135"/>
      <c r="DWG42" s="134"/>
      <c r="DWH42" s="135"/>
      <c r="DWI42" s="134"/>
      <c r="DWJ42" s="135"/>
      <c r="DWK42" s="134"/>
      <c r="DWL42" s="135"/>
      <c r="DWM42" s="134"/>
      <c r="DWN42" s="135"/>
      <c r="DWO42" s="134"/>
      <c r="DWP42" s="135"/>
      <c r="DWQ42" s="134"/>
      <c r="DWR42" s="135"/>
      <c r="DWS42" s="134"/>
      <c r="DWT42" s="135"/>
      <c r="DWU42" s="134"/>
      <c r="DWV42" s="135"/>
      <c r="DWW42" s="134"/>
      <c r="DWX42" s="135"/>
      <c r="DWY42" s="134"/>
      <c r="DWZ42" s="135"/>
      <c r="DXA42" s="134"/>
      <c r="DXB42" s="135"/>
      <c r="DXC42" s="134"/>
      <c r="DXD42" s="135"/>
      <c r="DXE42" s="134"/>
      <c r="DXF42" s="135"/>
      <c r="DXG42" s="134"/>
      <c r="DXH42" s="135"/>
      <c r="DXI42" s="134"/>
      <c r="DXJ42" s="135"/>
      <c r="DXK42" s="134"/>
      <c r="DXL42" s="135"/>
      <c r="DXM42" s="134"/>
      <c r="DXN42" s="135"/>
      <c r="DXO42" s="134"/>
      <c r="DXP42" s="135"/>
      <c r="DXQ42" s="134"/>
      <c r="DXR42" s="135"/>
      <c r="DXS42" s="134"/>
      <c r="DXT42" s="135"/>
      <c r="DXU42" s="134"/>
      <c r="DXV42" s="135"/>
      <c r="DXW42" s="134"/>
      <c r="DXX42" s="135"/>
      <c r="DXY42" s="134"/>
      <c r="DXZ42" s="135"/>
      <c r="DYA42" s="134"/>
      <c r="DYB42" s="135"/>
      <c r="DYC42" s="134"/>
      <c r="DYD42" s="135"/>
      <c r="DYE42" s="134"/>
      <c r="DYF42" s="135"/>
      <c r="DYG42" s="134"/>
      <c r="DYH42" s="135"/>
      <c r="DYI42" s="134"/>
      <c r="DYJ42" s="135"/>
      <c r="DYK42" s="134"/>
      <c r="DYL42" s="135"/>
      <c r="DYM42" s="134"/>
      <c r="DYN42" s="135"/>
      <c r="DYO42" s="134"/>
      <c r="DYP42" s="135"/>
      <c r="DYQ42" s="134"/>
      <c r="DYR42" s="135"/>
      <c r="DYS42" s="134"/>
      <c r="DYT42" s="135"/>
      <c r="DYU42" s="134"/>
      <c r="DYV42" s="135"/>
      <c r="DYW42" s="134"/>
      <c r="DYX42" s="135"/>
      <c r="DYY42" s="134"/>
      <c r="DYZ42" s="135"/>
      <c r="DZA42" s="134"/>
      <c r="DZB42" s="135"/>
      <c r="DZC42" s="134"/>
      <c r="DZD42" s="135"/>
      <c r="DZE42" s="134"/>
      <c r="DZF42" s="135"/>
      <c r="DZG42" s="134"/>
      <c r="DZH42" s="135"/>
      <c r="DZI42" s="134"/>
      <c r="DZJ42" s="135"/>
      <c r="DZK42" s="134"/>
      <c r="DZL42" s="135"/>
      <c r="DZM42" s="134"/>
      <c r="DZN42" s="135"/>
      <c r="DZO42" s="134"/>
      <c r="DZP42" s="135"/>
      <c r="DZQ42" s="134"/>
      <c r="DZR42" s="135"/>
      <c r="DZS42" s="134"/>
      <c r="DZT42" s="135"/>
      <c r="DZU42" s="134"/>
      <c r="DZV42" s="135"/>
      <c r="DZW42" s="134"/>
      <c r="DZX42" s="135"/>
      <c r="DZY42" s="134"/>
      <c r="DZZ42" s="135"/>
      <c r="EAA42" s="134"/>
      <c r="EAB42" s="135"/>
      <c r="EAC42" s="134"/>
      <c r="EAD42" s="135"/>
      <c r="EAE42" s="134"/>
      <c r="EAF42" s="135"/>
      <c r="EAG42" s="134"/>
      <c r="EAH42" s="135"/>
      <c r="EAI42" s="134"/>
      <c r="EAJ42" s="135"/>
      <c r="EAK42" s="134"/>
      <c r="EAL42" s="135"/>
      <c r="EAM42" s="134"/>
      <c r="EAN42" s="135"/>
      <c r="EAO42" s="134"/>
      <c r="EAP42" s="135"/>
      <c r="EAQ42" s="134"/>
      <c r="EAR42" s="135"/>
      <c r="EAS42" s="134"/>
      <c r="EAT42" s="135"/>
      <c r="EAU42" s="134"/>
      <c r="EAV42" s="135"/>
      <c r="EAW42" s="134"/>
      <c r="EAX42" s="135"/>
      <c r="EAY42" s="134"/>
      <c r="EAZ42" s="135"/>
      <c r="EBA42" s="134"/>
      <c r="EBB42" s="135"/>
      <c r="EBC42" s="134"/>
      <c r="EBD42" s="135"/>
      <c r="EBE42" s="134"/>
      <c r="EBF42" s="135"/>
      <c r="EBG42" s="134"/>
      <c r="EBH42" s="135"/>
      <c r="EBI42" s="134"/>
      <c r="EBJ42" s="135"/>
      <c r="EBK42" s="134"/>
      <c r="EBL42" s="135"/>
      <c r="EBM42" s="134"/>
      <c r="EBN42" s="135"/>
      <c r="EBO42" s="134"/>
      <c r="EBP42" s="135"/>
      <c r="EBQ42" s="134"/>
      <c r="EBR42" s="135"/>
      <c r="EBS42" s="134"/>
      <c r="EBT42" s="135"/>
      <c r="EBU42" s="134"/>
      <c r="EBV42" s="135"/>
      <c r="EBW42" s="134"/>
      <c r="EBX42" s="135"/>
      <c r="EBY42" s="134"/>
      <c r="EBZ42" s="135"/>
      <c r="ECA42" s="134"/>
      <c r="ECB42" s="135"/>
      <c r="ECC42" s="134"/>
      <c r="ECD42" s="135"/>
      <c r="ECE42" s="134"/>
      <c r="ECF42" s="135"/>
      <c r="ECG42" s="134"/>
      <c r="ECH42" s="135"/>
      <c r="ECI42" s="134"/>
      <c r="ECJ42" s="135"/>
      <c r="ECK42" s="134"/>
      <c r="ECL42" s="135"/>
      <c r="ECM42" s="134"/>
      <c r="ECN42" s="135"/>
      <c r="ECO42" s="134"/>
      <c r="ECP42" s="135"/>
      <c r="ECQ42" s="134"/>
      <c r="ECR42" s="135"/>
      <c r="ECS42" s="134"/>
      <c r="ECT42" s="135"/>
      <c r="ECU42" s="134"/>
      <c r="ECV42" s="135"/>
      <c r="ECW42" s="134"/>
      <c r="ECX42" s="135"/>
      <c r="ECY42" s="134"/>
      <c r="ECZ42" s="135"/>
      <c r="EDA42" s="134"/>
      <c r="EDB42" s="135"/>
      <c r="EDC42" s="134"/>
      <c r="EDD42" s="135"/>
      <c r="EDE42" s="134"/>
      <c r="EDF42" s="135"/>
      <c r="EDG42" s="134"/>
      <c r="EDH42" s="135"/>
      <c r="EDI42" s="134"/>
      <c r="EDJ42" s="135"/>
      <c r="EDK42" s="134"/>
      <c r="EDL42" s="135"/>
      <c r="EDM42" s="134"/>
      <c r="EDN42" s="135"/>
      <c r="EDO42" s="134"/>
      <c r="EDP42" s="135"/>
      <c r="EDQ42" s="134"/>
      <c r="EDR42" s="135"/>
      <c r="EDS42" s="134"/>
      <c r="EDT42" s="135"/>
      <c r="EDU42" s="134"/>
      <c r="EDV42" s="135"/>
      <c r="EDW42" s="134"/>
      <c r="EDX42" s="135"/>
      <c r="EDY42" s="134"/>
      <c r="EDZ42" s="135"/>
      <c r="EEA42" s="134"/>
      <c r="EEB42" s="135"/>
      <c r="EEC42" s="134"/>
      <c r="EED42" s="135"/>
      <c r="EEE42" s="134"/>
      <c r="EEF42" s="135"/>
      <c r="EEG42" s="134"/>
      <c r="EEH42" s="135"/>
      <c r="EEI42" s="134"/>
      <c r="EEJ42" s="135"/>
      <c r="EEK42" s="134"/>
      <c r="EEL42" s="135"/>
      <c r="EEM42" s="134"/>
      <c r="EEN42" s="135"/>
      <c r="EEO42" s="134"/>
      <c r="EEP42" s="135"/>
      <c r="EEQ42" s="134"/>
      <c r="EER42" s="135"/>
      <c r="EES42" s="134"/>
      <c r="EET42" s="135"/>
      <c r="EEU42" s="134"/>
      <c r="EEV42" s="135"/>
      <c r="EEW42" s="134"/>
      <c r="EEX42" s="135"/>
      <c r="EEY42" s="134"/>
      <c r="EEZ42" s="135"/>
      <c r="EFA42" s="134"/>
      <c r="EFB42" s="135"/>
      <c r="EFC42" s="134"/>
      <c r="EFD42" s="135"/>
      <c r="EFE42" s="134"/>
      <c r="EFF42" s="135"/>
      <c r="EFG42" s="134"/>
      <c r="EFH42" s="135"/>
      <c r="EFI42" s="134"/>
      <c r="EFJ42" s="135"/>
      <c r="EFK42" s="134"/>
      <c r="EFL42" s="135"/>
      <c r="EFM42" s="134"/>
      <c r="EFN42" s="135"/>
      <c r="EFO42" s="134"/>
      <c r="EFP42" s="135"/>
      <c r="EFQ42" s="134"/>
      <c r="EFR42" s="135"/>
      <c r="EFS42" s="134"/>
      <c r="EFT42" s="135"/>
      <c r="EFU42" s="134"/>
      <c r="EFV42" s="135"/>
      <c r="EFW42" s="134"/>
      <c r="EFX42" s="135"/>
      <c r="EFY42" s="134"/>
      <c r="EFZ42" s="135"/>
      <c r="EGA42" s="134"/>
      <c r="EGB42" s="135"/>
      <c r="EGC42" s="134"/>
      <c r="EGD42" s="135"/>
      <c r="EGE42" s="134"/>
      <c r="EGF42" s="135"/>
      <c r="EGG42" s="134"/>
      <c r="EGH42" s="135"/>
      <c r="EGI42" s="134"/>
      <c r="EGJ42" s="135"/>
      <c r="EGK42" s="134"/>
      <c r="EGL42" s="135"/>
      <c r="EGM42" s="134"/>
      <c r="EGN42" s="135"/>
      <c r="EGO42" s="134"/>
      <c r="EGP42" s="135"/>
      <c r="EGQ42" s="134"/>
      <c r="EGR42" s="135"/>
      <c r="EGS42" s="134"/>
      <c r="EGT42" s="135"/>
      <c r="EGU42" s="134"/>
      <c r="EGV42" s="135"/>
      <c r="EGW42" s="134"/>
      <c r="EGX42" s="135"/>
      <c r="EGY42" s="134"/>
      <c r="EGZ42" s="135"/>
      <c r="EHA42" s="134"/>
      <c r="EHB42" s="135"/>
      <c r="EHC42" s="134"/>
      <c r="EHD42" s="135"/>
      <c r="EHE42" s="134"/>
      <c r="EHF42" s="135"/>
      <c r="EHG42" s="134"/>
      <c r="EHH42" s="135"/>
      <c r="EHI42" s="134"/>
      <c r="EHJ42" s="135"/>
      <c r="EHK42" s="134"/>
      <c r="EHL42" s="135"/>
      <c r="EHM42" s="134"/>
      <c r="EHN42" s="135"/>
      <c r="EHO42" s="134"/>
      <c r="EHP42" s="135"/>
      <c r="EHQ42" s="134"/>
      <c r="EHR42" s="135"/>
      <c r="EHS42" s="134"/>
      <c r="EHT42" s="135"/>
      <c r="EHU42" s="134"/>
      <c r="EHV42" s="135"/>
      <c r="EHW42" s="134"/>
      <c r="EHX42" s="135"/>
      <c r="EHY42" s="134"/>
      <c r="EHZ42" s="135"/>
      <c r="EIA42" s="134"/>
      <c r="EIB42" s="135"/>
      <c r="EIC42" s="134"/>
      <c r="EID42" s="135"/>
      <c r="EIE42" s="134"/>
      <c r="EIF42" s="135"/>
      <c r="EIG42" s="134"/>
      <c r="EIH42" s="135"/>
      <c r="EII42" s="134"/>
      <c r="EIJ42" s="135"/>
      <c r="EIK42" s="134"/>
      <c r="EIL42" s="135"/>
      <c r="EIM42" s="134"/>
      <c r="EIN42" s="135"/>
      <c r="EIO42" s="134"/>
      <c r="EIP42" s="135"/>
      <c r="EIQ42" s="134"/>
      <c r="EIR42" s="135"/>
      <c r="EIS42" s="134"/>
      <c r="EIT42" s="135"/>
      <c r="EIU42" s="134"/>
      <c r="EIV42" s="135"/>
      <c r="EIW42" s="134"/>
      <c r="EIX42" s="135"/>
      <c r="EIY42" s="134"/>
      <c r="EIZ42" s="135"/>
      <c r="EJA42" s="134"/>
      <c r="EJB42" s="135"/>
      <c r="EJC42" s="134"/>
      <c r="EJD42" s="135"/>
      <c r="EJE42" s="134"/>
      <c r="EJF42" s="135"/>
      <c r="EJG42" s="134"/>
      <c r="EJH42" s="135"/>
      <c r="EJI42" s="134"/>
      <c r="EJJ42" s="135"/>
      <c r="EJK42" s="134"/>
      <c r="EJL42" s="135"/>
      <c r="EJM42" s="134"/>
      <c r="EJN42" s="135"/>
      <c r="EJO42" s="134"/>
      <c r="EJP42" s="135"/>
      <c r="EJQ42" s="134"/>
      <c r="EJR42" s="135"/>
      <c r="EJS42" s="134"/>
      <c r="EJT42" s="135"/>
      <c r="EJU42" s="134"/>
      <c r="EJV42" s="135"/>
      <c r="EJW42" s="134"/>
      <c r="EJX42" s="135"/>
      <c r="EJY42" s="134"/>
      <c r="EJZ42" s="135"/>
      <c r="EKA42" s="134"/>
      <c r="EKB42" s="135"/>
      <c r="EKC42" s="134"/>
      <c r="EKD42" s="135"/>
      <c r="EKE42" s="134"/>
      <c r="EKF42" s="135"/>
      <c r="EKG42" s="134"/>
      <c r="EKH42" s="135"/>
      <c r="EKI42" s="134"/>
      <c r="EKJ42" s="135"/>
      <c r="EKK42" s="134"/>
      <c r="EKL42" s="135"/>
      <c r="EKM42" s="134"/>
      <c r="EKN42" s="135"/>
      <c r="EKO42" s="134"/>
      <c r="EKP42" s="135"/>
      <c r="EKQ42" s="134"/>
      <c r="EKR42" s="135"/>
      <c r="EKS42" s="134"/>
      <c r="EKT42" s="135"/>
      <c r="EKU42" s="134"/>
      <c r="EKV42" s="135"/>
      <c r="EKW42" s="134"/>
      <c r="EKX42" s="135"/>
      <c r="EKY42" s="134"/>
      <c r="EKZ42" s="135"/>
      <c r="ELA42" s="134"/>
      <c r="ELB42" s="135"/>
      <c r="ELC42" s="134"/>
      <c r="ELD42" s="135"/>
      <c r="ELE42" s="134"/>
      <c r="ELF42" s="135"/>
      <c r="ELG42" s="134"/>
      <c r="ELH42" s="135"/>
      <c r="ELI42" s="134"/>
      <c r="ELJ42" s="135"/>
      <c r="ELK42" s="134"/>
      <c r="ELL42" s="135"/>
      <c r="ELM42" s="134"/>
      <c r="ELN42" s="135"/>
      <c r="ELO42" s="134"/>
      <c r="ELP42" s="135"/>
      <c r="ELQ42" s="134"/>
      <c r="ELR42" s="135"/>
      <c r="ELS42" s="134"/>
      <c r="ELT42" s="135"/>
      <c r="ELU42" s="134"/>
      <c r="ELV42" s="135"/>
      <c r="ELW42" s="134"/>
      <c r="ELX42" s="135"/>
      <c r="ELY42" s="134"/>
      <c r="ELZ42" s="135"/>
      <c r="EMA42" s="134"/>
      <c r="EMB42" s="135"/>
      <c r="EMC42" s="134"/>
      <c r="EMD42" s="135"/>
      <c r="EME42" s="134"/>
      <c r="EMF42" s="135"/>
      <c r="EMG42" s="134"/>
      <c r="EMH42" s="135"/>
      <c r="EMI42" s="134"/>
      <c r="EMJ42" s="135"/>
      <c r="EMK42" s="134"/>
      <c r="EML42" s="135"/>
      <c r="EMM42" s="134"/>
      <c r="EMN42" s="135"/>
      <c r="EMO42" s="134"/>
      <c r="EMP42" s="135"/>
      <c r="EMQ42" s="134"/>
      <c r="EMR42" s="135"/>
      <c r="EMS42" s="134"/>
      <c r="EMT42" s="135"/>
      <c r="EMU42" s="134"/>
      <c r="EMV42" s="135"/>
      <c r="EMW42" s="134"/>
      <c r="EMX42" s="135"/>
      <c r="EMY42" s="134"/>
      <c r="EMZ42" s="135"/>
      <c r="ENA42" s="134"/>
      <c r="ENB42" s="135"/>
      <c r="ENC42" s="134"/>
      <c r="END42" s="135"/>
      <c r="ENE42" s="134"/>
      <c r="ENF42" s="135"/>
      <c r="ENG42" s="134"/>
      <c r="ENH42" s="135"/>
      <c r="ENI42" s="134"/>
      <c r="ENJ42" s="135"/>
      <c r="ENK42" s="134"/>
      <c r="ENL42" s="135"/>
      <c r="ENM42" s="134"/>
      <c r="ENN42" s="135"/>
      <c r="ENO42" s="134"/>
      <c r="ENP42" s="135"/>
      <c r="ENQ42" s="134"/>
      <c r="ENR42" s="135"/>
      <c r="ENS42" s="134"/>
      <c r="ENT42" s="135"/>
      <c r="ENU42" s="134"/>
      <c r="ENV42" s="135"/>
      <c r="ENW42" s="134"/>
      <c r="ENX42" s="135"/>
      <c r="ENY42" s="134"/>
      <c r="ENZ42" s="135"/>
      <c r="EOA42" s="134"/>
      <c r="EOB42" s="135"/>
      <c r="EOC42" s="134"/>
      <c r="EOD42" s="135"/>
      <c r="EOE42" s="134"/>
      <c r="EOF42" s="135"/>
      <c r="EOG42" s="134"/>
      <c r="EOH42" s="135"/>
      <c r="EOI42" s="134"/>
      <c r="EOJ42" s="135"/>
      <c r="EOK42" s="134"/>
      <c r="EOL42" s="135"/>
      <c r="EOM42" s="134"/>
      <c r="EON42" s="135"/>
      <c r="EOO42" s="134"/>
      <c r="EOP42" s="135"/>
      <c r="EOQ42" s="134"/>
      <c r="EOR42" s="135"/>
      <c r="EOS42" s="134"/>
      <c r="EOT42" s="135"/>
      <c r="EOU42" s="134"/>
      <c r="EOV42" s="135"/>
      <c r="EOW42" s="134"/>
      <c r="EOX42" s="135"/>
      <c r="EOY42" s="134"/>
      <c r="EOZ42" s="135"/>
      <c r="EPA42" s="134"/>
      <c r="EPB42" s="135"/>
      <c r="EPC42" s="134"/>
      <c r="EPD42" s="135"/>
      <c r="EPE42" s="134"/>
      <c r="EPF42" s="135"/>
      <c r="EPG42" s="134"/>
      <c r="EPH42" s="135"/>
      <c r="EPI42" s="134"/>
      <c r="EPJ42" s="135"/>
      <c r="EPK42" s="134"/>
      <c r="EPL42" s="135"/>
      <c r="EPM42" s="134"/>
      <c r="EPN42" s="135"/>
      <c r="EPO42" s="134"/>
      <c r="EPP42" s="135"/>
      <c r="EPQ42" s="134"/>
      <c r="EPR42" s="135"/>
      <c r="EPS42" s="134"/>
      <c r="EPT42" s="135"/>
      <c r="EPU42" s="134"/>
      <c r="EPV42" s="135"/>
      <c r="EPW42" s="134"/>
      <c r="EPX42" s="135"/>
      <c r="EPY42" s="134"/>
      <c r="EPZ42" s="135"/>
      <c r="EQA42" s="134"/>
      <c r="EQB42" s="135"/>
      <c r="EQC42" s="134"/>
      <c r="EQD42" s="135"/>
      <c r="EQE42" s="134"/>
      <c r="EQF42" s="135"/>
      <c r="EQG42" s="134"/>
      <c r="EQH42" s="135"/>
      <c r="EQI42" s="134"/>
      <c r="EQJ42" s="135"/>
      <c r="EQK42" s="134"/>
      <c r="EQL42" s="135"/>
      <c r="EQM42" s="134"/>
      <c r="EQN42" s="135"/>
      <c r="EQO42" s="134"/>
      <c r="EQP42" s="135"/>
      <c r="EQQ42" s="134"/>
      <c r="EQR42" s="135"/>
      <c r="EQS42" s="134"/>
      <c r="EQT42" s="135"/>
      <c r="EQU42" s="134"/>
      <c r="EQV42" s="135"/>
      <c r="EQW42" s="134"/>
      <c r="EQX42" s="135"/>
      <c r="EQY42" s="134"/>
      <c r="EQZ42" s="135"/>
      <c r="ERA42" s="134"/>
      <c r="ERB42" s="135"/>
      <c r="ERC42" s="134"/>
      <c r="ERD42" s="135"/>
      <c r="ERE42" s="134"/>
      <c r="ERF42" s="135"/>
      <c r="ERG42" s="134"/>
      <c r="ERH42" s="135"/>
      <c r="ERI42" s="134"/>
      <c r="ERJ42" s="135"/>
      <c r="ERK42" s="134"/>
      <c r="ERL42" s="135"/>
      <c r="ERM42" s="134"/>
      <c r="ERN42" s="135"/>
      <c r="ERO42" s="134"/>
      <c r="ERP42" s="135"/>
      <c r="ERQ42" s="134"/>
      <c r="ERR42" s="135"/>
      <c r="ERS42" s="134"/>
      <c r="ERT42" s="135"/>
      <c r="ERU42" s="134"/>
      <c r="ERV42" s="135"/>
      <c r="ERW42" s="134"/>
      <c r="ERX42" s="135"/>
      <c r="ERY42" s="134"/>
      <c r="ERZ42" s="135"/>
      <c r="ESA42" s="134"/>
      <c r="ESB42" s="135"/>
      <c r="ESC42" s="134"/>
      <c r="ESD42" s="135"/>
      <c r="ESE42" s="134"/>
      <c r="ESF42" s="135"/>
      <c r="ESG42" s="134"/>
      <c r="ESH42" s="135"/>
      <c r="ESI42" s="134"/>
      <c r="ESJ42" s="135"/>
      <c r="ESK42" s="134"/>
      <c r="ESL42" s="135"/>
      <c r="ESM42" s="134"/>
      <c r="ESN42" s="135"/>
      <c r="ESO42" s="134"/>
      <c r="ESP42" s="135"/>
      <c r="ESQ42" s="134"/>
      <c r="ESR42" s="135"/>
      <c r="ESS42" s="134"/>
      <c r="EST42" s="135"/>
      <c r="ESU42" s="134"/>
      <c r="ESV42" s="135"/>
      <c r="ESW42" s="134"/>
      <c r="ESX42" s="135"/>
      <c r="ESY42" s="134"/>
      <c r="ESZ42" s="135"/>
      <c r="ETA42" s="134"/>
      <c r="ETB42" s="135"/>
      <c r="ETC42" s="134"/>
      <c r="ETD42" s="135"/>
      <c r="ETE42" s="134"/>
      <c r="ETF42" s="135"/>
      <c r="ETG42" s="134"/>
      <c r="ETH42" s="135"/>
      <c r="ETI42" s="134"/>
      <c r="ETJ42" s="135"/>
      <c r="ETK42" s="134"/>
      <c r="ETL42" s="135"/>
      <c r="ETM42" s="134"/>
      <c r="ETN42" s="135"/>
      <c r="ETO42" s="134"/>
      <c r="ETP42" s="135"/>
      <c r="ETQ42" s="134"/>
      <c r="ETR42" s="135"/>
      <c r="ETS42" s="134"/>
      <c r="ETT42" s="135"/>
      <c r="ETU42" s="134"/>
      <c r="ETV42" s="135"/>
      <c r="ETW42" s="134"/>
      <c r="ETX42" s="135"/>
      <c r="ETY42" s="134"/>
      <c r="ETZ42" s="135"/>
      <c r="EUA42" s="134"/>
      <c r="EUB42" s="135"/>
      <c r="EUC42" s="134"/>
      <c r="EUD42" s="135"/>
      <c r="EUE42" s="134"/>
      <c r="EUF42" s="135"/>
      <c r="EUG42" s="134"/>
      <c r="EUH42" s="135"/>
      <c r="EUI42" s="134"/>
      <c r="EUJ42" s="135"/>
      <c r="EUK42" s="134"/>
      <c r="EUL42" s="135"/>
      <c r="EUM42" s="134"/>
      <c r="EUN42" s="135"/>
      <c r="EUO42" s="134"/>
      <c r="EUP42" s="135"/>
      <c r="EUQ42" s="134"/>
      <c r="EUR42" s="135"/>
      <c r="EUS42" s="134"/>
      <c r="EUT42" s="135"/>
      <c r="EUU42" s="134"/>
      <c r="EUV42" s="135"/>
      <c r="EUW42" s="134"/>
      <c r="EUX42" s="135"/>
      <c r="EUY42" s="134"/>
      <c r="EUZ42" s="135"/>
      <c r="EVA42" s="134"/>
      <c r="EVB42" s="135"/>
      <c r="EVC42" s="134"/>
      <c r="EVD42" s="135"/>
      <c r="EVE42" s="134"/>
      <c r="EVF42" s="135"/>
      <c r="EVG42" s="134"/>
      <c r="EVH42" s="135"/>
      <c r="EVI42" s="134"/>
      <c r="EVJ42" s="135"/>
      <c r="EVK42" s="134"/>
      <c r="EVL42" s="135"/>
      <c r="EVM42" s="134"/>
      <c r="EVN42" s="135"/>
      <c r="EVO42" s="134"/>
      <c r="EVP42" s="135"/>
      <c r="EVQ42" s="134"/>
      <c r="EVR42" s="135"/>
      <c r="EVS42" s="134"/>
      <c r="EVT42" s="135"/>
      <c r="EVU42" s="134"/>
      <c r="EVV42" s="135"/>
      <c r="EVW42" s="134"/>
      <c r="EVX42" s="135"/>
      <c r="EVY42" s="134"/>
      <c r="EVZ42" s="135"/>
      <c r="EWA42" s="134"/>
      <c r="EWB42" s="135"/>
      <c r="EWC42" s="134"/>
      <c r="EWD42" s="135"/>
      <c r="EWE42" s="134"/>
      <c r="EWF42" s="135"/>
      <c r="EWG42" s="134"/>
      <c r="EWH42" s="135"/>
      <c r="EWI42" s="134"/>
      <c r="EWJ42" s="135"/>
      <c r="EWK42" s="134"/>
      <c r="EWL42" s="135"/>
      <c r="EWM42" s="134"/>
      <c r="EWN42" s="135"/>
      <c r="EWO42" s="134"/>
      <c r="EWP42" s="135"/>
      <c r="EWQ42" s="134"/>
      <c r="EWR42" s="135"/>
      <c r="EWS42" s="134"/>
      <c r="EWT42" s="135"/>
      <c r="EWU42" s="134"/>
      <c r="EWV42" s="135"/>
      <c r="EWW42" s="134"/>
      <c r="EWX42" s="135"/>
      <c r="EWY42" s="134"/>
      <c r="EWZ42" s="135"/>
      <c r="EXA42" s="134"/>
      <c r="EXB42" s="135"/>
      <c r="EXC42" s="134"/>
      <c r="EXD42" s="135"/>
      <c r="EXE42" s="134"/>
      <c r="EXF42" s="135"/>
      <c r="EXG42" s="134"/>
      <c r="EXH42" s="135"/>
      <c r="EXI42" s="134"/>
      <c r="EXJ42" s="135"/>
      <c r="EXK42" s="134"/>
      <c r="EXL42" s="135"/>
      <c r="EXM42" s="134"/>
      <c r="EXN42" s="135"/>
      <c r="EXO42" s="134"/>
      <c r="EXP42" s="135"/>
      <c r="EXQ42" s="134"/>
      <c r="EXR42" s="135"/>
      <c r="EXS42" s="134"/>
      <c r="EXT42" s="135"/>
      <c r="EXU42" s="134"/>
      <c r="EXV42" s="135"/>
      <c r="EXW42" s="134"/>
      <c r="EXX42" s="135"/>
      <c r="EXY42" s="134"/>
      <c r="EXZ42" s="135"/>
      <c r="EYA42" s="134"/>
      <c r="EYB42" s="135"/>
      <c r="EYC42" s="134"/>
      <c r="EYD42" s="135"/>
      <c r="EYE42" s="134"/>
      <c r="EYF42" s="135"/>
      <c r="EYG42" s="134"/>
      <c r="EYH42" s="135"/>
      <c r="EYI42" s="134"/>
      <c r="EYJ42" s="135"/>
      <c r="EYK42" s="134"/>
      <c r="EYL42" s="135"/>
      <c r="EYM42" s="134"/>
      <c r="EYN42" s="135"/>
      <c r="EYO42" s="134"/>
      <c r="EYP42" s="135"/>
      <c r="EYQ42" s="134"/>
      <c r="EYR42" s="135"/>
      <c r="EYS42" s="134"/>
      <c r="EYT42" s="135"/>
      <c r="EYU42" s="134"/>
      <c r="EYV42" s="135"/>
      <c r="EYW42" s="134"/>
      <c r="EYX42" s="135"/>
      <c r="EYY42" s="134"/>
      <c r="EYZ42" s="135"/>
      <c r="EZA42" s="134"/>
      <c r="EZB42" s="135"/>
      <c r="EZC42" s="134"/>
      <c r="EZD42" s="135"/>
      <c r="EZE42" s="134"/>
      <c r="EZF42" s="135"/>
      <c r="EZG42" s="134"/>
      <c r="EZH42" s="135"/>
      <c r="EZI42" s="134"/>
      <c r="EZJ42" s="135"/>
      <c r="EZK42" s="134"/>
      <c r="EZL42" s="135"/>
      <c r="EZM42" s="134"/>
      <c r="EZN42" s="135"/>
      <c r="EZO42" s="134"/>
      <c r="EZP42" s="135"/>
      <c r="EZQ42" s="134"/>
      <c r="EZR42" s="135"/>
      <c r="EZS42" s="134"/>
      <c r="EZT42" s="135"/>
      <c r="EZU42" s="134"/>
      <c r="EZV42" s="135"/>
      <c r="EZW42" s="134"/>
      <c r="EZX42" s="135"/>
      <c r="EZY42" s="134"/>
      <c r="EZZ42" s="135"/>
      <c r="FAA42" s="134"/>
      <c r="FAB42" s="135"/>
      <c r="FAC42" s="134"/>
      <c r="FAD42" s="135"/>
      <c r="FAE42" s="134"/>
      <c r="FAF42" s="135"/>
      <c r="FAG42" s="134"/>
      <c r="FAH42" s="135"/>
      <c r="FAI42" s="134"/>
      <c r="FAJ42" s="135"/>
      <c r="FAK42" s="134"/>
      <c r="FAL42" s="135"/>
      <c r="FAM42" s="134"/>
      <c r="FAN42" s="135"/>
      <c r="FAO42" s="134"/>
      <c r="FAP42" s="135"/>
      <c r="FAQ42" s="134"/>
      <c r="FAR42" s="135"/>
      <c r="FAS42" s="134"/>
      <c r="FAT42" s="135"/>
      <c r="FAU42" s="134"/>
      <c r="FAV42" s="135"/>
      <c r="FAW42" s="134"/>
      <c r="FAX42" s="135"/>
      <c r="FAY42" s="134"/>
      <c r="FAZ42" s="135"/>
      <c r="FBA42" s="134"/>
      <c r="FBB42" s="135"/>
      <c r="FBC42" s="134"/>
      <c r="FBD42" s="135"/>
      <c r="FBE42" s="134"/>
      <c r="FBF42" s="135"/>
      <c r="FBG42" s="134"/>
      <c r="FBH42" s="135"/>
      <c r="FBI42" s="134"/>
      <c r="FBJ42" s="135"/>
      <c r="FBK42" s="134"/>
      <c r="FBL42" s="135"/>
      <c r="FBM42" s="134"/>
      <c r="FBN42" s="135"/>
      <c r="FBO42" s="134"/>
      <c r="FBP42" s="135"/>
      <c r="FBQ42" s="134"/>
      <c r="FBR42" s="135"/>
      <c r="FBS42" s="134"/>
      <c r="FBT42" s="135"/>
      <c r="FBU42" s="134"/>
      <c r="FBV42" s="135"/>
      <c r="FBW42" s="134"/>
      <c r="FBX42" s="135"/>
      <c r="FBY42" s="134"/>
      <c r="FBZ42" s="135"/>
      <c r="FCA42" s="134"/>
      <c r="FCB42" s="135"/>
      <c r="FCC42" s="134"/>
      <c r="FCD42" s="135"/>
      <c r="FCE42" s="134"/>
      <c r="FCF42" s="135"/>
      <c r="FCG42" s="134"/>
      <c r="FCH42" s="135"/>
      <c r="FCI42" s="134"/>
      <c r="FCJ42" s="135"/>
      <c r="FCK42" s="134"/>
      <c r="FCL42" s="135"/>
      <c r="FCM42" s="134"/>
      <c r="FCN42" s="135"/>
      <c r="FCO42" s="134"/>
      <c r="FCP42" s="135"/>
      <c r="FCQ42" s="134"/>
      <c r="FCR42" s="135"/>
      <c r="FCS42" s="134"/>
      <c r="FCT42" s="135"/>
      <c r="FCU42" s="134"/>
      <c r="FCV42" s="135"/>
      <c r="FCW42" s="134"/>
      <c r="FCX42" s="135"/>
      <c r="FCY42" s="134"/>
      <c r="FCZ42" s="135"/>
      <c r="FDA42" s="134"/>
      <c r="FDB42" s="135"/>
      <c r="FDC42" s="134"/>
      <c r="FDD42" s="135"/>
      <c r="FDE42" s="134"/>
      <c r="FDF42" s="135"/>
      <c r="FDG42" s="134"/>
      <c r="FDH42" s="135"/>
      <c r="FDI42" s="134"/>
      <c r="FDJ42" s="135"/>
      <c r="FDK42" s="134"/>
      <c r="FDL42" s="135"/>
      <c r="FDM42" s="134"/>
      <c r="FDN42" s="135"/>
      <c r="FDO42" s="134"/>
      <c r="FDP42" s="135"/>
      <c r="FDQ42" s="134"/>
      <c r="FDR42" s="135"/>
      <c r="FDS42" s="134"/>
      <c r="FDT42" s="135"/>
      <c r="FDU42" s="134"/>
      <c r="FDV42" s="135"/>
      <c r="FDW42" s="134"/>
      <c r="FDX42" s="135"/>
      <c r="FDY42" s="134"/>
      <c r="FDZ42" s="135"/>
      <c r="FEA42" s="134"/>
      <c r="FEB42" s="135"/>
      <c r="FEC42" s="134"/>
      <c r="FED42" s="135"/>
      <c r="FEE42" s="134"/>
      <c r="FEF42" s="135"/>
      <c r="FEG42" s="134"/>
      <c r="FEH42" s="135"/>
      <c r="FEI42" s="134"/>
      <c r="FEJ42" s="135"/>
      <c r="FEK42" s="134"/>
      <c r="FEL42" s="135"/>
      <c r="FEM42" s="134"/>
      <c r="FEN42" s="135"/>
      <c r="FEO42" s="134"/>
      <c r="FEP42" s="135"/>
      <c r="FEQ42" s="134"/>
      <c r="FER42" s="135"/>
      <c r="FES42" s="134"/>
      <c r="FET42" s="135"/>
      <c r="FEU42" s="134"/>
      <c r="FEV42" s="135"/>
      <c r="FEW42" s="134"/>
      <c r="FEX42" s="135"/>
      <c r="FEY42" s="134"/>
      <c r="FEZ42" s="135"/>
      <c r="FFA42" s="134"/>
      <c r="FFB42" s="135"/>
      <c r="FFC42" s="134"/>
      <c r="FFD42" s="135"/>
      <c r="FFE42" s="134"/>
      <c r="FFF42" s="135"/>
      <c r="FFG42" s="134"/>
      <c r="FFH42" s="135"/>
      <c r="FFI42" s="134"/>
      <c r="FFJ42" s="135"/>
      <c r="FFK42" s="134"/>
      <c r="FFL42" s="135"/>
      <c r="FFM42" s="134"/>
      <c r="FFN42" s="135"/>
      <c r="FFO42" s="134"/>
      <c r="FFP42" s="135"/>
      <c r="FFQ42" s="134"/>
      <c r="FFR42" s="135"/>
      <c r="FFS42" s="134"/>
      <c r="FFT42" s="135"/>
      <c r="FFU42" s="134"/>
      <c r="FFV42" s="135"/>
      <c r="FFW42" s="134"/>
      <c r="FFX42" s="135"/>
      <c r="FFY42" s="134"/>
      <c r="FFZ42" s="135"/>
      <c r="FGA42" s="134"/>
      <c r="FGB42" s="135"/>
      <c r="FGC42" s="134"/>
      <c r="FGD42" s="135"/>
      <c r="FGE42" s="134"/>
      <c r="FGF42" s="135"/>
      <c r="FGG42" s="134"/>
      <c r="FGH42" s="135"/>
      <c r="FGI42" s="134"/>
      <c r="FGJ42" s="135"/>
      <c r="FGK42" s="134"/>
      <c r="FGL42" s="135"/>
      <c r="FGM42" s="134"/>
      <c r="FGN42" s="135"/>
      <c r="FGO42" s="134"/>
      <c r="FGP42" s="135"/>
      <c r="FGQ42" s="134"/>
      <c r="FGR42" s="135"/>
      <c r="FGS42" s="134"/>
      <c r="FGT42" s="135"/>
      <c r="FGU42" s="134"/>
      <c r="FGV42" s="135"/>
      <c r="FGW42" s="134"/>
      <c r="FGX42" s="135"/>
      <c r="FGY42" s="134"/>
      <c r="FGZ42" s="135"/>
      <c r="FHA42" s="134"/>
      <c r="FHB42" s="135"/>
      <c r="FHC42" s="134"/>
      <c r="FHD42" s="135"/>
      <c r="FHE42" s="134"/>
      <c r="FHF42" s="135"/>
      <c r="FHG42" s="134"/>
      <c r="FHH42" s="135"/>
      <c r="FHI42" s="134"/>
      <c r="FHJ42" s="135"/>
      <c r="FHK42" s="134"/>
      <c r="FHL42" s="135"/>
      <c r="FHM42" s="134"/>
      <c r="FHN42" s="135"/>
      <c r="FHO42" s="134"/>
      <c r="FHP42" s="135"/>
      <c r="FHQ42" s="134"/>
      <c r="FHR42" s="135"/>
      <c r="FHS42" s="134"/>
      <c r="FHT42" s="135"/>
      <c r="FHU42" s="134"/>
      <c r="FHV42" s="135"/>
      <c r="FHW42" s="134"/>
      <c r="FHX42" s="135"/>
      <c r="FHY42" s="134"/>
      <c r="FHZ42" s="135"/>
      <c r="FIA42" s="134"/>
      <c r="FIB42" s="135"/>
      <c r="FIC42" s="134"/>
      <c r="FID42" s="135"/>
      <c r="FIE42" s="134"/>
      <c r="FIF42" s="135"/>
      <c r="FIG42" s="134"/>
      <c r="FIH42" s="135"/>
      <c r="FII42" s="134"/>
      <c r="FIJ42" s="135"/>
      <c r="FIK42" s="134"/>
      <c r="FIL42" s="135"/>
      <c r="FIM42" s="134"/>
      <c r="FIN42" s="135"/>
      <c r="FIO42" s="134"/>
      <c r="FIP42" s="135"/>
      <c r="FIQ42" s="134"/>
      <c r="FIR42" s="135"/>
      <c r="FIS42" s="134"/>
      <c r="FIT42" s="135"/>
      <c r="FIU42" s="134"/>
      <c r="FIV42" s="135"/>
      <c r="FIW42" s="134"/>
      <c r="FIX42" s="135"/>
      <c r="FIY42" s="134"/>
      <c r="FIZ42" s="135"/>
      <c r="FJA42" s="134"/>
      <c r="FJB42" s="135"/>
      <c r="FJC42" s="134"/>
      <c r="FJD42" s="135"/>
      <c r="FJE42" s="134"/>
      <c r="FJF42" s="135"/>
      <c r="FJG42" s="134"/>
      <c r="FJH42" s="135"/>
      <c r="FJI42" s="134"/>
      <c r="FJJ42" s="135"/>
      <c r="FJK42" s="134"/>
      <c r="FJL42" s="135"/>
      <c r="FJM42" s="134"/>
      <c r="FJN42" s="135"/>
      <c r="FJO42" s="134"/>
      <c r="FJP42" s="135"/>
      <c r="FJQ42" s="134"/>
      <c r="FJR42" s="135"/>
      <c r="FJS42" s="134"/>
      <c r="FJT42" s="135"/>
      <c r="FJU42" s="134"/>
      <c r="FJV42" s="135"/>
      <c r="FJW42" s="134"/>
      <c r="FJX42" s="135"/>
      <c r="FJY42" s="134"/>
      <c r="FJZ42" s="135"/>
      <c r="FKA42" s="134"/>
      <c r="FKB42" s="135"/>
      <c r="FKC42" s="134"/>
      <c r="FKD42" s="135"/>
      <c r="FKE42" s="134"/>
      <c r="FKF42" s="135"/>
      <c r="FKG42" s="134"/>
      <c r="FKH42" s="135"/>
      <c r="FKI42" s="134"/>
      <c r="FKJ42" s="135"/>
      <c r="FKK42" s="134"/>
      <c r="FKL42" s="135"/>
      <c r="FKM42" s="134"/>
      <c r="FKN42" s="135"/>
      <c r="FKO42" s="134"/>
      <c r="FKP42" s="135"/>
      <c r="FKQ42" s="134"/>
      <c r="FKR42" s="135"/>
      <c r="FKS42" s="134"/>
      <c r="FKT42" s="135"/>
      <c r="FKU42" s="134"/>
      <c r="FKV42" s="135"/>
      <c r="FKW42" s="134"/>
      <c r="FKX42" s="135"/>
      <c r="FKY42" s="134"/>
      <c r="FKZ42" s="135"/>
      <c r="FLA42" s="134"/>
      <c r="FLB42" s="135"/>
      <c r="FLC42" s="134"/>
      <c r="FLD42" s="135"/>
      <c r="FLE42" s="134"/>
      <c r="FLF42" s="135"/>
      <c r="FLG42" s="134"/>
      <c r="FLH42" s="135"/>
      <c r="FLI42" s="134"/>
      <c r="FLJ42" s="135"/>
      <c r="FLK42" s="134"/>
      <c r="FLL42" s="135"/>
      <c r="FLM42" s="134"/>
      <c r="FLN42" s="135"/>
      <c r="FLO42" s="134"/>
      <c r="FLP42" s="135"/>
      <c r="FLQ42" s="134"/>
      <c r="FLR42" s="135"/>
      <c r="FLS42" s="134"/>
      <c r="FLT42" s="135"/>
      <c r="FLU42" s="134"/>
      <c r="FLV42" s="135"/>
      <c r="FLW42" s="134"/>
      <c r="FLX42" s="135"/>
      <c r="FLY42" s="134"/>
      <c r="FLZ42" s="135"/>
      <c r="FMA42" s="134"/>
      <c r="FMB42" s="135"/>
      <c r="FMC42" s="134"/>
      <c r="FMD42" s="135"/>
      <c r="FME42" s="134"/>
      <c r="FMF42" s="135"/>
      <c r="FMG42" s="134"/>
      <c r="FMH42" s="135"/>
      <c r="FMI42" s="134"/>
      <c r="FMJ42" s="135"/>
      <c r="FMK42" s="134"/>
      <c r="FML42" s="135"/>
      <c r="FMM42" s="134"/>
      <c r="FMN42" s="135"/>
      <c r="FMO42" s="134"/>
      <c r="FMP42" s="135"/>
      <c r="FMQ42" s="134"/>
      <c r="FMR42" s="135"/>
      <c r="FMS42" s="134"/>
      <c r="FMT42" s="135"/>
      <c r="FMU42" s="134"/>
      <c r="FMV42" s="135"/>
      <c r="FMW42" s="134"/>
      <c r="FMX42" s="135"/>
      <c r="FMY42" s="134"/>
      <c r="FMZ42" s="135"/>
      <c r="FNA42" s="134"/>
      <c r="FNB42" s="135"/>
      <c r="FNC42" s="134"/>
      <c r="FND42" s="135"/>
      <c r="FNE42" s="134"/>
      <c r="FNF42" s="135"/>
      <c r="FNG42" s="134"/>
      <c r="FNH42" s="135"/>
      <c r="FNI42" s="134"/>
      <c r="FNJ42" s="135"/>
      <c r="FNK42" s="134"/>
      <c r="FNL42" s="135"/>
      <c r="FNM42" s="134"/>
      <c r="FNN42" s="135"/>
      <c r="FNO42" s="134"/>
      <c r="FNP42" s="135"/>
      <c r="FNQ42" s="134"/>
      <c r="FNR42" s="135"/>
      <c r="FNS42" s="134"/>
      <c r="FNT42" s="135"/>
      <c r="FNU42" s="134"/>
      <c r="FNV42" s="135"/>
      <c r="FNW42" s="134"/>
      <c r="FNX42" s="135"/>
      <c r="FNY42" s="134"/>
      <c r="FNZ42" s="135"/>
      <c r="FOA42" s="134"/>
      <c r="FOB42" s="135"/>
      <c r="FOC42" s="134"/>
      <c r="FOD42" s="135"/>
      <c r="FOE42" s="134"/>
      <c r="FOF42" s="135"/>
      <c r="FOG42" s="134"/>
      <c r="FOH42" s="135"/>
      <c r="FOI42" s="134"/>
      <c r="FOJ42" s="135"/>
      <c r="FOK42" s="134"/>
      <c r="FOL42" s="135"/>
      <c r="FOM42" s="134"/>
      <c r="FON42" s="135"/>
      <c r="FOO42" s="134"/>
      <c r="FOP42" s="135"/>
      <c r="FOQ42" s="134"/>
      <c r="FOR42" s="135"/>
      <c r="FOS42" s="134"/>
      <c r="FOT42" s="135"/>
      <c r="FOU42" s="134"/>
      <c r="FOV42" s="135"/>
      <c r="FOW42" s="134"/>
      <c r="FOX42" s="135"/>
      <c r="FOY42" s="134"/>
      <c r="FOZ42" s="135"/>
      <c r="FPA42" s="134"/>
      <c r="FPB42" s="135"/>
      <c r="FPC42" s="134"/>
      <c r="FPD42" s="135"/>
      <c r="FPE42" s="134"/>
      <c r="FPF42" s="135"/>
      <c r="FPG42" s="134"/>
      <c r="FPH42" s="135"/>
      <c r="FPI42" s="134"/>
      <c r="FPJ42" s="135"/>
      <c r="FPK42" s="134"/>
      <c r="FPL42" s="135"/>
      <c r="FPM42" s="134"/>
      <c r="FPN42" s="135"/>
      <c r="FPO42" s="134"/>
      <c r="FPP42" s="135"/>
      <c r="FPQ42" s="134"/>
      <c r="FPR42" s="135"/>
      <c r="FPS42" s="134"/>
      <c r="FPT42" s="135"/>
      <c r="FPU42" s="134"/>
      <c r="FPV42" s="135"/>
      <c r="FPW42" s="134"/>
      <c r="FPX42" s="135"/>
      <c r="FPY42" s="134"/>
      <c r="FPZ42" s="135"/>
      <c r="FQA42" s="134"/>
      <c r="FQB42" s="135"/>
      <c r="FQC42" s="134"/>
      <c r="FQD42" s="135"/>
      <c r="FQE42" s="134"/>
      <c r="FQF42" s="135"/>
      <c r="FQG42" s="134"/>
      <c r="FQH42" s="135"/>
      <c r="FQI42" s="134"/>
      <c r="FQJ42" s="135"/>
      <c r="FQK42" s="134"/>
      <c r="FQL42" s="135"/>
      <c r="FQM42" s="134"/>
      <c r="FQN42" s="135"/>
      <c r="FQO42" s="134"/>
      <c r="FQP42" s="135"/>
      <c r="FQQ42" s="134"/>
      <c r="FQR42" s="135"/>
      <c r="FQS42" s="134"/>
      <c r="FQT42" s="135"/>
      <c r="FQU42" s="134"/>
      <c r="FQV42" s="135"/>
      <c r="FQW42" s="134"/>
      <c r="FQX42" s="135"/>
      <c r="FQY42" s="134"/>
      <c r="FQZ42" s="135"/>
      <c r="FRA42" s="134"/>
      <c r="FRB42" s="135"/>
      <c r="FRC42" s="134"/>
      <c r="FRD42" s="135"/>
      <c r="FRE42" s="134"/>
      <c r="FRF42" s="135"/>
      <c r="FRG42" s="134"/>
      <c r="FRH42" s="135"/>
      <c r="FRI42" s="134"/>
      <c r="FRJ42" s="135"/>
      <c r="FRK42" s="134"/>
      <c r="FRL42" s="135"/>
      <c r="FRM42" s="134"/>
      <c r="FRN42" s="135"/>
      <c r="FRO42" s="134"/>
      <c r="FRP42" s="135"/>
      <c r="FRQ42" s="134"/>
      <c r="FRR42" s="135"/>
      <c r="FRS42" s="134"/>
      <c r="FRT42" s="135"/>
      <c r="FRU42" s="134"/>
      <c r="FRV42" s="135"/>
      <c r="FRW42" s="134"/>
      <c r="FRX42" s="135"/>
      <c r="FRY42" s="134"/>
      <c r="FRZ42" s="135"/>
      <c r="FSA42" s="134"/>
      <c r="FSB42" s="135"/>
      <c r="FSC42" s="134"/>
      <c r="FSD42" s="135"/>
      <c r="FSE42" s="134"/>
      <c r="FSF42" s="135"/>
      <c r="FSG42" s="134"/>
      <c r="FSH42" s="135"/>
      <c r="FSI42" s="134"/>
      <c r="FSJ42" s="135"/>
      <c r="FSK42" s="134"/>
      <c r="FSL42" s="135"/>
      <c r="FSM42" s="134"/>
      <c r="FSN42" s="135"/>
      <c r="FSO42" s="134"/>
      <c r="FSP42" s="135"/>
      <c r="FSQ42" s="134"/>
      <c r="FSR42" s="135"/>
      <c r="FSS42" s="134"/>
      <c r="FST42" s="135"/>
      <c r="FSU42" s="134"/>
      <c r="FSV42" s="135"/>
      <c r="FSW42" s="134"/>
      <c r="FSX42" s="135"/>
      <c r="FSY42" s="134"/>
      <c r="FSZ42" s="135"/>
      <c r="FTA42" s="134"/>
      <c r="FTB42" s="135"/>
      <c r="FTC42" s="134"/>
      <c r="FTD42" s="135"/>
      <c r="FTE42" s="134"/>
      <c r="FTF42" s="135"/>
      <c r="FTG42" s="134"/>
      <c r="FTH42" s="135"/>
      <c r="FTI42" s="134"/>
      <c r="FTJ42" s="135"/>
      <c r="FTK42" s="134"/>
      <c r="FTL42" s="135"/>
      <c r="FTM42" s="134"/>
      <c r="FTN42" s="135"/>
      <c r="FTO42" s="134"/>
      <c r="FTP42" s="135"/>
      <c r="FTQ42" s="134"/>
      <c r="FTR42" s="135"/>
      <c r="FTS42" s="134"/>
      <c r="FTT42" s="135"/>
      <c r="FTU42" s="134"/>
      <c r="FTV42" s="135"/>
      <c r="FTW42" s="134"/>
      <c r="FTX42" s="135"/>
      <c r="FTY42" s="134"/>
      <c r="FTZ42" s="135"/>
      <c r="FUA42" s="134"/>
      <c r="FUB42" s="135"/>
      <c r="FUC42" s="134"/>
      <c r="FUD42" s="135"/>
      <c r="FUE42" s="134"/>
      <c r="FUF42" s="135"/>
      <c r="FUG42" s="134"/>
      <c r="FUH42" s="135"/>
      <c r="FUI42" s="134"/>
      <c r="FUJ42" s="135"/>
      <c r="FUK42" s="134"/>
      <c r="FUL42" s="135"/>
      <c r="FUM42" s="134"/>
      <c r="FUN42" s="135"/>
      <c r="FUO42" s="134"/>
      <c r="FUP42" s="135"/>
      <c r="FUQ42" s="134"/>
      <c r="FUR42" s="135"/>
      <c r="FUS42" s="134"/>
      <c r="FUT42" s="135"/>
      <c r="FUU42" s="134"/>
      <c r="FUV42" s="135"/>
      <c r="FUW42" s="134"/>
      <c r="FUX42" s="135"/>
      <c r="FUY42" s="134"/>
      <c r="FUZ42" s="135"/>
      <c r="FVA42" s="134"/>
      <c r="FVB42" s="135"/>
      <c r="FVC42" s="134"/>
      <c r="FVD42" s="135"/>
      <c r="FVE42" s="134"/>
      <c r="FVF42" s="135"/>
      <c r="FVG42" s="134"/>
      <c r="FVH42" s="135"/>
      <c r="FVI42" s="134"/>
      <c r="FVJ42" s="135"/>
      <c r="FVK42" s="134"/>
      <c r="FVL42" s="135"/>
      <c r="FVM42" s="134"/>
      <c r="FVN42" s="135"/>
      <c r="FVO42" s="134"/>
      <c r="FVP42" s="135"/>
      <c r="FVQ42" s="134"/>
      <c r="FVR42" s="135"/>
      <c r="FVS42" s="134"/>
      <c r="FVT42" s="135"/>
      <c r="FVU42" s="134"/>
      <c r="FVV42" s="135"/>
      <c r="FVW42" s="134"/>
      <c r="FVX42" s="135"/>
      <c r="FVY42" s="134"/>
      <c r="FVZ42" s="135"/>
      <c r="FWA42" s="134"/>
      <c r="FWB42" s="135"/>
      <c r="FWC42" s="134"/>
      <c r="FWD42" s="135"/>
      <c r="FWE42" s="134"/>
      <c r="FWF42" s="135"/>
      <c r="FWG42" s="134"/>
      <c r="FWH42" s="135"/>
      <c r="FWI42" s="134"/>
      <c r="FWJ42" s="135"/>
      <c r="FWK42" s="134"/>
      <c r="FWL42" s="135"/>
      <c r="FWM42" s="134"/>
      <c r="FWN42" s="135"/>
      <c r="FWO42" s="134"/>
      <c r="FWP42" s="135"/>
      <c r="FWQ42" s="134"/>
      <c r="FWR42" s="135"/>
      <c r="FWS42" s="134"/>
      <c r="FWT42" s="135"/>
      <c r="FWU42" s="134"/>
      <c r="FWV42" s="135"/>
      <c r="FWW42" s="134"/>
      <c r="FWX42" s="135"/>
      <c r="FWY42" s="134"/>
      <c r="FWZ42" s="135"/>
      <c r="FXA42" s="134"/>
      <c r="FXB42" s="135"/>
      <c r="FXC42" s="134"/>
      <c r="FXD42" s="135"/>
      <c r="FXE42" s="134"/>
      <c r="FXF42" s="135"/>
      <c r="FXG42" s="134"/>
      <c r="FXH42" s="135"/>
      <c r="FXI42" s="134"/>
      <c r="FXJ42" s="135"/>
      <c r="FXK42" s="134"/>
      <c r="FXL42" s="135"/>
      <c r="FXM42" s="134"/>
      <c r="FXN42" s="135"/>
      <c r="FXO42" s="134"/>
      <c r="FXP42" s="135"/>
      <c r="FXQ42" s="134"/>
      <c r="FXR42" s="135"/>
      <c r="FXS42" s="134"/>
      <c r="FXT42" s="135"/>
      <c r="FXU42" s="134"/>
      <c r="FXV42" s="135"/>
      <c r="FXW42" s="134"/>
      <c r="FXX42" s="135"/>
      <c r="FXY42" s="134"/>
      <c r="FXZ42" s="135"/>
      <c r="FYA42" s="134"/>
      <c r="FYB42" s="135"/>
      <c r="FYC42" s="134"/>
      <c r="FYD42" s="135"/>
      <c r="FYE42" s="134"/>
      <c r="FYF42" s="135"/>
      <c r="FYG42" s="134"/>
      <c r="FYH42" s="135"/>
      <c r="FYI42" s="134"/>
      <c r="FYJ42" s="135"/>
      <c r="FYK42" s="134"/>
      <c r="FYL42" s="135"/>
      <c r="FYM42" s="134"/>
      <c r="FYN42" s="135"/>
      <c r="FYO42" s="134"/>
      <c r="FYP42" s="135"/>
      <c r="FYQ42" s="134"/>
      <c r="FYR42" s="135"/>
      <c r="FYS42" s="134"/>
      <c r="FYT42" s="135"/>
      <c r="FYU42" s="134"/>
      <c r="FYV42" s="135"/>
      <c r="FYW42" s="134"/>
      <c r="FYX42" s="135"/>
      <c r="FYY42" s="134"/>
      <c r="FYZ42" s="135"/>
      <c r="FZA42" s="134"/>
      <c r="FZB42" s="135"/>
      <c r="FZC42" s="134"/>
      <c r="FZD42" s="135"/>
      <c r="FZE42" s="134"/>
      <c r="FZF42" s="135"/>
      <c r="FZG42" s="134"/>
      <c r="FZH42" s="135"/>
      <c r="FZI42" s="134"/>
      <c r="FZJ42" s="135"/>
      <c r="FZK42" s="134"/>
      <c r="FZL42" s="135"/>
      <c r="FZM42" s="134"/>
      <c r="FZN42" s="135"/>
      <c r="FZO42" s="134"/>
      <c r="FZP42" s="135"/>
      <c r="FZQ42" s="134"/>
      <c r="FZR42" s="135"/>
      <c r="FZS42" s="134"/>
      <c r="FZT42" s="135"/>
      <c r="FZU42" s="134"/>
      <c r="FZV42" s="135"/>
      <c r="FZW42" s="134"/>
      <c r="FZX42" s="135"/>
      <c r="FZY42" s="134"/>
      <c r="FZZ42" s="135"/>
      <c r="GAA42" s="134"/>
      <c r="GAB42" s="135"/>
      <c r="GAC42" s="134"/>
      <c r="GAD42" s="135"/>
      <c r="GAE42" s="134"/>
      <c r="GAF42" s="135"/>
      <c r="GAG42" s="134"/>
      <c r="GAH42" s="135"/>
      <c r="GAI42" s="134"/>
      <c r="GAJ42" s="135"/>
      <c r="GAK42" s="134"/>
      <c r="GAL42" s="135"/>
      <c r="GAM42" s="134"/>
      <c r="GAN42" s="135"/>
      <c r="GAO42" s="134"/>
      <c r="GAP42" s="135"/>
      <c r="GAQ42" s="134"/>
      <c r="GAR42" s="135"/>
      <c r="GAS42" s="134"/>
      <c r="GAT42" s="135"/>
      <c r="GAU42" s="134"/>
      <c r="GAV42" s="135"/>
      <c r="GAW42" s="134"/>
      <c r="GAX42" s="135"/>
      <c r="GAY42" s="134"/>
      <c r="GAZ42" s="135"/>
      <c r="GBA42" s="134"/>
      <c r="GBB42" s="135"/>
      <c r="GBC42" s="134"/>
      <c r="GBD42" s="135"/>
      <c r="GBE42" s="134"/>
      <c r="GBF42" s="135"/>
      <c r="GBG42" s="134"/>
      <c r="GBH42" s="135"/>
      <c r="GBI42" s="134"/>
      <c r="GBJ42" s="135"/>
      <c r="GBK42" s="134"/>
      <c r="GBL42" s="135"/>
      <c r="GBM42" s="134"/>
      <c r="GBN42" s="135"/>
      <c r="GBO42" s="134"/>
      <c r="GBP42" s="135"/>
      <c r="GBQ42" s="134"/>
      <c r="GBR42" s="135"/>
      <c r="GBS42" s="134"/>
      <c r="GBT42" s="135"/>
      <c r="GBU42" s="134"/>
      <c r="GBV42" s="135"/>
      <c r="GBW42" s="134"/>
      <c r="GBX42" s="135"/>
      <c r="GBY42" s="134"/>
      <c r="GBZ42" s="135"/>
      <c r="GCA42" s="134"/>
      <c r="GCB42" s="135"/>
      <c r="GCC42" s="134"/>
      <c r="GCD42" s="135"/>
      <c r="GCE42" s="134"/>
      <c r="GCF42" s="135"/>
      <c r="GCG42" s="134"/>
      <c r="GCH42" s="135"/>
      <c r="GCI42" s="134"/>
      <c r="GCJ42" s="135"/>
      <c r="GCK42" s="134"/>
      <c r="GCL42" s="135"/>
      <c r="GCM42" s="134"/>
      <c r="GCN42" s="135"/>
      <c r="GCO42" s="134"/>
      <c r="GCP42" s="135"/>
      <c r="GCQ42" s="134"/>
      <c r="GCR42" s="135"/>
      <c r="GCS42" s="134"/>
      <c r="GCT42" s="135"/>
      <c r="GCU42" s="134"/>
      <c r="GCV42" s="135"/>
      <c r="GCW42" s="134"/>
      <c r="GCX42" s="135"/>
      <c r="GCY42" s="134"/>
      <c r="GCZ42" s="135"/>
      <c r="GDA42" s="134"/>
      <c r="GDB42" s="135"/>
      <c r="GDC42" s="134"/>
      <c r="GDD42" s="135"/>
      <c r="GDE42" s="134"/>
      <c r="GDF42" s="135"/>
      <c r="GDG42" s="134"/>
      <c r="GDH42" s="135"/>
      <c r="GDI42" s="134"/>
      <c r="GDJ42" s="135"/>
      <c r="GDK42" s="134"/>
      <c r="GDL42" s="135"/>
      <c r="GDM42" s="134"/>
      <c r="GDN42" s="135"/>
      <c r="GDO42" s="134"/>
      <c r="GDP42" s="135"/>
      <c r="GDQ42" s="134"/>
      <c r="GDR42" s="135"/>
      <c r="GDS42" s="134"/>
      <c r="GDT42" s="135"/>
      <c r="GDU42" s="134"/>
      <c r="GDV42" s="135"/>
      <c r="GDW42" s="134"/>
      <c r="GDX42" s="135"/>
      <c r="GDY42" s="134"/>
      <c r="GDZ42" s="135"/>
      <c r="GEA42" s="134"/>
      <c r="GEB42" s="135"/>
      <c r="GEC42" s="134"/>
      <c r="GED42" s="135"/>
      <c r="GEE42" s="134"/>
      <c r="GEF42" s="135"/>
      <c r="GEG42" s="134"/>
      <c r="GEH42" s="135"/>
      <c r="GEI42" s="134"/>
      <c r="GEJ42" s="135"/>
      <c r="GEK42" s="134"/>
      <c r="GEL42" s="135"/>
      <c r="GEM42" s="134"/>
      <c r="GEN42" s="135"/>
      <c r="GEO42" s="134"/>
      <c r="GEP42" s="135"/>
      <c r="GEQ42" s="134"/>
      <c r="GER42" s="135"/>
      <c r="GES42" s="134"/>
      <c r="GET42" s="135"/>
      <c r="GEU42" s="134"/>
      <c r="GEV42" s="135"/>
      <c r="GEW42" s="134"/>
      <c r="GEX42" s="135"/>
      <c r="GEY42" s="134"/>
      <c r="GEZ42" s="135"/>
      <c r="GFA42" s="134"/>
      <c r="GFB42" s="135"/>
      <c r="GFC42" s="134"/>
      <c r="GFD42" s="135"/>
      <c r="GFE42" s="134"/>
      <c r="GFF42" s="135"/>
      <c r="GFG42" s="134"/>
      <c r="GFH42" s="135"/>
      <c r="GFI42" s="134"/>
      <c r="GFJ42" s="135"/>
      <c r="GFK42" s="134"/>
      <c r="GFL42" s="135"/>
      <c r="GFM42" s="134"/>
      <c r="GFN42" s="135"/>
      <c r="GFO42" s="134"/>
      <c r="GFP42" s="135"/>
      <c r="GFQ42" s="134"/>
      <c r="GFR42" s="135"/>
      <c r="GFS42" s="134"/>
      <c r="GFT42" s="135"/>
      <c r="GFU42" s="134"/>
      <c r="GFV42" s="135"/>
      <c r="GFW42" s="134"/>
      <c r="GFX42" s="135"/>
      <c r="GFY42" s="134"/>
      <c r="GFZ42" s="135"/>
      <c r="GGA42" s="134"/>
      <c r="GGB42" s="135"/>
      <c r="GGC42" s="134"/>
      <c r="GGD42" s="135"/>
      <c r="GGE42" s="134"/>
      <c r="GGF42" s="135"/>
      <c r="GGG42" s="134"/>
      <c r="GGH42" s="135"/>
      <c r="GGI42" s="134"/>
      <c r="GGJ42" s="135"/>
      <c r="GGK42" s="134"/>
      <c r="GGL42" s="135"/>
      <c r="GGM42" s="134"/>
      <c r="GGN42" s="135"/>
      <c r="GGO42" s="134"/>
      <c r="GGP42" s="135"/>
      <c r="GGQ42" s="134"/>
      <c r="GGR42" s="135"/>
      <c r="GGS42" s="134"/>
      <c r="GGT42" s="135"/>
      <c r="GGU42" s="134"/>
      <c r="GGV42" s="135"/>
      <c r="GGW42" s="134"/>
      <c r="GGX42" s="135"/>
      <c r="GGY42" s="134"/>
      <c r="GGZ42" s="135"/>
      <c r="GHA42" s="134"/>
      <c r="GHB42" s="135"/>
      <c r="GHC42" s="134"/>
      <c r="GHD42" s="135"/>
      <c r="GHE42" s="134"/>
      <c r="GHF42" s="135"/>
      <c r="GHG42" s="134"/>
      <c r="GHH42" s="135"/>
      <c r="GHI42" s="134"/>
      <c r="GHJ42" s="135"/>
      <c r="GHK42" s="134"/>
      <c r="GHL42" s="135"/>
      <c r="GHM42" s="134"/>
      <c r="GHN42" s="135"/>
      <c r="GHO42" s="134"/>
      <c r="GHP42" s="135"/>
      <c r="GHQ42" s="134"/>
      <c r="GHR42" s="135"/>
      <c r="GHS42" s="134"/>
      <c r="GHT42" s="135"/>
      <c r="GHU42" s="134"/>
      <c r="GHV42" s="135"/>
      <c r="GHW42" s="134"/>
      <c r="GHX42" s="135"/>
      <c r="GHY42" s="134"/>
      <c r="GHZ42" s="135"/>
      <c r="GIA42" s="134"/>
      <c r="GIB42" s="135"/>
      <c r="GIC42" s="134"/>
      <c r="GID42" s="135"/>
      <c r="GIE42" s="134"/>
      <c r="GIF42" s="135"/>
      <c r="GIG42" s="134"/>
      <c r="GIH42" s="135"/>
      <c r="GII42" s="134"/>
      <c r="GIJ42" s="135"/>
      <c r="GIK42" s="134"/>
      <c r="GIL42" s="135"/>
      <c r="GIM42" s="134"/>
      <c r="GIN42" s="135"/>
      <c r="GIO42" s="134"/>
      <c r="GIP42" s="135"/>
      <c r="GIQ42" s="134"/>
      <c r="GIR42" s="135"/>
      <c r="GIS42" s="134"/>
      <c r="GIT42" s="135"/>
      <c r="GIU42" s="134"/>
      <c r="GIV42" s="135"/>
      <c r="GIW42" s="134"/>
      <c r="GIX42" s="135"/>
      <c r="GIY42" s="134"/>
      <c r="GIZ42" s="135"/>
      <c r="GJA42" s="134"/>
      <c r="GJB42" s="135"/>
      <c r="GJC42" s="134"/>
      <c r="GJD42" s="135"/>
      <c r="GJE42" s="134"/>
      <c r="GJF42" s="135"/>
      <c r="GJG42" s="134"/>
      <c r="GJH42" s="135"/>
      <c r="GJI42" s="134"/>
      <c r="GJJ42" s="135"/>
      <c r="GJK42" s="134"/>
      <c r="GJL42" s="135"/>
      <c r="GJM42" s="134"/>
      <c r="GJN42" s="135"/>
      <c r="GJO42" s="134"/>
      <c r="GJP42" s="135"/>
      <c r="GJQ42" s="134"/>
      <c r="GJR42" s="135"/>
      <c r="GJS42" s="134"/>
      <c r="GJT42" s="135"/>
      <c r="GJU42" s="134"/>
      <c r="GJV42" s="135"/>
      <c r="GJW42" s="134"/>
      <c r="GJX42" s="135"/>
      <c r="GJY42" s="134"/>
      <c r="GJZ42" s="135"/>
      <c r="GKA42" s="134"/>
      <c r="GKB42" s="135"/>
      <c r="GKC42" s="134"/>
      <c r="GKD42" s="135"/>
      <c r="GKE42" s="134"/>
      <c r="GKF42" s="135"/>
      <c r="GKG42" s="134"/>
      <c r="GKH42" s="135"/>
      <c r="GKI42" s="134"/>
      <c r="GKJ42" s="135"/>
      <c r="GKK42" s="134"/>
      <c r="GKL42" s="135"/>
      <c r="GKM42" s="134"/>
      <c r="GKN42" s="135"/>
      <c r="GKO42" s="134"/>
      <c r="GKP42" s="135"/>
      <c r="GKQ42" s="134"/>
      <c r="GKR42" s="135"/>
      <c r="GKS42" s="134"/>
      <c r="GKT42" s="135"/>
      <c r="GKU42" s="134"/>
      <c r="GKV42" s="135"/>
      <c r="GKW42" s="134"/>
      <c r="GKX42" s="135"/>
      <c r="GKY42" s="134"/>
      <c r="GKZ42" s="135"/>
      <c r="GLA42" s="134"/>
      <c r="GLB42" s="135"/>
      <c r="GLC42" s="134"/>
      <c r="GLD42" s="135"/>
      <c r="GLE42" s="134"/>
      <c r="GLF42" s="135"/>
      <c r="GLG42" s="134"/>
      <c r="GLH42" s="135"/>
      <c r="GLI42" s="134"/>
      <c r="GLJ42" s="135"/>
      <c r="GLK42" s="134"/>
      <c r="GLL42" s="135"/>
      <c r="GLM42" s="134"/>
      <c r="GLN42" s="135"/>
      <c r="GLO42" s="134"/>
      <c r="GLP42" s="135"/>
      <c r="GLQ42" s="134"/>
      <c r="GLR42" s="135"/>
      <c r="GLS42" s="134"/>
      <c r="GLT42" s="135"/>
      <c r="GLU42" s="134"/>
      <c r="GLV42" s="135"/>
      <c r="GLW42" s="134"/>
      <c r="GLX42" s="135"/>
      <c r="GLY42" s="134"/>
      <c r="GLZ42" s="135"/>
      <c r="GMA42" s="134"/>
      <c r="GMB42" s="135"/>
      <c r="GMC42" s="134"/>
      <c r="GMD42" s="135"/>
      <c r="GME42" s="134"/>
      <c r="GMF42" s="135"/>
      <c r="GMG42" s="134"/>
      <c r="GMH42" s="135"/>
      <c r="GMI42" s="134"/>
      <c r="GMJ42" s="135"/>
      <c r="GMK42" s="134"/>
      <c r="GML42" s="135"/>
      <c r="GMM42" s="134"/>
      <c r="GMN42" s="135"/>
      <c r="GMO42" s="134"/>
      <c r="GMP42" s="135"/>
      <c r="GMQ42" s="134"/>
      <c r="GMR42" s="135"/>
      <c r="GMS42" s="134"/>
      <c r="GMT42" s="135"/>
      <c r="GMU42" s="134"/>
      <c r="GMV42" s="135"/>
      <c r="GMW42" s="134"/>
      <c r="GMX42" s="135"/>
      <c r="GMY42" s="134"/>
      <c r="GMZ42" s="135"/>
      <c r="GNA42" s="134"/>
      <c r="GNB42" s="135"/>
      <c r="GNC42" s="134"/>
      <c r="GND42" s="135"/>
      <c r="GNE42" s="134"/>
      <c r="GNF42" s="135"/>
      <c r="GNG42" s="134"/>
      <c r="GNH42" s="135"/>
      <c r="GNI42" s="134"/>
      <c r="GNJ42" s="135"/>
      <c r="GNK42" s="134"/>
      <c r="GNL42" s="135"/>
      <c r="GNM42" s="134"/>
      <c r="GNN42" s="135"/>
      <c r="GNO42" s="134"/>
      <c r="GNP42" s="135"/>
      <c r="GNQ42" s="134"/>
      <c r="GNR42" s="135"/>
      <c r="GNS42" s="134"/>
      <c r="GNT42" s="135"/>
      <c r="GNU42" s="134"/>
      <c r="GNV42" s="135"/>
      <c r="GNW42" s="134"/>
      <c r="GNX42" s="135"/>
      <c r="GNY42" s="134"/>
      <c r="GNZ42" s="135"/>
      <c r="GOA42" s="134"/>
      <c r="GOB42" s="135"/>
      <c r="GOC42" s="134"/>
      <c r="GOD42" s="135"/>
      <c r="GOE42" s="134"/>
      <c r="GOF42" s="135"/>
      <c r="GOG42" s="134"/>
      <c r="GOH42" s="135"/>
      <c r="GOI42" s="134"/>
      <c r="GOJ42" s="135"/>
      <c r="GOK42" s="134"/>
      <c r="GOL42" s="135"/>
      <c r="GOM42" s="134"/>
      <c r="GON42" s="135"/>
      <c r="GOO42" s="134"/>
      <c r="GOP42" s="135"/>
      <c r="GOQ42" s="134"/>
      <c r="GOR42" s="135"/>
      <c r="GOS42" s="134"/>
      <c r="GOT42" s="135"/>
      <c r="GOU42" s="134"/>
      <c r="GOV42" s="135"/>
      <c r="GOW42" s="134"/>
      <c r="GOX42" s="135"/>
      <c r="GOY42" s="134"/>
      <c r="GOZ42" s="135"/>
      <c r="GPA42" s="134"/>
      <c r="GPB42" s="135"/>
      <c r="GPC42" s="134"/>
      <c r="GPD42" s="135"/>
      <c r="GPE42" s="134"/>
      <c r="GPF42" s="135"/>
      <c r="GPG42" s="134"/>
      <c r="GPH42" s="135"/>
      <c r="GPI42" s="134"/>
      <c r="GPJ42" s="135"/>
      <c r="GPK42" s="134"/>
      <c r="GPL42" s="135"/>
      <c r="GPM42" s="134"/>
      <c r="GPN42" s="135"/>
      <c r="GPO42" s="134"/>
      <c r="GPP42" s="135"/>
      <c r="GPQ42" s="134"/>
      <c r="GPR42" s="135"/>
      <c r="GPS42" s="134"/>
      <c r="GPT42" s="135"/>
      <c r="GPU42" s="134"/>
      <c r="GPV42" s="135"/>
      <c r="GPW42" s="134"/>
      <c r="GPX42" s="135"/>
      <c r="GPY42" s="134"/>
      <c r="GPZ42" s="135"/>
      <c r="GQA42" s="134"/>
      <c r="GQB42" s="135"/>
      <c r="GQC42" s="134"/>
      <c r="GQD42" s="135"/>
      <c r="GQE42" s="134"/>
      <c r="GQF42" s="135"/>
      <c r="GQG42" s="134"/>
      <c r="GQH42" s="135"/>
      <c r="GQI42" s="134"/>
      <c r="GQJ42" s="135"/>
      <c r="GQK42" s="134"/>
      <c r="GQL42" s="135"/>
      <c r="GQM42" s="134"/>
      <c r="GQN42" s="135"/>
      <c r="GQO42" s="134"/>
      <c r="GQP42" s="135"/>
      <c r="GQQ42" s="134"/>
      <c r="GQR42" s="135"/>
      <c r="GQS42" s="134"/>
      <c r="GQT42" s="135"/>
      <c r="GQU42" s="134"/>
      <c r="GQV42" s="135"/>
      <c r="GQW42" s="134"/>
      <c r="GQX42" s="135"/>
      <c r="GQY42" s="134"/>
      <c r="GQZ42" s="135"/>
      <c r="GRA42" s="134"/>
      <c r="GRB42" s="135"/>
      <c r="GRC42" s="134"/>
      <c r="GRD42" s="135"/>
      <c r="GRE42" s="134"/>
      <c r="GRF42" s="135"/>
      <c r="GRG42" s="134"/>
      <c r="GRH42" s="135"/>
      <c r="GRI42" s="134"/>
      <c r="GRJ42" s="135"/>
      <c r="GRK42" s="134"/>
      <c r="GRL42" s="135"/>
      <c r="GRM42" s="134"/>
      <c r="GRN42" s="135"/>
      <c r="GRO42" s="134"/>
      <c r="GRP42" s="135"/>
      <c r="GRQ42" s="134"/>
      <c r="GRR42" s="135"/>
      <c r="GRS42" s="134"/>
      <c r="GRT42" s="135"/>
      <c r="GRU42" s="134"/>
      <c r="GRV42" s="135"/>
      <c r="GRW42" s="134"/>
      <c r="GRX42" s="135"/>
      <c r="GRY42" s="134"/>
      <c r="GRZ42" s="135"/>
      <c r="GSA42" s="134"/>
      <c r="GSB42" s="135"/>
      <c r="GSC42" s="134"/>
      <c r="GSD42" s="135"/>
      <c r="GSE42" s="134"/>
      <c r="GSF42" s="135"/>
      <c r="GSG42" s="134"/>
      <c r="GSH42" s="135"/>
      <c r="GSI42" s="134"/>
      <c r="GSJ42" s="135"/>
      <c r="GSK42" s="134"/>
      <c r="GSL42" s="135"/>
      <c r="GSM42" s="134"/>
      <c r="GSN42" s="135"/>
      <c r="GSO42" s="134"/>
      <c r="GSP42" s="135"/>
      <c r="GSQ42" s="134"/>
      <c r="GSR42" s="135"/>
      <c r="GSS42" s="134"/>
      <c r="GST42" s="135"/>
      <c r="GSU42" s="134"/>
      <c r="GSV42" s="135"/>
      <c r="GSW42" s="134"/>
      <c r="GSX42" s="135"/>
      <c r="GSY42" s="134"/>
      <c r="GSZ42" s="135"/>
      <c r="GTA42" s="134"/>
      <c r="GTB42" s="135"/>
      <c r="GTC42" s="134"/>
      <c r="GTD42" s="135"/>
      <c r="GTE42" s="134"/>
      <c r="GTF42" s="135"/>
      <c r="GTG42" s="134"/>
      <c r="GTH42" s="135"/>
      <c r="GTI42" s="134"/>
      <c r="GTJ42" s="135"/>
      <c r="GTK42" s="134"/>
      <c r="GTL42" s="135"/>
      <c r="GTM42" s="134"/>
      <c r="GTN42" s="135"/>
      <c r="GTO42" s="134"/>
      <c r="GTP42" s="135"/>
      <c r="GTQ42" s="134"/>
      <c r="GTR42" s="135"/>
      <c r="GTS42" s="134"/>
      <c r="GTT42" s="135"/>
      <c r="GTU42" s="134"/>
      <c r="GTV42" s="135"/>
      <c r="GTW42" s="134"/>
      <c r="GTX42" s="135"/>
      <c r="GTY42" s="134"/>
      <c r="GTZ42" s="135"/>
      <c r="GUA42" s="134"/>
      <c r="GUB42" s="135"/>
      <c r="GUC42" s="134"/>
      <c r="GUD42" s="135"/>
      <c r="GUE42" s="134"/>
      <c r="GUF42" s="135"/>
      <c r="GUG42" s="134"/>
      <c r="GUH42" s="135"/>
      <c r="GUI42" s="134"/>
      <c r="GUJ42" s="135"/>
      <c r="GUK42" s="134"/>
      <c r="GUL42" s="135"/>
      <c r="GUM42" s="134"/>
      <c r="GUN42" s="135"/>
      <c r="GUO42" s="134"/>
      <c r="GUP42" s="135"/>
      <c r="GUQ42" s="134"/>
      <c r="GUR42" s="135"/>
      <c r="GUS42" s="134"/>
      <c r="GUT42" s="135"/>
      <c r="GUU42" s="134"/>
      <c r="GUV42" s="135"/>
      <c r="GUW42" s="134"/>
      <c r="GUX42" s="135"/>
      <c r="GUY42" s="134"/>
      <c r="GUZ42" s="135"/>
      <c r="GVA42" s="134"/>
      <c r="GVB42" s="135"/>
      <c r="GVC42" s="134"/>
      <c r="GVD42" s="135"/>
      <c r="GVE42" s="134"/>
      <c r="GVF42" s="135"/>
      <c r="GVG42" s="134"/>
      <c r="GVH42" s="135"/>
      <c r="GVI42" s="134"/>
      <c r="GVJ42" s="135"/>
      <c r="GVK42" s="134"/>
      <c r="GVL42" s="135"/>
      <c r="GVM42" s="134"/>
      <c r="GVN42" s="135"/>
      <c r="GVO42" s="134"/>
      <c r="GVP42" s="135"/>
      <c r="GVQ42" s="134"/>
      <c r="GVR42" s="135"/>
      <c r="GVS42" s="134"/>
      <c r="GVT42" s="135"/>
      <c r="GVU42" s="134"/>
      <c r="GVV42" s="135"/>
      <c r="GVW42" s="134"/>
      <c r="GVX42" s="135"/>
      <c r="GVY42" s="134"/>
      <c r="GVZ42" s="135"/>
      <c r="GWA42" s="134"/>
      <c r="GWB42" s="135"/>
      <c r="GWC42" s="134"/>
      <c r="GWD42" s="135"/>
      <c r="GWE42" s="134"/>
      <c r="GWF42" s="135"/>
      <c r="GWG42" s="134"/>
      <c r="GWH42" s="135"/>
      <c r="GWI42" s="134"/>
      <c r="GWJ42" s="135"/>
      <c r="GWK42" s="134"/>
      <c r="GWL42" s="135"/>
      <c r="GWM42" s="134"/>
      <c r="GWN42" s="135"/>
      <c r="GWO42" s="134"/>
      <c r="GWP42" s="135"/>
      <c r="GWQ42" s="134"/>
      <c r="GWR42" s="135"/>
      <c r="GWS42" s="134"/>
      <c r="GWT42" s="135"/>
      <c r="GWU42" s="134"/>
      <c r="GWV42" s="135"/>
      <c r="GWW42" s="134"/>
      <c r="GWX42" s="135"/>
      <c r="GWY42" s="134"/>
      <c r="GWZ42" s="135"/>
      <c r="GXA42" s="134"/>
      <c r="GXB42" s="135"/>
      <c r="GXC42" s="134"/>
      <c r="GXD42" s="135"/>
      <c r="GXE42" s="134"/>
      <c r="GXF42" s="135"/>
      <c r="GXG42" s="134"/>
      <c r="GXH42" s="135"/>
      <c r="GXI42" s="134"/>
      <c r="GXJ42" s="135"/>
      <c r="GXK42" s="134"/>
      <c r="GXL42" s="135"/>
      <c r="GXM42" s="134"/>
      <c r="GXN42" s="135"/>
      <c r="GXO42" s="134"/>
      <c r="GXP42" s="135"/>
      <c r="GXQ42" s="134"/>
      <c r="GXR42" s="135"/>
      <c r="GXS42" s="134"/>
      <c r="GXT42" s="135"/>
      <c r="GXU42" s="134"/>
      <c r="GXV42" s="135"/>
      <c r="GXW42" s="134"/>
      <c r="GXX42" s="135"/>
      <c r="GXY42" s="134"/>
      <c r="GXZ42" s="135"/>
      <c r="GYA42" s="134"/>
      <c r="GYB42" s="135"/>
      <c r="GYC42" s="134"/>
      <c r="GYD42" s="135"/>
      <c r="GYE42" s="134"/>
      <c r="GYF42" s="135"/>
      <c r="GYG42" s="134"/>
      <c r="GYH42" s="135"/>
      <c r="GYI42" s="134"/>
      <c r="GYJ42" s="135"/>
      <c r="GYK42" s="134"/>
      <c r="GYL42" s="135"/>
      <c r="GYM42" s="134"/>
      <c r="GYN42" s="135"/>
      <c r="GYO42" s="134"/>
      <c r="GYP42" s="135"/>
      <c r="GYQ42" s="134"/>
      <c r="GYR42" s="135"/>
      <c r="GYS42" s="134"/>
      <c r="GYT42" s="135"/>
      <c r="GYU42" s="134"/>
      <c r="GYV42" s="135"/>
      <c r="GYW42" s="134"/>
      <c r="GYX42" s="135"/>
      <c r="GYY42" s="134"/>
      <c r="GYZ42" s="135"/>
      <c r="GZA42" s="134"/>
      <c r="GZB42" s="135"/>
      <c r="GZC42" s="134"/>
      <c r="GZD42" s="135"/>
      <c r="GZE42" s="134"/>
      <c r="GZF42" s="135"/>
      <c r="GZG42" s="134"/>
      <c r="GZH42" s="135"/>
      <c r="GZI42" s="134"/>
      <c r="GZJ42" s="135"/>
      <c r="GZK42" s="134"/>
      <c r="GZL42" s="135"/>
      <c r="GZM42" s="134"/>
      <c r="GZN42" s="135"/>
      <c r="GZO42" s="134"/>
      <c r="GZP42" s="135"/>
      <c r="GZQ42" s="134"/>
      <c r="GZR42" s="135"/>
      <c r="GZS42" s="134"/>
      <c r="GZT42" s="135"/>
      <c r="GZU42" s="134"/>
      <c r="GZV42" s="135"/>
      <c r="GZW42" s="134"/>
      <c r="GZX42" s="135"/>
      <c r="GZY42" s="134"/>
      <c r="GZZ42" s="135"/>
      <c r="HAA42" s="134"/>
      <c r="HAB42" s="135"/>
      <c r="HAC42" s="134"/>
      <c r="HAD42" s="135"/>
      <c r="HAE42" s="134"/>
      <c r="HAF42" s="135"/>
      <c r="HAG42" s="134"/>
      <c r="HAH42" s="135"/>
      <c r="HAI42" s="134"/>
      <c r="HAJ42" s="135"/>
      <c r="HAK42" s="134"/>
      <c r="HAL42" s="135"/>
      <c r="HAM42" s="134"/>
      <c r="HAN42" s="135"/>
      <c r="HAO42" s="134"/>
      <c r="HAP42" s="135"/>
      <c r="HAQ42" s="134"/>
      <c r="HAR42" s="135"/>
      <c r="HAS42" s="134"/>
      <c r="HAT42" s="135"/>
      <c r="HAU42" s="134"/>
      <c r="HAV42" s="135"/>
      <c r="HAW42" s="134"/>
      <c r="HAX42" s="135"/>
      <c r="HAY42" s="134"/>
      <c r="HAZ42" s="135"/>
      <c r="HBA42" s="134"/>
      <c r="HBB42" s="135"/>
      <c r="HBC42" s="134"/>
      <c r="HBD42" s="135"/>
      <c r="HBE42" s="134"/>
      <c r="HBF42" s="135"/>
      <c r="HBG42" s="134"/>
      <c r="HBH42" s="135"/>
      <c r="HBI42" s="134"/>
      <c r="HBJ42" s="135"/>
      <c r="HBK42" s="134"/>
      <c r="HBL42" s="135"/>
      <c r="HBM42" s="134"/>
      <c r="HBN42" s="135"/>
      <c r="HBO42" s="134"/>
      <c r="HBP42" s="135"/>
      <c r="HBQ42" s="134"/>
      <c r="HBR42" s="135"/>
      <c r="HBS42" s="134"/>
      <c r="HBT42" s="135"/>
      <c r="HBU42" s="134"/>
      <c r="HBV42" s="135"/>
      <c r="HBW42" s="134"/>
      <c r="HBX42" s="135"/>
      <c r="HBY42" s="134"/>
      <c r="HBZ42" s="135"/>
      <c r="HCA42" s="134"/>
      <c r="HCB42" s="135"/>
      <c r="HCC42" s="134"/>
      <c r="HCD42" s="135"/>
      <c r="HCE42" s="134"/>
      <c r="HCF42" s="135"/>
      <c r="HCG42" s="134"/>
      <c r="HCH42" s="135"/>
      <c r="HCI42" s="134"/>
      <c r="HCJ42" s="135"/>
      <c r="HCK42" s="134"/>
      <c r="HCL42" s="135"/>
      <c r="HCM42" s="134"/>
      <c r="HCN42" s="135"/>
      <c r="HCO42" s="134"/>
      <c r="HCP42" s="135"/>
      <c r="HCQ42" s="134"/>
      <c r="HCR42" s="135"/>
      <c r="HCS42" s="134"/>
      <c r="HCT42" s="135"/>
      <c r="HCU42" s="134"/>
      <c r="HCV42" s="135"/>
      <c r="HCW42" s="134"/>
      <c r="HCX42" s="135"/>
      <c r="HCY42" s="134"/>
      <c r="HCZ42" s="135"/>
      <c r="HDA42" s="134"/>
      <c r="HDB42" s="135"/>
      <c r="HDC42" s="134"/>
      <c r="HDD42" s="135"/>
      <c r="HDE42" s="134"/>
      <c r="HDF42" s="135"/>
      <c r="HDG42" s="134"/>
      <c r="HDH42" s="135"/>
      <c r="HDI42" s="134"/>
      <c r="HDJ42" s="135"/>
      <c r="HDK42" s="134"/>
      <c r="HDL42" s="135"/>
      <c r="HDM42" s="134"/>
      <c r="HDN42" s="135"/>
      <c r="HDO42" s="134"/>
      <c r="HDP42" s="135"/>
      <c r="HDQ42" s="134"/>
      <c r="HDR42" s="135"/>
      <c r="HDS42" s="134"/>
      <c r="HDT42" s="135"/>
      <c r="HDU42" s="134"/>
      <c r="HDV42" s="135"/>
      <c r="HDW42" s="134"/>
      <c r="HDX42" s="135"/>
      <c r="HDY42" s="134"/>
      <c r="HDZ42" s="135"/>
      <c r="HEA42" s="134"/>
      <c r="HEB42" s="135"/>
      <c r="HEC42" s="134"/>
      <c r="HED42" s="135"/>
      <c r="HEE42" s="134"/>
      <c r="HEF42" s="135"/>
      <c r="HEG42" s="134"/>
      <c r="HEH42" s="135"/>
      <c r="HEI42" s="134"/>
      <c r="HEJ42" s="135"/>
      <c r="HEK42" s="134"/>
      <c r="HEL42" s="135"/>
      <c r="HEM42" s="134"/>
      <c r="HEN42" s="135"/>
      <c r="HEO42" s="134"/>
      <c r="HEP42" s="135"/>
      <c r="HEQ42" s="134"/>
      <c r="HER42" s="135"/>
      <c r="HES42" s="134"/>
      <c r="HET42" s="135"/>
      <c r="HEU42" s="134"/>
      <c r="HEV42" s="135"/>
      <c r="HEW42" s="134"/>
      <c r="HEX42" s="135"/>
      <c r="HEY42" s="134"/>
      <c r="HEZ42" s="135"/>
      <c r="HFA42" s="134"/>
      <c r="HFB42" s="135"/>
      <c r="HFC42" s="134"/>
      <c r="HFD42" s="135"/>
      <c r="HFE42" s="134"/>
      <c r="HFF42" s="135"/>
      <c r="HFG42" s="134"/>
      <c r="HFH42" s="135"/>
      <c r="HFI42" s="134"/>
      <c r="HFJ42" s="135"/>
      <c r="HFK42" s="134"/>
      <c r="HFL42" s="135"/>
      <c r="HFM42" s="134"/>
      <c r="HFN42" s="135"/>
      <c r="HFO42" s="134"/>
      <c r="HFP42" s="135"/>
      <c r="HFQ42" s="134"/>
      <c r="HFR42" s="135"/>
      <c r="HFS42" s="134"/>
      <c r="HFT42" s="135"/>
      <c r="HFU42" s="134"/>
      <c r="HFV42" s="135"/>
      <c r="HFW42" s="134"/>
      <c r="HFX42" s="135"/>
      <c r="HFY42" s="134"/>
      <c r="HFZ42" s="135"/>
      <c r="HGA42" s="134"/>
      <c r="HGB42" s="135"/>
      <c r="HGC42" s="134"/>
      <c r="HGD42" s="135"/>
      <c r="HGE42" s="134"/>
      <c r="HGF42" s="135"/>
      <c r="HGG42" s="134"/>
      <c r="HGH42" s="135"/>
      <c r="HGI42" s="134"/>
      <c r="HGJ42" s="135"/>
      <c r="HGK42" s="134"/>
      <c r="HGL42" s="135"/>
      <c r="HGM42" s="134"/>
      <c r="HGN42" s="135"/>
      <c r="HGO42" s="134"/>
      <c r="HGP42" s="135"/>
      <c r="HGQ42" s="134"/>
      <c r="HGR42" s="135"/>
      <c r="HGS42" s="134"/>
      <c r="HGT42" s="135"/>
      <c r="HGU42" s="134"/>
      <c r="HGV42" s="135"/>
      <c r="HGW42" s="134"/>
      <c r="HGX42" s="135"/>
      <c r="HGY42" s="134"/>
      <c r="HGZ42" s="135"/>
      <c r="HHA42" s="134"/>
      <c r="HHB42" s="135"/>
      <c r="HHC42" s="134"/>
      <c r="HHD42" s="135"/>
      <c r="HHE42" s="134"/>
      <c r="HHF42" s="135"/>
      <c r="HHG42" s="134"/>
      <c r="HHH42" s="135"/>
      <c r="HHI42" s="134"/>
      <c r="HHJ42" s="135"/>
      <c r="HHK42" s="134"/>
      <c r="HHL42" s="135"/>
      <c r="HHM42" s="134"/>
      <c r="HHN42" s="135"/>
      <c r="HHO42" s="134"/>
      <c r="HHP42" s="135"/>
      <c r="HHQ42" s="134"/>
      <c r="HHR42" s="135"/>
      <c r="HHS42" s="134"/>
      <c r="HHT42" s="135"/>
      <c r="HHU42" s="134"/>
      <c r="HHV42" s="135"/>
      <c r="HHW42" s="134"/>
      <c r="HHX42" s="135"/>
      <c r="HHY42" s="134"/>
      <c r="HHZ42" s="135"/>
      <c r="HIA42" s="134"/>
      <c r="HIB42" s="135"/>
      <c r="HIC42" s="134"/>
      <c r="HID42" s="135"/>
      <c r="HIE42" s="134"/>
      <c r="HIF42" s="135"/>
      <c r="HIG42" s="134"/>
      <c r="HIH42" s="135"/>
      <c r="HII42" s="134"/>
      <c r="HIJ42" s="135"/>
      <c r="HIK42" s="134"/>
      <c r="HIL42" s="135"/>
      <c r="HIM42" s="134"/>
      <c r="HIN42" s="135"/>
      <c r="HIO42" s="134"/>
      <c r="HIP42" s="135"/>
      <c r="HIQ42" s="134"/>
      <c r="HIR42" s="135"/>
      <c r="HIS42" s="134"/>
      <c r="HIT42" s="135"/>
      <c r="HIU42" s="134"/>
      <c r="HIV42" s="135"/>
      <c r="HIW42" s="134"/>
      <c r="HIX42" s="135"/>
      <c r="HIY42" s="134"/>
      <c r="HIZ42" s="135"/>
      <c r="HJA42" s="134"/>
      <c r="HJB42" s="135"/>
      <c r="HJC42" s="134"/>
      <c r="HJD42" s="135"/>
      <c r="HJE42" s="134"/>
      <c r="HJF42" s="135"/>
      <c r="HJG42" s="134"/>
      <c r="HJH42" s="135"/>
      <c r="HJI42" s="134"/>
      <c r="HJJ42" s="135"/>
      <c r="HJK42" s="134"/>
      <c r="HJL42" s="135"/>
      <c r="HJM42" s="134"/>
      <c r="HJN42" s="135"/>
      <c r="HJO42" s="134"/>
      <c r="HJP42" s="135"/>
      <c r="HJQ42" s="134"/>
      <c r="HJR42" s="135"/>
      <c r="HJS42" s="134"/>
      <c r="HJT42" s="135"/>
      <c r="HJU42" s="134"/>
      <c r="HJV42" s="135"/>
      <c r="HJW42" s="134"/>
      <c r="HJX42" s="135"/>
      <c r="HJY42" s="134"/>
      <c r="HJZ42" s="135"/>
      <c r="HKA42" s="134"/>
      <c r="HKB42" s="135"/>
      <c r="HKC42" s="134"/>
      <c r="HKD42" s="135"/>
      <c r="HKE42" s="134"/>
      <c r="HKF42" s="135"/>
      <c r="HKG42" s="134"/>
      <c r="HKH42" s="135"/>
      <c r="HKI42" s="134"/>
      <c r="HKJ42" s="135"/>
      <c r="HKK42" s="134"/>
      <c r="HKL42" s="135"/>
      <c r="HKM42" s="134"/>
      <c r="HKN42" s="135"/>
      <c r="HKO42" s="134"/>
      <c r="HKP42" s="135"/>
      <c r="HKQ42" s="134"/>
      <c r="HKR42" s="135"/>
      <c r="HKS42" s="134"/>
      <c r="HKT42" s="135"/>
      <c r="HKU42" s="134"/>
      <c r="HKV42" s="135"/>
      <c r="HKW42" s="134"/>
      <c r="HKX42" s="135"/>
      <c r="HKY42" s="134"/>
      <c r="HKZ42" s="135"/>
      <c r="HLA42" s="134"/>
      <c r="HLB42" s="135"/>
      <c r="HLC42" s="134"/>
      <c r="HLD42" s="135"/>
      <c r="HLE42" s="134"/>
      <c r="HLF42" s="135"/>
      <c r="HLG42" s="134"/>
      <c r="HLH42" s="135"/>
      <c r="HLI42" s="134"/>
      <c r="HLJ42" s="135"/>
      <c r="HLK42" s="134"/>
      <c r="HLL42" s="135"/>
      <c r="HLM42" s="134"/>
      <c r="HLN42" s="135"/>
      <c r="HLO42" s="134"/>
      <c r="HLP42" s="135"/>
      <c r="HLQ42" s="134"/>
      <c r="HLR42" s="135"/>
      <c r="HLS42" s="134"/>
      <c r="HLT42" s="135"/>
      <c r="HLU42" s="134"/>
      <c r="HLV42" s="135"/>
      <c r="HLW42" s="134"/>
      <c r="HLX42" s="135"/>
      <c r="HLY42" s="134"/>
      <c r="HLZ42" s="135"/>
      <c r="HMA42" s="134"/>
      <c r="HMB42" s="135"/>
      <c r="HMC42" s="134"/>
      <c r="HMD42" s="135"/>
      <c r="HME42" s="134"/>
      <c r="HMF42" s="135"/>
      <c r="HMG42" s="134"/>
      <c r="HMH42" s="135"/>
      <c r="HMI42" s="134"/>
      <c r="HMJ42" s="135"/>
      <c r="HMK42" s="134"/>
      <c r="HML42" s="135"/>
      <c r="HMM42" s="134"/>
      <c r="HMN42" s="135"/>
      <c r="HMO42" s="134"/>
      <c r="HMP42" s="135"/>
      <c r="HMQ42" s="134"/>
      <c r="HMR42" s="135"/>
      <c r="HMS42" s="134"/>
      <c r="HMT42" s="135"/>
      <c r="HMU42" s="134"/>
      <c r="HMV42" s="135"/>
      <c r="HMW42" s="134"/>
      <c r="HMX42" s="135"/>
      <c r="HMY42" s="134"/>
      <c r="HMZ42" s="135"/>
      <c r="HNA42" s="134"/>
      <c r="HNB42" s="135"/>
      <c r="HNC42" s="134"/>
      <c r="HND42" s="135"/>
      <c r="HNE42" s="134"/>
      <c r="HNF42" s="135"/>
      <c r="HNG42" s="134"/>
      <c r="HNH42" s="135"/>
      <c r="HNI42" s="134"/>
      <c r="HNJ42" s="135"/>
      <c r="HNK42" s="134"/>
      <c r="HNL42" s="135"/>
      <c r="HNM42" s="134"/>
      <c r="HNN42" s="135"/>
      <c r="HNO42" s="134"/>
      <c r="HNP42" s="135"/>
      <c r="HNQ42" s="134"/>
      <c r="HNR42" s="135"/>
      <c r="HNS42" s="134"/>
      <c r="HNT42" s="135"/>
      <c r="HNU42" s="134"/>
      <c r="HNV42" s="135"/>
      <c r="HNW42" s="134"/>
      <c r="HNX42" s="135"/>
      <c r="HNY42" s="134"/>
      <c r="HNZ42" s="135"/>
      <c r="HOA42" s="134"/>
      <c r="HOB42" s="135"/>
      <c r="HOC42" s="134"/>
      <c r="HOD42" s="135"/>
      <c r="HOE42" s="134"/>
      <c r="HOF42" s="135"/>
      <c r="HOG42" s="134"/>
      <c r="HOH42" s="135"/>
      <c r="HOI42" s="134"/>
      <c r="HOJ42" s="135"/>
      <c r="HOK42" s="134"/>
      <c r="HOL42" s="135"/>
      <c r="HOM42" s="134"/>
      <c r="HON42" s="135"/>
      <c r="HOO42" s="134"/>
      <c r="HOP42" s="135"/>
      <c r="HOQ42" s="134"/>
      <c r="HOR42" s="135"/>
      <c r="HOS42" s="134"/>
      <c r="HOT42" s="135"/>
      <c r="HOU42" s="134"/>
      <c r="HOV42" s="135"/>
      <c r="HOW42" s="134"/>
      <c r="HOX42" s="135"/>
      <c r="HOY42" s="134"/>
      <c r="HOZ42" s="135"/>
      <c r="HPA42" s="134"/>
      <c r="HPB42" s="135"/>
      <c r="HPC42" s="134"/>
      <c r="HPD42" s="135"/>
      <c r="HPE42" s="134"/>
      <c r="HPF42" s="135"/>
      <c r="HPG42" s="134"/>
      <c r="HPH42" s="135"/>
      <c r="HPI42" s="134"/>
      <c r="HPJ42" s="135"/>
      <c r="HPK42" s="134"/>
      <c r="HPL42" s="135"/>
      <c r="HPM42" s="134"/>
      <c r="HPN42" s="135"/>
      <c r="HPO42" s="134"/>
      <c r="HPP42" s="135"/>
      <c r="HPQ42" s="134"/>
      <c r="HPR42" s="135"/>
      <c r="HPS42" s="134"/>
      <c r="HPT42" s="135"/>
      <c r="HPU42" s="134"/>
      <c r="HPV42" s="135"/>
      <c r="HPW42" s="134"/>
      <c r="HPX42" s="135"/>
      <c r="HPY42" s="134"/>
      <c r="HPZ42" s="135"/>
      <c r="HQA42" s="134"/>
      <c r="HQB42" s="135"/>
      <c r="HQC42" s="134"/>
      <c r="HQD42" s="135"/>
      <c r="HQE42" s="134"/>
      <c r="HQF42" s="135"/>
      <c r="HQG42" s="134"/>
      <c r="HQH42" s="135"/>
      <c r="HQI42" s="134"/>
      <c r="HQJ42" s="135"/>
      <c r="HQK42" s="134"/>
      <c r="HQL42" s="135"/>
      <c r="HQM42" s="134"/>
      <c r="HQN42" s="135"/>
      <c r="HQO42" s="134"/>
      <c r="HQP42" s="135"/>
      <c r="HQQ42" s="134"/>
      <c r="HQR42" s="135"/>
      <c r="HQS42" s="134"/>
      <c r="HQT42" s="135"/>
      <c r="HQU42" s="134"/>
      <c r="HQV42" s="135"/>
      <c r="HQW42" s="134"/>
      <c r="HQX42" s="135"/>
      <c r="HQY42" s="134"/>
      <c r="HQZ42" s="135"/>
      <c r="HRA42" s="134"/>
      <c r="HRB42" s="135"/>
      <c r="HRC42" s="134"/>
      <c r="HRD42" s="135"/>
      <c r="HRE42" s="134"/>
      <c r="HRF42" s="135"/>
      <c r="HRG42" s="134"/>
      <c r="HRH42" s="135"/>
      <c r="HRI42" s="134"/>
      <c r="HRJ42" s="135"/>
      <c r="HRK42" s="134"/>
      <c r="HRL42" s="135"/>
      <c r="HRM42" s="134"/>
      <c r="HRN42" s="135"/>
      <c r="HRO42" s="134"/>
      <c r="HRP42" s="135"/>
      <c r="HRQ42" s="134"/>
      <c r="HRR42" s="135"/>
      <c r="HRS42" s="134"/>
      <c r="HRT42" s="135"/>
      <c r="HRU42" s="134"/>
      <c r="HRV42" s="135"/>
      <c r="HRW42" s="134"/>
      <c r="HRX42" s="135"/>
      <c r="HRY42" s="134"/>
      <c r="HRZ42" s="135"/>
      <c r="HSA42" s="134"/>
      <c r="HSB42" s="135"/>
      <c r="HSC42" s="134"/>
      <c r="HSD42" s="135"/>
      <c r="HSE42" s="134"/>
      <c r="HSF42" s="135"/>
      <c r="HSG42" s="134"/>
      <c r="HSH42" s="135"/>
      <c r="HSI42" s="134"/>
      <c r="HSJ42" s="135"/>
      <c r="HSK42" s="134"/>
      <c r="HSL42" s="135"/>
      <c r="HSM42" s="134"/>
      <c r="HSN42" s="135"/>
      <c r="HSO42" s="134"/>
      <c r="HSP42" s="135"/>
      <c r="HSQ42" s="134"/>
      <c r="HSR42" s="135"/>
      <c r="HSS42" s="134"/>
      <c r="HST42" s="135"/>
      <c r="HSU42" s="134"/>
      <c r="HSV42" s="135"/>
      <c r="HSW42" s="134"/>
      <c r="HSX42" s="135"/>
      <c r="HSY42" s="134"/>
      <c r="HSZ42" s="135"/>
      <c r="HTA42" s="134"/>
      <c r="HTB42" s="135"/>
      <c r="HTC42" s="134"/>
      <c r="HTD42" s="135"/>
      <c r="HTE42" s="134"/>
      <c r="HTF42" s="135"/>
      <c r="HTG42" s="134"/>
      <c r="HTH42" s="135"/>
      <c r="HTI42" s="134"/>
      <c r="HTJ42" s="135"/>
      <c r="HTK42" s="134"/>
      <c r="HTL42" s="135"/>
      <c r="HTM42" s="134"/>
      <c r="HTN42" s="135"/>
      <c r="HTO42" s="134"/>
      <c r="HTP42" s="135"/>
      <c r="HTQ42" s="134"/>
      <c r="HTR42" s="135"/>
      <c r="HTS42" s="134"/>
      <c r="HTT42" s="135"/>
      <c r="HTU42" s="134"/>
      <c r="HTV42" s="135"/>
      <c r="HTW42" s="134"/>
      <c r="HTX42" s="135"/>
      <c r="HTY42" s="134"/>
      <c r="HTZ42" s="135"/>
      <c r="HUA42" s="134"/>
      <c r="HUB42" s="135"/>
      <c r="HUC42" s="134"/>
      <c r="HUD42" s="135"/>
      <c r="HUE42" s="134"/>
      <c r="HUF42" s="135"/>
      <c r="HUG42" s="134"/>
      <c r="HUH42" s="135"/>
      <c r="HUI42" s="134"/>
      <c r="HUJ42" s="135"/>
      <c r="HUK42" s="134"/>
      <c r="HUL42" s="135"/>
      <c r="HUM42" s="134"/>
      <c r="HUN42" s="135"/>
      <c r="HUO42" s="134"/>
      <c r="HUP42" s="135"/>
      <c r="HUQ42" s="134"/>
      <c r="HUR42" s="135"/>
      <c r="HUS42" s="134"/>
      <c r="HUT42" s="135"/>
      <c r="HUU42" s="134"/>
      <c r="HUV42" s="135"/>
      <c r="HUW42" s="134"/>
      <c r="HUX42" s="135"/>
      <c r="HUY42" s="134"/>
      <c r="HUZ42" s="135"/>
      <c r="HVA42" s="134"/>
      <c r="HVB42" s="135"/>
      <c r="HVC42" s="134"/>
      <c r="HVD42" s="135"/>
      <c r="HVE42" s="134"/>
      <c r="HVF42" s="135"/>
      <c r="HVG42" s="134"/>
      <c r="HVH42" s="135"/>
      <c r="HVI42" s="134"/>
      <c r="HVJ42" s="135"/>
      <c r="HVK42" s="134"/>
      <c r="HVL42" s="135"/>
      <c r="HVM42" s="134"/>
      <c r="HVN42" s="135"/>
      <c r="HVO42" s="134"/>
      <c r="HVP42" s="135"/>
      <c r="HVQ42" s="134"/>
      <c r="HVR42" s="135"/>
      <c r="HVS42" s="134"/>
      <c r="HVT42" s="135"/>
      <c r="HVU42" s="134"/>
      <c r="HVV42" s="135"/>
      <c r="HVW42" s="134"/>
      <c r="HVX42" s="135"/>
      <c r="HVY42" s="134"/>
      <c r="HVZ42" s="135"/>
      <c r="HWA42" s="134"/>
      <c r="HWB42" s="135"/>
      <c r="HWC42" s="134"/>
      <c r="HWD42" s="135"/>
      <c r="HWE42" s="134"/>
      <c r="HWF42" s="135"/>
      <c r="HWG42" s="134"/>
      <c r="HWH42" s="135"/>
      <c r="HWI42" s="134"/>
      <c r="HWJ42" s="135"/>
      <c r="HWK42" s="134"/>
      <c r="HWL42" s="135"/>
      <c r="HWM42" s="134"/>
      <c r="HWN42" s="135"/>
      <c r="HWO42" s="134"/>
      <c r="HWP42" s="135"/>
      <c r="HWQ42" s="134"/>
      <c r="HWR42" s="135"/>
      <c r="HWS42" s="134"/>
      <c r="HWT42" s="135"/>
      <c r="HWU42" s="134"/>
      <c r="HWV42" s="135"/>
      <c r="HWW42" s="134"/>
      <c r="HWX42" s="135"/>
      <c r="HWY42" s="134"/>
      <c r="HWZ42" s="135"/>
      <c r="HXA42" s="134"/>
      <c r="HXB42" s="135"/>
      <c r="HXC42" s="134"/>
      <c r="HXD42" s="135"/>
      <c r="HXE42" s="134"/>
      <c r="HXF42" s="135"/>
      <c r="HXG42" s="134"/>
      <c r="HXH42" s="135"/>
      <c r="HXI42" s="134"/>
      <c r="HXJ42" s="135"/>
      <c r="HXK42" s="134"/>
      <c r="HXL42" s="135"/>
      <c r="HXM42" s="134"/>
      <c r="HXN42" s="135"/>
      <c r="HXO42" s="134"/>
      <c r="HXP42" s="135"/>
      <c r="HXQ42" s="134"/>
      <c r="HXR42" s="135"/>
      <c r="HXS42" s="134"/>
      <c r="HXT42" s="135"/>
      <c r="HXU42" s="134"/>
      <c r="HXV42" s="135"/>
      <c r="HXW42" s="134"/>
      <c r="HXX42" s="135"/>
      <c r="HXY42" s="134"/>
      <c r="HXZ42" s="135"/>
      <c r="HYA42" s="134"/>
      <c r="HYB42" s="135"/>
      <c r="HYC42" s="134"/>
      <c r="HYD42" s="135"/>
      <c r="HYE42" s="134"/>
      <c r="HYF42" s="135"/>
      <c r="HYG42" s="134"/>
      <c r="HYH42" s="135"/>
      <c r="HYI42" s="134"/>
      <c r="HYJ42" s="135"/>
      <c r="HYK42" s="134"/>
      <c r="HYL42" s="135"/>
      <c r="HYM42" s="134"/>
      <c r="HYN42" s="135"/>
      <c r="HYO42" s="134"/>
      <c r="HYP42" s="135"/>
      <c r="HYQ42" s="134"/>
      <c r="HYR42" s="135"/>
      <c r="HYS42" s="134"/>
      <c r="HYT42" s="135"/>
      <c r="HYU42" s="134"/>
      <c r="HYV42" s="135"/>
      <c r="HYW42" s="134"/>
      <c r="HYX42" s="135"/>
      <c r="HYY42" s="134"/>
      <c r="HYZ42" s="135"/>
      <c r="HZA42" s="134"/>
      <c r="HZB42" s="135"/>
      <c r="HZC42" s="134"/>
      <c r="HZD42" s="135"/>
      <c r="HZE42" s="134"/>
      <c r="HZF42" s="135"/>
      <c r="HZG42" s="134"/>
      <c r="HZH42" s="135"/>
      <c r="HZI42" s="134"/>
      <c r="HZJ42" s="135"/>
      <c r="HZK42" s="134"/>
      <c r="HZL42" s="135"/>
      <c r="HZM42" s="134"/>
      <c r="HZN42" s="135"/>
      <c r="HZO42" s="134"/>
      <c r="HZP42" s="135"/>
      <c r="HZQ42" s="134"/>
      <c r="HZR42" s="135"/>
      <c r="HZS42" s="134"/>
      <c r="HZT42" s="135"/>
      <c r="HZU42" s="134"/>
      <c r="HZV42" s="135"/>
      <c r="HZW42" s="134"/>
      <c r="HZX42" s="135"/>
      <c r="HZY42" s="134"/>
      <c r="HZZ42" s="135"/>
      <c r="IAA42" s="134"/>
      <c r="IAB42" s="135"/>
      <c r="IAC42" s="134"/>
      <c r="IAD42" s="135"/>
      <c r="IAE42" s="134"/>
      <c r="IAF42" s="135"/>
      <c r="IAG42" s="134"/>
      <c r="IAH42" s="135"/>
      <c r="IAI42" s="134"/>
      <c r="IAJ42" s="135"/>
      <c r="IAK42" s="134"/>
      <c r="IAL42" s="135"/>
      <c r="IAM42" s="134"/>
      <c r="IAN42" s="135"/>
      <c r="IAO42" s="134"/>
      <c r="IAP42" s="135"/>
      <c r="IAQ42" s="134"/>
      <c r="IAR42" s="135"/>
      <c r="IAS42" s="134"/>
      <c r="IAT42" s="135"/>
      <c r="IAU42" s="134"/>
      <c r="IAV42" s="135"/>
      <c r="IAW42" s="134"/>
      <c r="IAX42" s="135"/>
      <c r="IAY42" s="134"/>
      <c r="IAZ42" s="135"/>
      <c r="IBA42" s="134"/>
      <c r="IBB42" s="135"/>
      <c r="IBC42" s="134"/>
      <c r="IBD42" s="135"/>
      <c r="IBE42" s="134"/>
      <c r="IBF42" s="135"/>
      <c r="IBG42" s="134"/>
      <c r="IBH42" s="135"/>
      <c r="IBI42" s="134"/>
      <c r="IBJ42" s="135"/>
      <c r="IBK42" s="134"/>
      <c r="IBL42" s="135"/>
      <c r="IBM42" s="134"/>
      <c r="IBN42" s="135"/>
      <c r="IBO42" s="134"/>
      <c r="IBP42" s="135"/>
      <c r="IBQ42" s="134"/>
      <c r="IBR42" s="135"/>
      <c r="IBS42" s="134"/>
      <c r="IBT42" s="135"/>
      <c r="IBU42" s="134"/>
      <c r="IBV42" s="135"/>
      <c r="IBW42" s="134"/>
      <c r="IBX42" s="135"/>
      <c r="IBY42" s="134"/>
      <c r="IBZ42" s="135"/>
      <c r="ICA42" s="134"/>
      <c r="ICB42" s="135"/>
      <c r="ICC42" s="134"/>
      <c r="ICD42" s="135"/>
      <c r="ICE42" s="134"/>
      <c r="ICF42" s="135"/>
      <c r="ICG42" s="134"/>
      <c r="ICH42" s="135"/>
      <c r="ICI42" s="134"/>
      <c r="ICJ42" s="135"/>
      <c r="ICK42" s="134"/>
      <c r="ICL42" s="135"/>
      <c r="ICM42" s="134"/>
      <c r="ICN42" s="135"/>
      <c r="ICO42" s="134"/>
      <c r="ICP42" s="135"/>
      <c r="ICQ42" s="134"/>
      <c r="ICR42" s="135"/>
      <c r="ICS42" s="134"/>
      <c r="ICT42" s="135"/>
      <c r="ICU42" s="134"/>
      <c r="ICV42" s="135"/>
      <c r="ICW42" s="134"/>
      <c r="ICX42" s="135"/>
      <c r="ICY42" s="134"/>
      <c r="ICZ42" s="135"/>
      <c r="IDA42" s="134"/>
      <c r="IDB42" s="135"/>
      <c r="IDC42" s="134"/>
      <c r="IDD42" s="135"/>
      <c r="IDE42" s="134"/>
      <c r="IDF42" s="135"/>
      <c r="IDG42" s="134"/>
      <c r="IDH42" s="135"/>
      <c r="IDI42" s="134"/>
      <c r="IDJ42" s="135"/>
      <c r="IDK42" s="134"/>
      <c r="IDL42" s="135"/>
      <c r="IDM42" s="134"/>
      <c r="IDN42" s="135"/>
      <c r="IDO42" s="134"/>
      <c r="IDP42" s="135"/>
      <c r="IDQ42" s="134"/>
      <c r="IDR42" s="135"/>
      <c r="IDS42" s="134"/>
      <c r="IDT42" s="135"/>
      <c r="IDU42" s="134"/>
      <c r="IDV42" s="135"/>
      <c r="IDW42" s="134"/>
      <c r="IDX42" s="135"/>
      <c r="IDY42" s="134"/>
      <c r="IDZ42" s="135"/>
      <c r="IEA42" s="134"/>
      <c r="IEB42" s="135"/>
      <c r="IEC42" s="134"/>
      <c r="IED42" s="135"/>
      <c r="IEE42" s="134"/>
      <c r="IEF42" s="135"/>
      <c r="IEG42" s="134"/>
      <c r="IEH42" s="135"/>
      <c r="IEI42" s="134"/>
      <c r="IEJ42" s="135"/>
      <c r="IEK42" s="134"/>
      <c r="IEL42" s="135"/>
      <c r="IEM42" s="134"/>
      <c r="IEN42" s="135"/>
      <c r="IEO42" s="134"/>
      <c r="IEP42" s="135"/>
      <c r="IEQ42" s="134"/>
      <c r="IER42" s="135"/>
      <c r="IES42" s="134"/>
      <c r="IET42" s="135"/>
      <c r="IEU42" s="134"/>
      <c r="IEV42" s="135"/>
      <c r="IEW42" s="134"/>
      <c r="IEX42" s="135"/>
      <c r="IEY42" s="134"/>
      <c r="IEZ42" s="135"/>
      <c r="IFA42" s="134"/>
      <c r="IFB42" s="135"/>
      <c r="IFC42" s="134"/>
      <c r="IFD42" s="135"/>
      <c r="IFE42" s="134"/>
      <c r="IFF42" s="135"/>
      <c r="IFG42" s="134"/>
      <c r="IFH42" s="135"/>
      <c r="IFI42" s="134"/>
      <c r="IFJ42" s="135"/>
      <c r="IFK42" s="134"/>
      <c r="IFL42" s="135"/>
      <c r="IFM42" s="134"/>
      <c r="IFN42" s="135"/>
      <c r="IFO42" s="134"/>
      <c r="IFP42" s="135"/>
      <c r="IFQ42" s="134"/>
      <c r="IFR42" s="135"/>
      <c r="IFS42" s="134"/>
      <c r="IFT42" s="135"/>
      <c r="IFU42" s="134"/>
      <c r="IFV42" s="135"/>
      <c r="IFW42" s="134"/>
      <c r="IFX42" s="135"/>
      <c r="IFY42" s="134"/>
      <c r="IFZ42" s="135"/>
      <c r="IGA42" s="134"/>
      <c r="IGB42" s="135"/>
      <c r="IGC42" s="134"/>
      <c r="IGD42" s="135"/>
      <c r="IGE42" s="134"/>
      <c r="IGF42" s="135"/>
      <c r="IGG42" s="134"/>
      <c r="IGH42" s="135"/>
      <c r="IGI42" s="134"/>
      <c r="IGJ42" s="135"/>
      <c r="IGK42" s="134"/>
      <c r="IGL42" s="135"/>
      <c r="IGM42" s="134"/>
      <c r="IGN42" s="135"/>
      <c r="IGO42" s="134"/>
      <c r="IGP42" s="135"/>
      <c r="IGQ42" s="134"/>
      <c r="IGR42" s="135"/>
      <c r="IGS42" s="134"/>
      <c r="IGT42" s="135"/>
      <c r="IGU42" s="134"/>
      <c r="IGV42" s="135"/>
      <c r="IGW42" s="134"/>
      <c r="IGX42" s="135"/>
      <c r="IGY42" s="134"/>
      <c r="IGZ42" s="135"/>
      <c r="IHA42" s="134"/>
      <c r="IHB42" s="135"/>
      <c r="IHC42" s="134"/>
      <c r="IHD42" s="135"/>
      <c r="IHE42" s="134"/>
      <c r="IHF42" s="135"/>
      <c r="IHG42" s="134"/>
      <c r="IHH42" s="135"/>
      <c r="IHI42" s="134"/>
      <c r="IHJ42" s="135"/>
      <c r="IHK42" s="134"/>
      <c r="IHL42" s="135"/>
      <c r="IHM42" s="134"/>
      <c r="IHN42" s="135"/>
      <c r="IHO42" s="134"/>
      <c r="IHP42" s="135"/>
      <c r="IHQ42" s="134"/>
      <c r="IHR42" s="135"/>
      <c r="IHS42" s="134"/>
      <c r="IHT42" s="135"/>
      <c r="IHU42" s="134"/>
      <c r="IHV42" s="135"/>
      <c r="IHW42" s="134"/>
      <c r="IHX42" s="135"/>
      <c r="IHY42" s="134"/>
      <c r="IHZ42" s="135"/>
      <c r="IIA42" s="134"/>
      <c r="IIB42" s="135"/>
      <c r="IIC42" s="134"/>
      <c r="IID42" s="135"/>
      <c r="IIE42" s="134"/>
      <c r="IIF42" s="135"/>
      <c r="IIG42" s="134"/>
      <c r="IIH42" s="135"/>
      <c r="III42" s="134"/>
      <c r="IIJ42" s="135"/>
      <c r="IIK42" s="134"/>
      <c r="IIL42" s="135"/>
      <c r="IIM42" s="134"/>
      <c r="IIN42" s="135"/>
      <c r="IIO42" s="134"/>
      <c r="IIP42" s="135"/>
      <c r="IIQ42" s="134"/>
      <c r="IIR42" s="135"/>
      <c r="IIS42" s="134"/>
      <c r="IIT42" s="135"/>
      <c r="IIU42" s="134"/>
      <c r="IIV42" s="135"/>
      <c r="IIW42" s="134"/>
      <c r="IIX42" s="135"/>
      <c r="IIY42" s="134"/>
      <c r="IIZ42" s="135"/>
      <c r="IJA42" s="134"/>
      <c r="IJB42" s="135"/>
      <c r="IJC42" s="134"/>
      <c r="IJD42" s="135"/>
      <c r="IJE42" s="134"/>
      <c r="IJF42" s="135"/>
      <c r="IJG42" s="134"/>
      <c r="IJH42" s="135"/>
      <c r="IJI42" s="134"/>
      <c r="IJJ42" s="135"/>
      <c r="IJK42" s="134"/>
      <c r="IJL42" s="135"/>
      <c r="IJM42" s="134"/>
      <c r="IJN42" s="135"/>
      <c r="IJO42" s="134"/>
      <c r="IJP42" s="135"/>
      <c r="IJQ42" s="134"/>
      <c r="IJR42" s="135"/>
      <c r="IJS42" s="134"/>
      <c r="IJT42" s="135"/>
      <c r="IJU42" s="134"/>
      <c r="IJV42" s="135"/>
      <c r="IJW42" s="134"/>
      <c r="IJX42" s="135"/>
      <c r="IJY42" s="134"/>
      <c r="IJZ42" s="135"/>
      <c r="IKA42" s="134"/>
      <c r="IKB42" s="135"/>
      <c r="IKC42" s="134"/>
      <c r="IKD42" s="135"/>
      <c r="IKE42" s="134"/>
      <c r="IKF42" s="135"/>
      <c r="IKG42" s="134"/>
      <c r="IKH42" s="135"/>
      <c r="IKI42" s="134"/>
      <c r="IKJ42" s="135"/>
      <c r="IKK42" s="134"/>
      <c r="IKL42" s="135"/>
      <c r="IKM42" s="134"/>
      <c r="IKN42" s="135"/>
      <c r="IKO42" s="134"/>
      <c r="IKP42" s="135"/>
      <c r="IKQ42" s="134"/>
      <c r="IKR42" s="135"/>
      <c r="IKS42" s="134"/>
      <c r="IKT42" s="135"/>
      <c r="IKU42" s="134"/>
      <c r="IKV42" s="135"/>
      <c r="IKW42" s="134"/>
      <c r="IKX42" s="135"/>
      <c r="IKY42" s="134"/>
      <c r="IKZ42" s="135"/>
      <c r="ILA42" s="134"/>
      <c r="ILB42" s="135"/>
      <c r="ILC42" s="134"/>
      <c r="ILD42" s="135"/>
      <c r="ILE42" s="134"/>
      <c r="ILF42" s="135"/>
      <c r="ILG42" s="134"/>
      <c r="ILH42" s="135"/>
      <c r="ILI42" s="134"/>
      <c r="ILJ42" s="135"/>
      <c r="ILK42" s="134"/>
      <c r="ILL42" s="135"/>
      <c r="ILM42" s="134"/>
      <c r="ILN42" s="135"/>
      <c r="ILO42" s="134"/>
      <c r="ILP42" s="135"/>
      <c r="ILQ42" s="134"/>
      <c r="ILR42" s="135"/>
      <c r="ILS42" s="134"/>
      <c r="ILT42" s="135"/>
      <c r="ILU42" s="134"/>
      <c r="ILV42" s="135"/>
      <c r="ILW42" s="134"/>
      <c r="ILX42" s="135"/>
      <c r="ILY42" s="134"/>
      <c r="ILZ42" s="135"/>
      <c r="IMA42" s="134"/>
      <c r="IMB42" s="135"/>
      <c r="IMC42" s="134"/>
      <c r="IMD42" s="135"/>
      <c r="IME42" s="134"/>
      <c r="IMF42" s="135"/>
      <c r="IMG42" s="134"/>
      <c r="IMH42" s="135"/>
      <c r="IMI42" s="134"/>
      <c r="IMJ42" s="135"/>
      <c r="IMK42" s="134"/>
      <c r="IML42" s="135"/>
      <c r="IMM42" s="134"/>
      <c r="IMN42" s="135"/>
      <c r="IMO42" s="134"/>
      <c r="IMP42" s="135"/>
      <c r="IMQ42" s="134"/>
      <c r="IMR42" s="135"/>
      <c r="IMS42" s="134"/>
      <c r="IMT42" s="135"/>
      <c r="IMU42" s="134"/>
      <c r="IMV42" s="135"/>
      <c r="IMW42" s="134"/>
      <c r="IMX42" s="135"/>
      <c r="IMY42" s="134"/>
      <c r="IMZ42" s="135"/>
      <c r="INA42" s="134"/>
      <c r="INB42" s="135"/>
      <c r="INC42" s="134"/>
      <c r="IND42" s="135"/>
      <c r="INE42" s="134"/>
      <c r="INF42" s="135"/>
      <c r="ING42" s="134"/>
      <c r="INH42" s="135"/>
      <c r="INI42" s="134"/>
      <c r="INJ42" s="135"/>
      <c r="INK42" s="134"/>
      <c r="INL42" s="135"/>
      <c r="INM42" s="134"/>
      <c r="INN42" s="135"/>
      <c r="INO42" s="134"/>
      <c r="INP42" s="135"/>
      <c r="INQ42" s="134"/>
      <c r="INR42" s="135"/>
      <c r="INS42" s="134"/>
      <c r="INT42" s="135"/>
      <c r="INU42" s="134"/>
      <c r="INV42" s="135"/>
      <c r="INW42" s="134"/>
      <c r="INX42" s="135"/>
      <c r="INY42" s="134"/>
      <c r="INZ42" s="135"/>
      <c r="IOA42" s="134"/>
      <c r="IOB42" s="135"/>
      <c r="IOC42" s="134"/>
      <c r="IOD42" s="135"/>
      <c r="IOE42" s="134"/>
      <c r="IOF42" s="135"/>
      <c r="IOG42" s="134"/>
      <c r="IOH42" s="135"/>
      <c r="IOI42" s="134"/>
      <c r="IOJ42" s="135"/>
      <c r="IOK42" s="134"/>
      <c r="IOL42" s="135"/>
      <c r="IOM42" s="134"/>
      <c r="ION42" s="135"/>
      <c r="IOO42" s="134"/>
      <c r="IOP42" s="135"/>
      <c r="IOQ42" s="134"/>
      <c r="IOR42" s="135"/>
      <c r="IOS42" s="134"/>
      <c r="IOT42" s="135"/>
      <c r="IOU42" s="134"/>
      <c r="IOV42" s="135"/>
      <c r="IOW42" s="134"/>
      <c r="IOX42" s="135"/>
      <c r="IOY42" s="134"/>
      <c r="IOZ42" s="135"/>
      <c r="IPA42" s="134"/>
      <c r="IPB42" s="135"/>
      <c r="IPC42" s="134"/>
      <c r="IPD42" s="135"/>
      <c r="IPE42" s="134"/>
      <c r="IPF42" s="135"/>
      <c r="IPG42" s="134"/>
      <c r="IPH42" s="135"/>
      <c r="IPI42" s="134"/>
      <c r="IPJ42" s="135"/>
      <c r="IPK42" s="134"/>
      <c r="IPL42" s="135"/>
      <c r="IPM42" s="134"/>
      <c r="IPN42" s="135"/>
      <c r="IPO42" s="134"/>
      <c r="IPP42" s="135"/>
      <c r="IPQ42" s="134"/>
      <c r="IPR42" s="135"/>
      <c r="IPS42" s="134"/>
      <c r="IPT42" s="135"/>
      <c r="IPU42" s="134"/>
      <c r="IPV42" s="135"/>
      <c r="IPW42" s="134"/>
      <c r="IPX42" s="135"/>
      <c r="IPY42" s="134"/>
      <c r="IPZ42" s="135"/>
      <c r="IQA42" s="134"/>
      <c r="IQB42" s="135"/>
      <c r="IQC42" s="134"/>
      <c r="IQD42" s="135"/>
      <c r="IQE42" s="134"/>
      <c r="IQF42" s="135"/>
      <c r="IQG42" s="134"/>
      <c r="IQH42" s="135"/>
      <c r="IQI42" s="134"/>
      <c r="IQJ42" s="135"/>
      <c r="IQK42" s="134"/>
      <c r="IQL42" s="135"/>
      <c r="IQM42" s="134"/>
      <c r="IQN42" s="135"/>
      <c r="IQO42" s="134"/>
      <c r="IQP42" s="135"/>
      <c r="IQQ42" s="134"/>
      <c r="IQR42" s="135"/>
      <c r="IQS42" s="134"/>
      <c r="IQT42" s="135"/>
      <c r="IQU42" s="134"/>
      <c r="IQV42" s="135"/>
      <c r="IQW42" s="134"/>
      <c r="IQX42" s="135"/>
      <c r="IQY42" s="134"/>
      <c r="IQZ42" s="135"/>
      <c r="IRA42" s="134"/>
      <c r="IRB42" s="135"/>
      <c r="IRC42" s="134"/>
      <c r="IRD42" s="135"/>
      <c r="IRE42" s="134"/>
      <c r="IRF42" s="135"/>
      <c r="IRG42" s="134"/>
      <c r="IRH42" s="135"/>
      <c r="IRI42" s="134"/>
      <c r="IRJ42" s="135"/>
      <c r="IRK42" s="134"/>
      <c r="IRL42" s="135"/>
      <c r="IRM42" s="134"/>
      <c r="IRN42" s="135"/>
      <c r="IRO42" s="134"/>
      <c r="IRP42" s="135"/>
      <c r="IRQ42" s="134"/>
      <c r="IRR42" s="135"/>
      <c r="IRS42" s="134"/>
      <c r="IRT42" s="135"/>
      <c r="IRU42" s="134"/>
      <c r="IRV42" s="135"/>
      <c r="IRW42" s="134"/>
      <c r="IRX42" s="135"/>
      <c r="IRY42" s="134"/>
      <c r="IRZ42" s="135"/>
      <c r="ISA42" s="134"/>
      <c r="ISB42" s="135"/>
      <c r="ISC42" s="134"/>
      <c r="ISD42" s="135"/>
      <c r="ISE42" s="134"/>
      <c r="ISF42" s="135"/>
      <c r="ISG42" s="134"/>
      <c r="ISH42" s="135"/>
      <c r="ISI42" s="134"/>
      <c r="ISJ42" s="135"/>
      <c r="ISK42" s="134"/>
      <c r="ISL42" s="135"/>
      <c r="ISM42" s="134"/>
      <c r="ISN42" s="135"/>
      <c r="ISO42" s="134"/>
      <c r="ISP42" s="135"/>
      <c r="ISQ42" s="134"/>
      <c r="ISR42" s="135"/>
      <c r="ISS42" s="134"/>
      <c r="IST42" s="135"/>
      <c r="ISU42" s="134"/>
      <c r="ISV42" s="135"/>
      <c r="ISW42" s="134"/>
      <c r="ISX42" s="135"/>
      <c r="ISY42" s="134"/>
      <c r="ISZ42" s="135"/>
      <c r="ITA42" s="134"/>
      <c r="ITB42" s="135"/>
      <c r="ITC42" s="134"/>
      <c r="ITD42" s="135"/>
      <c r="ITE42" s="134"/>
      <c r="ITF42" s="135"/>
      <c r="ITG42" s="134"/>
      <c r="ITH42" s="135"/>
      <c r="ITI42" s="134"/>
      <c r="ITJ42" s="135"/>
      <c r="ITK42" s="134"/>
      <c r="ITL42" s="135"/>
      <c r="ITM42" s="134"/>
      <c r="ITN42" s="135"/>
      <c r="ITO42" s="134"/>
      <c r="ITP42" s="135"/>
      <c r="ITQ42" s="134"/>
      <c r="ITR42" s="135"/>
      <c r="ITS42" s="134"/>
      <c r="ITT42" s="135"/>
      <c r="ITU42" s="134"/>
      <c r="ITV42" s="135"/>
      <c r="ITW42" s="134"/>
      <c r="ITX42" s="135"/>
      <c r="ITY42" s="134"/>
      <c r="ITZ42" s="135"/>
      <c r="IUA42" s="134"/>
      <c r="IUB42" s="135"/>
      <c r="IUC42" s="134"/>
      <c r="IUD42" s="135"/>
      <c r="IUE42" s="134"/>
      <c r="IUF42" s="135"/>
      <c r="IUG42" s="134"/>
      <c r="IUH42" s="135"/>
      <c r="IUI42" s="134"/>
      <c r="IUJ42" s="135"/>
      <c r="IUK42" s="134"/>
      <c r="IUL42" s="135"/>
      <c r="IUM42" s="134"/>
      <c r="IUN42" s="135"/>
      <c r="IUO42" s="134"/>
      <c r="IUP42" s="135"/>
      <c r="IUQ42" s="134"/>
      <c r="IUR42" s="135"/>
      <c r="IUS42" s="134"/>
      <c r="IUT42" s="135"/>
      <c r="IUU42" s="134"/>
      <c r="IUV42" s="135"/>
      <c r="IUW42" s="134"/>
      <c r="IUX42" s="135"/>
      <c r="IUY42" s="134"/>
      <c r="IUZ42" s="135"/>
      <c r="IVA42" s="134"/>
      <c r="IVB42" s="135"/>
      <c r="IVC42" s="134"/>
      <c r="IVD42" s="135"/>
      <c r="IVE42" s="134"/>
      <c r="IVF42" s="135"/>
      <c r="IVG42" s="134"/>
      <c r="IVH42" s="135"/>
      <c r="IVI42" s="134"/>
      <c r="IVJ42" s="135"/>
      <c r="IVK42" s="134"/>
      <c r="IVL42" s="135"/>
      <c r="IVM42" s="134"/>
      <c r="IVN42" s="135"/>
      <c r="IVO42" s="134"/>
      <c r="IVP42" s="135"/>
      <c r="IVQ42" s="134"/>
      <c r="IVR42" s="135"/>
      <c r="IVS42" s="134"/>
      <c r="IVT42" s="135"/>
      <c r="IVU42" s="134"/>
      <c r="IVV42" s="135"/>
      <c r="IVW42" s="134"/>
      <c r="IVX42" s="135"/>
      <c r="IVY42" s="134"/>
      <c r="IVZ42" s="135"/>
      <c r="IWA42" s="134"/>
      <c r="IWB42" s="135"/>
      <c r="IWC42" s="134"/>
      <c r="IWD42" s="135"/>
      <c r="IWE42" s="134"/>
      <c r="IWF42" s="135"/>
      <c r="IWG42" s="134"/>
      <c r="IWH42" s="135"/>
      <c r="IWI42" s="134"/>
      <c r="IWJ42" s="135"/>
      <c r="IWK42" s="134"/>
      <c r="IWL42" s="135"/>
      <c r="IWM42" s="134"/>
      <c r="IWN42" s="135"/>
      <c r="IWO42" s="134"/>
      <c r="IWP42" s="135"/>
      <c r="IWQ42" s="134"/>
      <c r="IWR42" s="135"/>
      <c r="IWS42" s="134"/>
      <c r="IWT42" s="135"/>
      <c r="IWU42" s="134"/>
      <c r="IWV42" s="135"/>
      <c r="IWW42" s="134"/>
      <c r="IWX42" s="135"/>
      <c r="IWY42" s="134"/>
      <c r="IWZ42" s="135"/>
      <c r="IXA42" s="134"/>
      <c r="IXB42" s="135"/>
      <c r="IXC42" s="134"/>
      <c r="IXD42" s="135"/>
      <c r="IXE42" s="134"/>
      <c r="IXF42" s="135"/>
      <c r="IXG42" s="134"/>
      <c r="IXH42" s="135"/>
      <c r="IXI42" s="134"/>
      <c r="IXJ42" s="135"/>
      <c r="IXK42" s="134"/>
      <c r="IXL42" s="135"/>
      <c r="IXM42" s="134"/>
      <c r="IXN42" s="135"/>
      <c r="IXO42" s="134"/>
      <c r="IXP42" s="135"/>
      <c r="IXQ42" s="134"/>
      <c r="IXR42" s="135"/>
      <c r="IXS42" s="134"/>
      <c r="IXT42" s="135"/>
      <c r="IXU42" s="134"/>
      <c r="IXV42" s="135"/>
      <c r="IXW42" s="134"/>
      <c r="IXX42" s="135"/>
      <c r="IXY42" s="134"/>
      <c r="IXZ42" s="135"/>
      <c r="IYA42" s="134"/>
      <c r="IYB42" s="135"/>
      <c r="IYC42" s="134"/>
      <c r="IYD42" s="135"/>
      <c r="IYE42" s="134"/>
      <c r="IYF42" s="135"/>
      <c r="IYG42" s="134"/>
      <c r="IYH42" s="135"/>
      <c r="IYI42" s="134"/>
      <c r="IYJ42" s="135"/>
      <c r="IYK42" s="134"/>
      <c r="IYL42" s="135"/>
      <c r="IYM42" s="134"/>
      <c r="IYN42" s="135"/>
      <c r="IYO42" s="134"/>
      <c r="IYP42" s="135"/>
      <c r="IYQ42" s="134"/>
      <c r="IYR42" s="135"/>
      <c r="IYS42" s="134"/>
      <c r="IYT42" s="135"/>
      <c r="IYU42" s="134"/>
      <c r="IYV42" s="135"/>
      <c r="IYW42" s="134"/>
      <c r="IYX42" s="135"/>
      <c r="IYY42" s="134"/>
      <c r="IYZ42" s="135"/>
      <c r="IZA42" s="134"/>
      <c r="IZB42" s="135"/>
      <c r="IZC42" s="134"/>
      <c r="IZD42" s="135"/>
      <c r="IZE42" s="134"/>
      <c r="IZF42" s="135"/>
      <c r="IZG42" s="134"/>
      <c r="IZH42" s="135"/>
      <c r="IZI42" s="134"/>
      <c r="IZJ42" s="135"/>
      <c r="IZK42" s="134"/>
      <c r="IZL42" s="135"/>
      <c r="IZM42" s="134"/>
      <c r="IZN42" s="135"/>
      <c r="IZO42" s="134"/>
      <c r="IZP42" s="135"/>
      <c r="IZQ42" s="134"/>
      <c r="IZR42" s="135"/>
      <c r="IZS42" s="134"/>
      <c r="IZT42" s="135"/>
      <c r="IZU42" s="134"/>
      <c r="IZV42" s="135"/>
      <c r="IZW42" s="134"/>
      <c r="IZX42" s="135"/>
      <c r="IZY42" s="134"/>
      <c r="IZZ42" s="135"/>
      <c r="JAA42" s="134"/>
      <c r="JAB42" s="135"/>
      <c r="JAC42" s="134"/>
      <c r="JAD42" s="135"/>
      <c r="JAE42" s="134"/>
      <c r="JAF42" s="135"/>
      <c r="JAG42" s="134"/>
      <c r="JAH42" s="135"/>
      <c r="JAI42" s="134"/>
      <c r="JAJ42" s="135"/>
      <c r="JAK42" s="134"/>
      <c r="JAL42" s="135"/>
      <c r="JAM42" s="134"/>
      <c r="JAN42" s="135"/>
      <c r="JAO42" s="134"/>
      <c r="JAP42" s="135"/>
      <c r="JAQ42" s="134"/>
      <c r="JAR42" s="135"/>
      <c r="JAS42" s="134"/>
      <c r="JAT42" s="135"/>
      <c r="JAU42" s="134"/>
      <c r="JAV42" s="135"/>
      <c r="JAW42" s="134"/>
      <c r="JAX42" s="135"/>
      <c r="JAY42" s="134"/>
      <c r="JAZ42" s="135"/>
      <c r="JBA42" s="134"/>
      <c r="JBB42" s="135"/>
      <c r="JBC42" s="134"/>
      <c r="JBD42" s="135"/>
      <c r="JBE42" s="134"/>
      <c r="JBF42" s="135"/>
      <c r="JBG42" s="134"/>
      <c r="JBH42" s="135"/>
      <c r="JBI42" s="134"/>
      <c r="JBJ42" s="135"/>
      <c r="JBK42" s="134"/>
      <c r="JBL42" s="135"/>
      <c r="JBM42" s="134"/>
      <c r="JBN42" s="135"/>
      <c r="JBO42" s="134"/>
      <c r="JBP42" s="135"/>
      <c r="JBQ42" s="134"/>
      <c r="JBR42" s="135"/>
      <c r="JBS42" s="134"/>
      <c r="JBT42" s="135"/>
      <c r="JBU42" s="134"/>
      <c r="JBV42" s="135"/>
      <c r="JBW42" s="134"/>
      <c r="JBX42" s="135"/>
      <c r="JBY42" s="134"/>
      <c r="JBZ42" s="135"/>
      <c r="JCA42" s="134"/>
      <c r="JCB42" s="135"/>
      <c r="JCC42" s="134"/>
      <c r="JCD42" s="135"/>
      <c r="JCE42" s="134"/>
      <c r="JCF42" s="135"/>
      <c r="JCG42" s="134"/>
      <c r="JCH42" s="135"/>
      <c r="JCI42" s="134"/>
      <c r="JCJ42" s="135"/>
      <c r="JCK42" s="134"/>
      <c r="JCL42" s="135"/>
      <c r="JCM42" s="134"/>
      <c r="JCN42" s="135"/>
      <c r="JCO42" s="134"/>
      <c r="JCP42" s="135"/>
      <c r="JCQ42" s="134"/>
      <c r="JCR42" s="135"/>
      <c r="JCS42" s="134"/>
      <c r="JCT42" s="135"/>
      <c r="JCU42" s="134"/>
      <c r="JCV42" s="135"/>
      <c r="JCW42" s="134"/>
      <c r="JCX42" s="135"/>
      <c r="JCY42" s="134"/>
      <c r="JCZ42" s="135"/>
      <c r="JDA42" s="134"/>
      <c r="JDB42" s="135"/>
      <c r="JDC42" s="134"/>
      <c r="JDD42" s="135"/>
      <c r="JDE42" s="134"/>
      <c r="JDF42" s="135"/>
      <c r="JDG42" s="134"/>
      <c r="JDH42" s="135"/>
      <c r="JDI42" s="134"/>
      <c r="JDJ42" s="135"/>
      <c r="JDK42" s="134"/>
      <c r="JDL42" s="135"/>
      <c r="JDM42" s="134"/>
      <c r="JDN42" s="135"/>
      <c r="JDO42" s="134"/>
      <c r="JDP42" s="135"/>
      <c r="JDQ42" s="134"/>
      <c r="JDR42" s="135"/>
      <c r="JDS42" s="134"/>
      <c r="JDT42" s="135"/>
      <c r="JDU42" s="134"/>
      <c r="JDV42" s="135"/>
      <c r="JDW42" s="134"/>
      <c r="JDX42" s="135"/>
      <c r="JDY42" s="134"/>
      <c r="JDZ42" s="135"/>
      <c r="JEA42" s="134"/>
      <c r="JEB42" s="135"/>
      <c r="JEC42" s="134"/>
      <c r="JED42" s="135"/>
      <c r="JEE42" s="134"/>
      <c r="JEF42" s="135"/>
      <c r="JEG42" s="134"/>
      <c r="JEH42" s="135"/>
      <c r="JEI42" s="134"/>
      <c r="JEJ42" s="135"/>
      <c r="JEK42" s="134"/>
      <c r="JEL42" s="135"/>
      <c r="JEM42" s="134"/>
      <c r="JEN42" s="135"/>
      <c r="JEO42" s="134"/>
      <c r="JEP42" s="135"/>
      <c r="JEQ42" s="134"/>
      <c r="JER42" s="135"/>
      <c r="JES42" s="134"/>
      <c r="JET42" s="135"/>
      <c r="JEU42" s="134"/>
      <c r="JEV42" s="135"/>
      <c r="JEW42" s="134"/>
      <c r="JEX42" s="135"/>
      <c r="JEY42" s="134"/>
      <c r="JEZ42" s="135"/>
      <c r="JFA42" s="134"/>
      <c r="JFB42" s="135"/>
      <c r="JFC42" s="134"/>
      <c r="JFD42" s="135"/>
      <c r="JFE42" s="134"/>
      <c r="JFF42" s="135"/>
      <c r="JFG42" s="134"/>
      <c r="JFH42" s="135"/>
      <c r="JFI42" s="134"/>
      <c r="JFJ42" s="135"/>
      <c r="JFK42" s="134"/>
      <c r="JFL42" s="135"/>
      <c r="JFM42" s="134"/>
      <c r="JFN42" s="135"/>
      <c r="JFO42" s="134"/>
      <c r="JFP42" s="135"/>
      <c r="JFQ42" s="134"/>
      <c r="JFR42" s="135"/>
      <c r="JFS42" s="134"/>
      <c r="JFT42" s="135"/>
      <c r="JFU42" s="134"/>
      <c r="JFV42" s="135"/>
      <c r="JFW42" s="134"/>
      <c r="JFX42" s="135"/>
      <c r="JFY42" s="134"/>
      <c r="JFZ42" s="135"/>
      <c r="JGA42" s="134"/>
      <c r="JGB42" s="135"/>
      <c r="JGC42" s="134"/>
      <c r="JGD42" s="135"/>
      <c r="JGE42" s="134"/>
      <c r="JGF42" s="135"/>
      <c r="JGG42" s="134"/>
      <c r="JGH42" s="135"/>
      <c r="JGI42" s="134"/>
      <c r="JGJ42" s="135"/>
      <c r="JGK42" s="134"/>
      <c r="JGL42" s="135"/>
      <c r="JGM42" s="134"/>
      <c r="JGN42" s="135"/>
      <c r="JGO42" s="134"/>
      <c r="JGP42" s="135"/>
      <c r="JGQ42" s="134"/>
      <c r="JGR42" s="135"/>
      <c r="JGS42" s="134"/>
      <c r="JGT42" s="135"/>
      <c r="JGU42" s="134"/>
      <c r="JGV42" s="135"/>
      <c r="JGW42" s="134"/>
      <c r="JGX42" s="135"/>
      <c r="JGY42" s="134"/>
      <c r="JGZ42" s="135"/>
      <c r="JHA42" s="134"/>
      <c r="JHB42" s="135"/>
      <c r="JHC42" s="134"/>
      <c r="JHD42" s="135"/>
      <c r="JHE42" s="134"/>
      <c r="JHF42" s="135"/>
      <c r="JHG42" s="134"/>
      <c r="JHH42" s="135"/>
      <c r="JHI42" s="134"/>
      <c r="JHJ42" s="135"/>
      <c r="JHK42" s="134"/>
      <c r="JHL42" s="135"/>
      <c r="JHM42" s="134"/>
      <c r="JHN42" s="135"/>
      <c r="JHO42" s="134"/>
      <c r="JHP42" s="135"/>
      <c r="JHQ42" s="134"/>
      <c r="JHR42" s="135"/>
      <c r="JHS42" s="134"/>
      <c r="JHT42" s="135"/>
      <c r="JHU42" s="134"/>
      <c r="JHV42" s="135"/>
      <c r="JHW42" s="134"/>
      <c r="JHX42" s="135"/>
      <c r="JHY42" s="134"/>
      <c r="JHZ42" s="135"/>
      <c r="JIA42" s="134"/>
      <c r="JIB42" s="135"/>
      <c r="JIC42" s="134"/>
      <c r="JID42" s="135"/>
      <c r="JIE42" s="134"/>
      <c r="JIF42" s="135"/>
      <c r="JIG42" s="134"/>
      <c r="JIH42" s="135"/>
      <c r="JII42" s="134"/>
      <c r="JIJ42" s="135"/>
      <c r="JIK42" s="134"/>
      <c r="JIL42" s="135"/>
      <c r="JIM42" s="134"/>
      <c r="JIN42" s="135"/>
      <c r="JIO42" s="134"/>
      <c r="JIP42" s="135"/>
      <c r="JIQ42" s="134"/>
      <c r="JIR42" s="135"/>
      <c r="JIS42" s="134"/>
      <c r="JIT42" s="135"/>
      <c r="JIU42" s="134"/>
      <c r="JIV42" s="135"/>
      <c r="JIW42" s="134"/>
      <c r="JIX42" s="135"/>
      <c r="JIY42" s="134"/>
      <c r="JIZ42" s="135"/>
      <c r="JJA42" s="134"/>
      <c r="JJB42" s="135"/>
      <c r="JJC42" s="134"/>
      <c r="JJD42" s="135"/>
      <c r="JJE42" s="134"/>
      <c r="JJF42" s="135"/>
      <c r="JJG42" s="134"/>
      <c r="JJH42" s="135"/>
      <c r="JJI42" s="134"/>
      <c r="JJJ42" s="135"/>
      <c r="JJK42" s="134"/>
      <c r="JJL42" s="135"/>
      <c r="JJM42" s="134"/>
      <c r="JJN42" s="135"/>
      <c r="JJO42" s="134"/>
      <c r="JJP42" s="135"/>
      <c r="JJQ42" s="134"/>
      <c r="JJR42" s="135"/>
      <c r="JJS42" s="134"/>
      <c r="JJT42" s="135"/>
      <c r="JJU42" s="134"/>
      <c r="JJV42" s="135"/>
      <c r="JJW42" s="134"/>
      <c r="JJX42" s="135"/>
      <c r="JJY42" s="134"/>
      <c r="JJZ42" s="135"/>
      <c r="JKA42" s="134"/>
      <c r="JKB42" s="135"/>
      <c r="JKC42" s="134"/>
      <c r="JKD42" s="135"/>
      <c r="JKE42" s="134"/>
      <c r="JKF42" s="135"/>
      <c r="JKG42" s="134"/>
      <c r="JKH42" s="135"/>
      <c r="JKI42" s="134"/>
      <c r="JKJ42" s="135"/>
      <c r="JKK42" s="134"/>
      <c r="JKL42" s="135"/>
      <c r="JKM42" s="134"/>
      <c r="JKN42" s="135"/>
      <c r="JKO42" s="134"/>
      <c r="JKP42" s="135"/>
      <c r="JKQ42" s="134"/>
      <c r="JKR42" s="135"/>
      <c r="JKS42" s="134"/>
      <c r="JKT42" s="135"/>
      <c r="JKU42" s="134"/>
      <c r="JKV42" s="135"/>
      <c r="JKW42" s="134"/>
      <c r="JKX42" s="135"/>
      <c r="JKY42" s="134"/>
      <c r="JKZ42" s="135"/>
      <c r="JLA42" s="134"/>
      <c r="JLB42" s="135"/>
      <c r="JLC42" s="134"/>
      <c r="JLD42" s="135"/>
      <c r="JLE42" s="134"/>
      <c r="JLF42" s="135"/>
      <c r="JLG42" s="134"/>
      <c r="JLH42" s="135"/>
      <c r="JLI42" s="134"/>
      <c r="JLJ42" s="135"/>
      <c r="JLK42" s="134"/>
      <c r="JLL42" s="135"/>
      <c r="JLM42" s="134"/>
      <c r="JLN42" s="135"/>
      <c r="JLO42" s="134"/>
      <c r="JLP42" s="135"/>
      <c r="JLQ42" s="134"/>
      <c r="JLR42" s="135"/>
      <c r="JLS42" s="134"/>
      <c r="JLT42" s="135"/>
      <c r="JLU42" s="134"/>
      <c r="JLV42" s="135"/>
      <c r="JLW42" s="134"/>
      <c r="JLX42" s="135"/>
      <c r="JLY42" s="134"/>
      <c r="JLZ42" s="135"/>
      <c r="JMA42" s="134"/>
      <c r="JMB42" s="135"/>
      <c r="JMC42" s="134"/>
      <c r="JMD42" s="135"/>
      <c r="JME42" s="134"/>
      <c r="JMF42" s="135"/>
      <c r="JMG42" s="134"/>
      <c r="JMH42" s="135"/>
      <c r="JMI42" s="134"/>
      <c r="JMJ42" s="135"/>
      <c r="JMK42" s="134"/>
      <c r="JML42" s="135"/>
      <c r="JMM42" s="134"/>
      <c r="JMN42" s="135"/>
      <c r="JMO42" s="134"/>
      <c r="JMP42" s="135"/>
      <c r="JMQ42" s="134"/>
      <c r="JMR42" s="135"/>
      <c r="JMS42" s="134"/>
      <c r="JMT42" s="135"/>
      <c r="JMU42" s="134"/>
      <c r="JMV42" s="135"/>
      <c r="JMW42" s="134"/>
      <c r="JMX42" s="135"/>
      <c r="JMY42" s="134"/>
      <c r="JMZ42" s="135"/>
      <c r="JNA42" s="134"/>
      <c r="JNB42" s="135"/>
      <c r="JNC42" s="134"/>
      <c r="JND42" s="135"/>
      <c r="JNE42" s="134"/>
      <c r="JNF42" s="135"/>
      <c r="JNG42" s="134"/>
      <c r="JNH42" s="135"/>
      <c r="JNI42" s="134"/>
      <c r="JNJ42" s="135"/>
      <c r="JNK42" s="134"/>
      <c r="JNL42" s="135"/>
      <c r="JNM42" s="134"/>
      <c r="JNN42" s="135"/>
      <c r="JNO42" s="134"/>
      <c r="JNP42" s="135"/>
      <c r="JNQ42" s="134"/>
      <c r="JNR42" s="135"/>
      <c r="JNS42" s="134"/>
      <c r="JNT42" s="135"/>
      <c r="JNU42" s="134"/>
      <c r="JNV42" s="135"/>
      <c r="JNW42" s="134"/>
      <c r="JNX42" s="135"/>
      <c r="JNY42" s="134"/>
      <c r="JNZ42" s="135"/>
      <c r="JOA42" s="134"/>
      <c r="JOB42" s="135"/>
      <c r="JOC42" s="134"/>
      <c r="JOD42" s="135"/>
      <c r="JOE42" s="134"/>
      <c r="JOF42" s="135"/>
      <c r="JOG42" s="134"/>
      <c r="JOH42" s="135"/>
      <c r="JOI42" s="134"/>
      <c r="JOJ42" s="135"/>
      <c r="JOK42" s="134"/>
      <c r="JOL42" s="135"/>
      <c r="JOM42" s="134"/>
      <c r="JON42" s="135"/>
      <c r="JOO42" s="134"/>
      <c r="JOP42" s="135"/>
      <c r="JOQ42" s="134"/>
      <c r="JOR42" s="135"/>
      <c r="JOS42" s="134"/>
      <c r="JOT42" s="135"/>
      <c r="JOU42" s="134"/>
      <c r="JOV42" s="135"/>
      <c r="JOW42" s="134"/>
      <c r="JOX42" s="135"/>
      <c r="JOY42" s="134"/>
      <c r="JOZ42" s="135"/>
      <c r="JPA42" s="134"/>
      <c r="JPB42" s="135"/>
      <c r="JPC42" s="134"/>
      <c r="JPD42" s="135"/>
      <c r="JPE42" s="134"/>
      <c r="JPF42" s="135"/>
      <c r="JPG42" s="134"/>
      <c r="JPH42" s="135"/>
      <c r="JPI42" s="134"/>
      <c r="JPJ42" s="135"/>
      <c r="JPK42" s="134"/>
      <c r="JPL42" s="135"/>
      <c r="JPM42" s="134"/>
      <c r="JPN42" s="135"/>
      <c r="JPO42" s="134"/>
      <c r="JPP42" s="135"/>
      <c r="JPQ42" s="134"/>
      <c r="JPR42" s="135"/>
      <c r="JPS42" s="134"/>
      <c r="JPT42" s="135"/>
      <c r="JPU42" s="134"/>
      <c r="JPV42" s="135"/>
      <c r="JPW42" s="134"/>
      <c r="JPX42" s="135"/>
      <c r="JPY42" s="134"/>
      <c r="JPZ42" s="135"/>
      <c r="JQA42" s="134"/>
      <c r="JQB42" s="135"/>
      <c r="JQC42" s="134"/>
      <c r="JQD42" s="135"/>
      <c r="JQE42" s="134"/>
      <c r="JQF42" s="135"/>
      <c r="JQG42" s="134"/>
      <c r="JQH42" s="135"/>
      <c r="JQI42" s="134"/>
      <c r="JQJ42" s="135"/>
      <c r="JQK42" s="134"/>
      <c r="JQL42" s="135"/>
      <c r="JQM42" s="134"/>
      <c r="JQN42" s="135"/>
      <c r="JQO42" s="134"/>
      <c r="JQP42" s="135"/>
      <c r="JQQ42" s="134"/>
      <c r="JQR42" s="135"/>
      <c r="JQS42" s="134"/>
      <c r="JQT42" s="135"/>
      <c r="JQU42" s="134"/>
      <c r="JQV42" s="135"/>
      <c r="JQW42" s="134"/>
      <c r="JQX42" s="135"/>
      <c r="JQY42" s="134"/>
      <c r="JQZ42" s="135"/>
      <c r="JRA42" s="134"/>
      <c r="JRB42" s="135"/>
      <c r="JRC42" s="134"/>
      <c r="JRD42" s="135"/>
      <c r="JRE42" s="134"/>
      <c r="JRF42" s="135"/>
      <c r="JRG42" s="134"/>
      <c r="JRH42" s="135"/>
      <c r="JRI42" s="134"/>
      <c r="JRJ42" s="135"/>
      <c r="JRK42" s="134"/>
      <c r="JRL42" s="135"/>
      <c r="JRM42" s="134"/>
      <c r="JRN42" s="135"/>
      <c r="JRO42" s="134"/>
      <c r="JRP42" s="135"/>
      <c r="JRQ42" s="134"/>
      <c r="JRR42" s="135"/>
      <c r="JRS42" s="134"/>
      <c r="JRT42" s="135"/>
      <c r="JRU42" s="134"/>
      <c r="JRV42" s="135"/>
      <c r="JRW42" s="134"/>
      <c r="JRX42" s="135"/>
      <c r="JRY42" s="134"/>
      <c r="JRZ42" s="135"/>
      <c r="JSA42" s="134"/>
      <c r="JSB42" s="135"/>
      <c r="JSC42" s="134"/>
      <c r="JSD42" s="135"/>
      <c r="JSE42" s="134"/>
      <c r="JSF42" s="135"/>
      <c r="JSG42" s="134"/>
      <c r="JSH42" s="135"/>
      <c r="JSI42" s="134"/>
      <c r="JSJ42" s="135"/>
      <c r="JSK42" s="134"/>
      <c r="JSL42" s="135"/>
      <c r="JSM42" s="134"/>
      <c r="JSN42" s="135"/>
      <c r="JSO42" s="134"/>
      <c r="JSP42" s="135"/>
      <c r="JSQ42" s="134"/>
      <c r="JSR42" s="135"/>
      <c r="JSS42" s="134"/>
      <c r="JST42" s="135"/>
      <c r="JSU42" s="134"/>
      <c r="JSV42" s="135"/>
      <c r="JSW42" s="134"/>
      <c r="JSX42" s="135"/>
      <c r="JSY42" s="134"/>
      <c r="JSZ42" s="135"/>
      <c r="JTA42" s="134"/>
      <c r="JTB42" s="135"/>
      <c r="JTC42" s="134"/>
      <c r="JTD42" s="135"/>
      <c r="JTE42" s="134"/>
      <c r="JTF42" s="135"/>
      <c r="JTG42" s="134"/>
      <c r="JTH42" s="135"/>
      <c r="JTI42" s="134"/>
      <c r="JTJ42" s="135"/>
      <c r="JTK42" s="134"/>
      <c r="JTL42" s="135"/>
      <c r="JTM42" s="134"/>
      <c r="JTN42" s="135"/>
      <c r="JTO42" s="134"/>
      <c r="JTP42" s="135"/>
      <c r="JTQ42" s="134"/>
      <c r="JTR42" s="135"/>
      <c r="JTS42" s="134"/>
      <c r="JTT42" s="135"/>
      <c r="JTU42" s="134"/>
      <c r="JTV42" s="135"/>
      <c r="JTW42" s="134"/>
      <c r="JTX42" s="135"/>
      <c r="JTY42" s="134"/>
      <c r="JTZ42" s="135"/>
      <c r="JUA42" s="134"/>
      <c r="JUB42" s="135"/>
      <c r="JUC42" s="134"/>
      <c r="JUD42" s="135"/>
      <c r="JUE42" s="134"/>
      <c r="JUF42" s="135"/>
      <c r="JUG42" s="134"/>
      <c r="JUH42" s="135"/>
      <c r="JUI42" s="134"/>
      <c r="JUJ42" s="135"/>
      <c r="JUK42" s="134"/>
      <c r="JUL42" s="135"/>
      <c r="JUM42" s="134"/>
      <c r="JUN42" s="135"/>
      <c r="JUO42" s="134"/>
      <c r="JUP42" s="135"/>
      <c r="JUQ42" s="134"/>
      <c r="JUR42" s="135"/>
      <c r="JUS42" s="134"/>
      <c r="JUT42" s="135"/>
      <c r="JUU42" s="134"/>
      <c r="JUV42" s="135"/>
      <c r="JUW42" s="134"/>
      <c r="JUX42" s="135"/>
      <c r="JUY42" s="134"/>
      <c r="JUZ42" s="135"/>
      <c r="JVA42" s="134"/>
      <c r="JVB42" s="135"/>
      <c r="JVC42" s="134"/>
      <c r="JVD42" s="135"/>
      <c r="JVE42" s="134"/>
      <c r="JVF42" s="135"/>
      <c r="JVG42" s="134"/>
      <c r="JVH42" s="135"/>
      <c r="JVI42" s="134"/>
      <c r="JVJ42" s="135"/>
      <c r="JVK42" s="134"/>
      <c r="JVL42" s="135"/>
      <c r="JVM42" s="134"/>
      <c r="JVN42" s="135"/>
      <c r="JVO42" s="134"/>
      <c r="JVP42" s="135"/>
      <c r="JVQ42" s="134"/>
      <c r="JVR42" s="135"/>
      <c r="JVS42" s="134"/>
      <c r="JVT42" s="135"/>
      <c r="JVU42" s="134"/>
      <c r="JVV42" s="135"/>
      <c r="JVW42" s="134"/>
      <c r="JVX42" s="135"/>
      <c r="JVY42" s="134"/>
      <c r="JVZ42" s="135"/>
      <c r="JWA42" s="134"/>
      <c r="JWB42" s="135"/>
      <c r="JWC42" s="134"/>
      <c r="JWD42" s="135"/>
      <c r="JWE42" s="134"/>
      <c r="JWF42" s="135"/>
      <c r="JWG42" s="134"/>
      <c r="JWH42" s="135"/>
      <c r="JWI42" s="134"/>
      <c r="JWJ42" s="135"/>
      <c r="JWK42" s="134"/>
      <c r="JWL42" s="135"/>
      <c r="JWM42" s="134"/>
      <c r="JWN42" s="135"/>
      <c r="JWO42" s="134"/>
      <c r="JWP42" s="135"/>
      <c r="JWQ42" s="134"/>
      <c r="JWR42" s="135"/>
      <c r="JWS42" s="134"/>
      <c r="JWT42" s="135"/>
      <c r="JWU42" s="134"/>
      <c r="JWV42" s="135"/>
      <c r="JWW42" s="134"/>
      <c r="JWX42" s="135"/>
      <c r="JWY42" s="134"/>
      <c r="JWZ42" s="135"/>
      <c r="JXA42" s="134"/>
      <c r="JXB42" s="135"/>
      <c r="JXC42" s="134"/>
      <c r="JXD42" s="135"/>
      <c r="JXE42" s="134"/>
      <c r="JXF42" s="135"/>
      <c r="JXG42" s="134"/>
      <c r="JXH42" s="135"/>
      <c r="JXI42" s="134"/>
      <c r="JXJ42" s="135"/>
      <c r="JXK42" s="134"/>
      <c r="JXL42" s="135"/>
      <c r="JXM42" s="134"/>
      <c r="JXN42" s="135"/>
      <c r="JXO42" s="134"/>
      <c r="JXP42" s="135"/>
      <c r="JXQ42" s="134"/>
      <c r="JXR42" s="135"/>
      <c r="JXS42" s="134"/>
      <c r="JXT42" s="135"/>
      <c r="JXU42" s="134"/>
      <c r="JXV42" s="135"/>
      <c r="JXW42" s="134"/>
      <c r="JXX42" s="135"/>
      <c r="JXY42" s="134"/>
      <c r="JXZ42" s="135"/>
      <c r="JYA42" s="134"/>
      <c r="JYB42" s="135"/>
      <c r="JYC42" s="134"/>
      <c r="JYD42" s="135"/>
      <c r="JYE42" s="134"/>
      <c r="JYF42" s="135"/>
      <c r="JYG42" s="134"/>
      <c r="JYH42" s="135"/>
      <c r="JYI42" s="134"/>
      <c r="JYJ42" s="135"/>
      <c r="JYK42" s="134"/>
      <c r="JYL42" s="135"/>
      <c r="JYM42" s="134"/>
      <c r="JYN42" s="135"/>
      <c r="JYO42" s="134"/>
      <c r="JYP42" s="135"/>
      <c r="JYQ42" s="134"/>
      <c r="JYR42" s="135"/>
      <c r="JYS42" s="134"/>
      <c r="JYT42" s="135"/>
      <c r="JYU42" s="134"/>
      <c r="JYV42" s="135"/>
      <c r="JYW42" s="134"/>
      <c r="JYX42" s="135"/>
      <c r="JYY42" s="134"/>
      <c r="JYZ42" s="135"/>
      <c r="JZA42" s="134"/>
      <c r="JZB42" s="135"/>
      <c r="JZC42" s="134"/>
      <c r="JZD42" s="135"/>
      <c r="JZE42" s="134"/>
      <c r="JZF42" s="135"/>
      <c r="JZG42" s="134"/>
      <c r="JZH42" s="135"/>
      <c r="JZI42" s="134"/>
      <c r="JZJ42" s="135"/>
      <c r="JZK42" s="134"/>
      <c r="JZL42" s="135"/>
      <c r="JZM42" s="134"/>
      <c r="JZN42" s="135"/>
      <c r="JZO42" s="134"/>
      <c r="JZP42" s="135"/>
      <c r="JZQ42" s="134"/>
      <c r="JZR42" s="135"/>
      <c r="JZS42" s="134"/>
      <c r="JZT42" s="135"/>
      <c r="JZU42" s="134"/>
      <c r="JZV42" s="135"/>
      <c r="JZW42" s="134"/>
      <c r="JZX42" s="135"/>
      <c r="JZY42" s="134"/>
      <c r="JZZ42" s="135"/>
      <c r="KAA42" s="134"/>
      <c r="KAB42" s="135"/>
      <c r="KAC42" s="134"/>
      <c r="KAD42" s="135"/>
      <c r="KAE42" s="134"/>
      <c r="KAF42" s="135"/>
      <c r="KAG42" s="134"/>
      <c r="KAH42" s="135"/>
      <c r="KAI42" s="134"/>
      <c r="KAJ42" s="135"/>
      <c r="KAK42" s="134"/>
      <c r="KAL42" s="135"/>
      <c r="KAM42" s="134"/>
      <c r="KAN42" s="135"/>
      <c r="KAO42" s="134"/>
      <c r="KAP42" s="135"/>
      <c r="KAQ42" s="134"/>
      <c r="KAR42" s="135"/>
      <c r="KAS42" s="134"/>
      <c r="KAT42" s="135"/>
      <c r="KAU42" s="134"/>
      <c r="KAV42" s="135"/>
      <c r="KAW42" s="134"/>
      <c r="KAX42" s="135"/>
      <c r="KAY42" s="134"/>
      <c r="KAZ42" s="135"/>
      <c r="KBA42" s="134"/>
      <c r="KBB42" s="135"/>
      <c r="KBC42" s="134"/>
      <c r="KBD42" s="135"/>
      <c r="KBE42" s="134"/>
      <c r="KBF42" s="135"/>
      <c r="KBG42" s="134"/>
      <c r="KBH42" s="135"/>
      <c r="KBI42" s="134"/>
      <c r="KBJ42" s="135"/>
      <c r="KBK42" s="134"/>
      <c r="KBL42" s="135"/>
      <c r="KBM42" s="134"/>
      <c r="KBN42" s="135"/>
      <c r="KBO42" s="134"/>
      <c r="KBP42" s="135"/>
      <c r="KBQ42" s="134"/>
      <c r="KBR42" s="135"/>
      <c r="KBS42" s="134"/>
      <c r="KBT42" s="135"/>
      <c r="KBU42" s="134"/>
      <c r="KBV42" s="135"/>
      <c r="KBW42" s="134"/>
      <c r="KBX42" s="135"/>
      <c r="KBY42" s="134"/>
      <c r="KBZ42" s="135"/>
      <c r="KCA42" s="134"/>
      <c r="KCB42" s="135"/>
      <c r="KCC42" s="134"/>
      <c r="KCD42" s="135"/>
      <c r="KCE42" s="134"/>
      <c r="KCF42" s="135"/>
      <c r="KCG42" s="134"/>
      <c r="KCH42" s="135"/>
      <c r="KCI42" s="134"/>
      <c r="KCJ42" s="135"/>
      <c r="KCK42" s="134"/>
      <c r="KCL42" s="135"/>
      <c r="KCM42" s="134"/>
      <c r="KCN42" s="135"/>
      <c r="KCO42" s="134"/>
      <c r="KCP42" s="135"/>
      <c r="KCQ42" s="134"/>
      <c r="KCR42" s="135"/>
      <c r="KCS42" s="134"/>
      <c r="KCT42" s="135"/>
      <c r="KCU42" s="134"/>
      <c r="KCV42" s="135"/>
      <c r="KCW42" s="134"/>
      <c r="KCX42" s="135"/>
      <c r="KCY42" s="134"/>
      <c r="KCZ42" s="135"/>
      <c r="KDA42" s="134"/>
      <c r="KDB42" s="135"/>
      <c r="KDC42" s="134"/>
      <c r="KDD42" s="135"/>
      <c r="KDE42" s="134"/>
      <c r="KDF42" s="135"/>
      <c r="KDG42" s="134"/>
      <c r="KDH42" s="135"/>
      <c r="KDI42" s="134"/>
      <c r="KDJ42" s="135"/>
      <c r="KDK42" s="134"/>
      <c r="KDL42" s="135"/>
      <c r="KDM42" s="134"/>
      <c r="KDN42" s="135"/>
      <c r="KDO42" s="134"/>
      <c r="KDP42" s="135"/>
      <c r="KDQ42" s="134"/>
      <c r="KDR42" s="135"/>
      <c r="KDS42" s="134"/>
      <c r="KDT42" s="135"/>
      <c r="KDU42" s="134"/>
      <c r="KDV42" s="135"/>
      <c r="KDW42" s="134"/>
      <c r="KDX42" s="135"/>
      <c r="KDY42" s="134"/>
      <c r="KDZ42" s="135"/>
      <c r="KEA42" s="134"/>
      <c r="KEB42" s="135"/>
      <c r="KEC42" s="134"/>
      <c r="KED42" s="135"/>
      <c r="KEE42" s="134"/>
      <c r="KEF42" s="135"/>
      <c r="KEG42" s="134"/>
      <c r="KEH42" s="135"/>
      <c r="KEI42" s="134"/>
      <c r="KEJ42" s="135"/>
      <c r="KEK42" s="134"/>
      <c r="KEL42" s="135"/>
      <c r="KEM42" s="134"/>
      <c r="KEN42" s="135"/>
      <c r="KEO42" s="134"/>
      <c r="KEP42" s="135"/>
      <c r="KEQ42" s="134"/>
      <c r="KER42" s="135"/>
      <c r="KES42" s="134"/>
      <c r="KET42" s="135"/>
      <c r="KEU42" s="134"/>
      <c r="KEV42" s="135"/>
      <c r="KEW42" s="134"/>
      <c r="KEX42" s="135"/>
      <c r="KEY42" s="134"/>
      <c r="KEZ42" s="135"/>
      <c r="KFA42" s="134"/>
      <c r="KFB42" s="135"/>
      <c r="KFC42" s="134"/>
      <c r="KFD42" s="135"/>
      <c r="KFE42" s="134"/>
      <c r="KFF42" s="135"/>
      <c r="KFG42" s="134"/>
      <c r="KFH42" s="135"/>
      <c r="KFI42" s="134"/>
      <c r="KFJ42" s="135"/>
      <c r="KFK42" s="134"/>
      <c r="KFL42" s="135"/>
      <c r="KFM42" s="134"/>
      <c r="KFN42" s="135"/>
      <c r="KFO42" s="134"/>
      <c r="KFP42" s="135"/>
      <c r="KFQ42" s="134"/>
      <c r="KFR42" s="135"/>
      <c r="KFS42" s="134"/>
      <c r="KFT42" s="135"/>
      <c r="KFU42" s="134"/>
      <c r="KFV42" s="135"/>
      <c r="KFW42" s="134"/>
      <c r="KFX42" s="135"/>
      <c r="KFY42" s="134"/>
      <c r="KFZ42" s="135"/>
      <c r="KGA42" s="134"/>
      <c r="KGB42" s="135"/>
      <c r="KGC42" s="134"/>
      <c r="KGD42" s="135"/>
      <c r="KGE42" s="134"/>
      <c r="KGF42" s="135"/>
      <c r="KGG42" s="134"/>
      <c r="KGH42" s="135"/>
      <c r="KGI42" s="134"/>
      <c r="KGJ42" s="135"/>
      <c r="KGK42" s="134"/>
      <c r="KGL42" s="135"/>
      <c r="KGM42" s="134"/>
      <c r="KGN42" s="135"/>
      <c r="KGO42" s="134"/>
      <c r="KGP42" s="135"/>
      <c r="KGQ42" s="134"/>
      <c r="KGR42" s="135"/>
      <c r="KGS42" s="134"/>
      <c r="KGT42" s="135"/>
      <c r="KGU42" s="134"/>
      <c r="KGV42" s="135"/>
      <c r="KGW42" s="134"/>
      <c r="KGX42" s="135"/>
      <c r="KGY42" s="134"/>
      <c r="KGZ42" s="135"/>
      <c r="KHA42" s="134"/>
      <c r="KHB42" s="135"/>
      <c r="KHC42" s="134"/>
      <c r="KHD42" s="135"/>
      <c r="KHE42" s="134"/>
      <c r="KHF42" s="135"/>
      <c r="KHG42" s="134"/>
      <c r="KHH42" s="135"/>
      <c r="KHI42" s="134"/>
      <c r="KHJ42" s="135"/>
      <c r="KHK42" s="134"/>
      <c r="KHL42" s="135"/>
      <c r="KHM42" s="134"/>
      <c r="KHN42" s="135"/>
      <c r="KHO42" s="134"/>
      <c r="KHP42" s="135"/>
      <c r="KHQ42" s="134"/>
      <c r="KHR42" s="135"/>
      <c r="KHS42" s="134"/>
      <c r="KHT42" s="135"/>
      <c r="KHU42" s="134"/>
      <c r="KHV42" s="135"/>
      <c r="KHW42" s="134"/>
      <c r="KHX42" s="135"/>
      <c r="KHY42" s="134"/>
      <c r="KHZ42" s="135"/>
      <c r="KIA42" s="134"/>
      <c r="KIB42" s="135"/>
      <c r="KIC42" s="134"/>
      <c r="KID42" s="135"/>
      <c r="KIE42" s="134"/>
      <c r="KIF42" s="135"/>
      <c r="KIG42" s="134"/>
      <c r="KIH42" s="135"/>
      <c r="KII42" s="134"/>
      <c r="KIJ42" s="135"/>
      <c r="KIK42" s="134"/>
      <c r="KIL42" s="135"/>
      <c r="KIM42" s="134"/>
      <c r="KIN42" s="135"/>
      <c r="KIO42" s="134"/>
      <c r="KIP42" s="135"/>
      <c r="KIQ42" s="134"/>
      <c r="KIR42" s="135"/>
      <c r="KIS42" s="134"/>
      <c r="KIT42" s="135"/>
      <c r="KIU42" s="134"/>
      <c r="KIV42" s="135"/>
      <c r="KIW42" s="134"/>
      <c r="KIX42" s="135"/>
      <c r="KIY42" s="134"/>
      <c r="KIZ42" s="135"/>
      <c r="KJA42" s="134"/>
      <c r="KJB42" s="135"/>
      <c r="KJC42" s="134"/>
      <c r="KJD42" s="135"/>
      <c r="KJE42" s="134"/>
      <c r="KJF42" s="135"/>
      <c r="KJG42" s="134"/>
      <c r="KJH42" s="135"/>
      <c r="KJI42" s="134"/>
      <c r="KJJ42" s="135"/>
      <c r="KJK42" s="134"/>
      <c r="KJL42" s="135"/>
      <c r="KJM42" s="134"/>
      <c r="KJN42" s="135"/>
      <c r="KJO42" s="134"/>
      <c r="KJP42" s="135"/>
      <c r="KJQ42" s="134"/>
      <c r="KJR42" s="135"/>
      <c r="KJS42" s="134"/>
      <c r="KJT42" s="135"/>
      <c r="KJU42" s="134"/>
      <c r="KJV42" s="135"/>
      <c r="KJW42" s="134"/>
      <c r="KJX42" s="135"/>
      <c r="KJY42" s="134"/>
      <c r="KJZ42" s="135"/>
      <c r="KKA42" s="134"/>
      <c r="KKB42" s="135"/>
      <c r="KKC42" s="134"/>
      <c r="KKD42" s="135"/>
      <c r="KKE42" s="134"/>
      <c r="KKF42" s="135"/>
      <c r="KKG42" s="134"/>
      <c r="KKH42" s="135"/>
      <c r="KKI42" s="134"/>
      <c r="KKJ42" s="135"/>
      <c r="KKK42" s="134"/>
      <c r="KKL42" s="135"/>
      <c r="KKM42" s="134"/>
      <c r="KKN42" s="135"/>
      <c r="KKO42" s="134"/>
      <c r="KKP42" s="135"/>
      <c r="KKQ42" s="134"/>
      <c r="KKR42" s="135"/>
      <c r="KKS42" s="134"/>
      <c r="KKT42" s="135"/>
      <c r="KKU42" s="134"/>
      <c r="KKV42" s="135"/>
      <c r="KKW42" s="134"/>
      <c r="KKX42" s="135"/>
      <c r="KKY42" s="134"/>
      <c r="KKZ42" s="135"/>
      <c r="KLA42" s="134"/>
      <c r="KLB42" s="135"/>
      <c r="KLC42" s="134"/>
      <c r="KLD42" s="135"/>
      <c r="KLE42" s="134"/>
      <c r="KLF42" s="135"/>
      <c r="KLG42" s="134"/>
      <c r="KLH42" s="135"/>
      <c r="KLI42" s="134"/>
      <c r="KLJ42" s="135"/>
      <c r="KLK42" s="134"/>
      <c r="KLL42" s="135"/>
      <c r="KLM42" s="134"/>
      <c r="KLN42" s="135"/>
      <c r="KLO42" s="134"/>
      <c r="KLP42" s="135"/>
      <c r="KLQ42" s="134"/>
      <c r="KLR42" s="135"/>
      <c r="KLS42" s="134"/>
      <c r="KLT42" s="135"/>
      <c r="KLU42" s="134"/>
      <c r="KLV42" s="135"/>
      <c r="KLW42" s="134"/>
      <c r="KLX42" s="135"/>
      <c r="KLY42" s="134"/>
      <c r="KLZ42" s="135"/>
      <c r="KMA42" s="134"/>
      <c r="KMB42" s="135"/>
      <c r="KMC42" s="134"/>
      <c r="KMD42" s="135"/>
      <c r="KME42" s="134"/>
      <c r="KMF42" s="135"/>
      <c r="KMG42" s="134"/>
      <c r="KMH42" s="135"/>
      <c r="KMI42" s="134"/>
      <c r="KMJ42" s="135"/>
      <c r="KMK42" s="134"/>
      <c r="KML42" s="135"/>
      <c r="KMM42" s="134"/>
      <c r="KMN42" s="135"/>
      <c r="KMO42" s="134"/>
      <c r="KMP42" s="135"/>
      <c r="KMQ42" s="134"/>
      <c r="KMR42" s="135"/>
      <c r="KMS42" s="134"/>
      <c r="KMT42" s="135"/>
      <c r="KMU42" s="134"/>
      <c r="KMV42" s="135"/>
      <c r="KMW42" s="134"/>
      <c r="KMX42" s="135"/>
      <c r="KMY42" s="134"/>
      <c r="KMZ42" s="135"/>
      <c r="KNA42" s="134"/>
      <c r="KNB42" s="135"/>
      <c r="KNC42" s="134"/>
      <c r="KND42" s="135"/>
      <c r="KNE42" s="134"/>
      <c r="KNF42" s="135"/>
      <c r="KNG42" s="134"/>
      <c r="KNH42" s="135"/>
      <c r="KNI42" s="134"/>
      <c r="KNJ42" s="135"/>
      <c r="KNK42" s="134"/>
      <c r="KNL42" s="135"/>
      <c r="KNM42" s="134"/>
      <c r="KNN42" s="135"/>
      <c r="KNO42" s="134"/>
      <c r="KNP42" s="135"/>
      <c r="KNQ42" s="134"/>
      <c r="KNR42" s="135"/>
      <c r="KNS42" s="134"/>
      <c r="KNT42" s="135"/>
      <c r="KNU42" s="134"/>
      <c r="KNV42" s="135"/>
      <c r="KNW42" s="134"/>
      <c r="KNX42" s="135"/>
      <c r="KNY42" s="134"/>
      <c r="KNZ42" s="135"/>
      <c r="KOA42" s="134"/>
      <c r="KOB42" s="135"/>
      <c r="KOC42" s="134"/>
      <c r="KOD42" s="135"/>
      <c r="KOE42" s="134"/>
      <c r="KOF42" s="135"/>
      <c r="KOG42" s="134"/>
      <c r="KOH42" s="135"/>
      <c r="KOI42" s="134"/>
      <c r="KOJ42" s="135"/>
      <c r="KOK42" s="134"/>
      <c r="KOL42" s="135"/>
      <c r="KOM42" s="134"/>
      <c r="KON42" s="135"/>
      <c r="KOO42" s="134"/>
      <c r="KOP42" s="135"/>
      <c r="KOQ42" s="134"/>
      <c r="KOR42" s="135"/>
      <c r="KOS42" s="134"/>
      <c r="KOT42" s="135"/>
      <c r="KOU42" s="134"/>
      <c r="KOV42" s="135"/>
      <c r="KOW42" s="134"/>
      <c r="KOX42" s="135"/>
      <c r="KOY42" s="134"/>
      <c r="KOZ42" s="135"/>
      <c r="KPA42" s="134"/>
      <c r="KPB42" s="135"/>
      <c r="KPC42" s="134"/>
      <c r="KPD42" s="135"/>
      <c r="KPE42" s="134"/>
      <c r="KPF42" s="135"/>
      <c r="KPG42" s="134"/>
      <c r="KPH42" s="135"/>
      <c r="KPI42" s="134"/>
      <c r="KPJ42" s="135"/>
      <c r="KPK42" s="134"/>
      <c r="KPL42" s="135"/>
      <c r="KPM42" s="134"/>
      <c r="KPN42" s="135"/>
      <c r="KPO42" s="134"/>
      <c r="KPP42" s="135"/>
      <c r="KPQ42" s="134"/>
      <c r="KPR42" s="135"/>
      <c r="KPS42" s="134"/>
      <c r="KPT42" s="135"/>
      <c r="KPU42" s="134"/>
      <c r="KPV42" s="135"/>
      <c r="KPW42" s="134"/>
      <c r="KPX42" s="135"/>
      <c r="KPY42" s="134"/>
      <c r="KPZ42" s="135"/>
      <c r="KQA42" s="134"/>
      <c r="KQB42" s="135"/>
      <c r="KQC42" s="134"/>
      <c r="KQD42" s="135"/>
      <c r="KQE42" s="134"/>
      <c r="KQF42" s="135"/>
      <c r="KQG42" s="134"/>
      <c r="KQH42" s="135"/>
      <c r="KQI42" s="134"/>
      <c r="KQJ42" s="135"/>
      <c r="KQK42" s="134"/>
      <c r="KQL42" s="135"/>
      <c r="KQM42" s="134"/>
      <c r="KQN42" s="135"/>
      <c r="KQO42" s="134"/>
      <c r="KQP42" s="135"/>
      <c r="KQQ42" s="134"/>
      <c r="KQR42" s="135"/>
      <c r="KQS42" s="134"/>
      <c r="KQT42" s="135"/>
      <c r="KQU42" s="134"/>
      <c r="KQV42" s="135"/>
      <c r="KQW42" s="134"/>
      <c r="KQX42" s="135"/>
      <c r="KQY42" s="134"/>
      <c r="KQZ42" s="135"/>
      <c r="KRA42" s="134"/>
      <c r="KRB42" s="135"/>
      <c r="KRC42" s="134"/>
      <c r="KRD42" s="135"/>
      <c r="KRE42" s="134"/>
      <c r="KRF42" s="135"/>
      <c r="KRG42" s="134"/>
      <c r="KRH42" s="135"/>
      <c r="KRI42" s="134"/>
      <c r="KRJ42" s="135"/>
      <c r="KRK42" s="134"/>
      <c r="KRL42" s="135"/>
      <c r="KRM42" s="134"/>
      <c r="KRN42" s="135"/>
      <c r="KRO42" s="134"/>
      <c r="KRP42" s="135"/>
      <c r="KRQ42" s="134"/>
      <c r="KRR42" s="135"/>
      <c r="KRS42" s="134"/>
      <c r="KRT42" s="135"/>
      <c r="KRU42" s="134"/>
      <c r="KRV42" s="135"/>
      <c r="KRW42" s="134"/>
      <c r="KRX42" s="135"/>
      <c r="KRY42" s="134"/>
      <c r="KRZ42" s="135"/>
      <c r="KSA42" s="134"/>
      <c r="KSB42" s="135"/>
      <c r="KSC42" s="134"/>
      <c r="KSD42" s="135"/>
      <c r="KSE42" s="134"/>
      <c r="KSF42" s="135"/>
      <c r="KSG42" s="134"/>
      <c r="KSH42" s="135"/>
      <c r="KSI42" s="134"/>
      <c r="KSJ42" s="135"/>
      <c r="KSK42" s="134"/>
      <c r="KSL42" s="135"/>
      <c r="KSM42" s="134"/>
      <c r="KSN42" s="135"/>
      <c r="KSO42" s="134"/>
      <c r="KSP42" s="135"/>
      <c r="KSQ42" s="134"/>
      <c r="KSR42" s="135"/>
      <c r="KSS42" s="134"/>
      <c r="KST42" s="135"/>
      <c r="KSU42" s="134"/>
      <c r="KSV42" s="135"/>
      <c r="KSW42" s="134"/>
      <c r="KSX42" s="135"/>
      <c r="KSY42" s="134"/>
      <c r="KSZ42" s="135"/>
      <c r="KTA42" s="134"/>
      <c r="KTB42" s="135"/>
      <c r="KTC42" s="134"/>
      <c r="KTD42" s="135"/>
      <c r="KTE42" s="134"/>
      <c r="KTF42" s="135"/>
      <c r="KTG42" s="134"/>
      <c r="KTH42" s="135"/>
      <c r="KTI42" s="134"/>
      <c r="KTJ42" s="135"/>
      <c r="KTK42" s="134"/>
      <c r="KTL42" s="135"/>
      <c r="KTM42" s="134"/>
      <c r="KTN42" s="135"/>
      <c r="KTO42" s="134"/>
      <c r="KTP42" s="135"/>
      <c r="KTQ42" s="134"/>
      <c r="KTR42" s="135"/>
      <c r="KTS42" s="134"/>
      <c r="KTT42" s="135"/>
      <c r="KTU42" s="134"/>
      <c r="KTV42" s="135"/>
      <c r="KTW42" s="134"/>
      <c r="KTX42" s="135"/>
      <c r="KTY42" s="134"/>
      <c r="KTZ42" s="135"/>
      <c r="KUA42" s="134"/>
      <c r="KUB42" s="135"/>
      <c r="KUC42" s="134"/>
      <c r="KUD42" s="135"/>
      <c r="KUE42" s="134"/>
      <c r="KUF42" s="135"/>
      <c r="KUG42" s="134"/>
      <c r="KUH42" s="135"/>
      <c r="KUI42" s="134"/>
      <c r="KUJ42" s="135"/>
      <c r="KUK42" s="134"/>
      <c r="KUL42" s="135"/>
      <c r="KUM42" s="134"/>
      <c r="KUN42" s="135"/>
      <c r="KUO42" s="134"/>
      <c r="KUP42" s="135"/>
      <c r="KUQ42" s="134"/>
      <c r="KUR42" s="135"/>
      <c r="KUS42" s="134"/>
      <c r="KUT42" s="135"/>
      <c r="KUU42" s="134"/>
      <c r="KUV42" s="135"/>
      <c r="KUW42" s="134"/>
      <c r="KUX42" s="135"/>
      <c r="KUY42" s="134"/>
      <c r="KUZ42" s="135"/>
      <c r="KVA42" s="134"/>
      <c r="KVB42" s="135"/>
      <c r="KVC42" s="134"/>
      <c r="KVD42" s="135"/>
      <c r="KVE42" s="134"/>
      <c r="KVF42" s="135"/>
      <c r="KVG42" s="134"/>
      <c r="KVH42" s="135"/>
      <c r="KVI42" s="134"/>
      <c r="KVJ42" s="135"/>
      <c r="KVK42" s="134"/>
      <c r="KVL42" s="135"/>
      <c r="KVM42" s="134"/>
      <c r="KVN42" s="135"/>
      <c r="KVO42" s="134"/>
      <c r="KVP42" s="135"/>
      <c r="KVQ42" s="134"/>
      <c r="KVR42" s="135"/>
      <c r="KVS42" s="134"/>
      <c r="KVT42" s="135"/>
      <c r="KVU42" s="134"/>
      <c r="KVV42" s="135"/>
      <c r="KVW42" s="134"/>
      <c r="KVX42" s="135"/>
      <c r="KVY42" s="134"/>
      <c r="KVZ42" s="135"/>
      <c r="KWA42" s="134"/>
      <c r="KWB42" s="135"/>
      <c r="KWC42" s="134"/>
      <c r="KWD42" s="135"/>
      <c r="KWE42" s="134"/>
      <c r="KWF42" s="135"/>
      <c r="KWG42" s="134"/>
      <c r="KWH42" s="135"/>
      <c r="KWI42" s="134"/>
      <c r="KWJ42" s="135"/>
      <c r="KWK42" s="134"/>
      <c r="KWL42" s="135"/>
      <c r="KWM42" s="134"/>
      <c r="KWN42" s="135"/>
      <c r="KWO42" s="134"/>
      <c r="KWP42" s="135"/>
      <c r="KWQ42" s="134"/>
      <c r="KWR42" s="135"/>
      <c r="KWS42" s="134"/>
      <c r="KWT42" s="135"/>
      <c r="KWU42" s="134"/>
      <c r="KWV42" s="135"/>
      <c r="KWW42" s="134"/>
      <c r="KWX42" s="135"/>
      <c r="KWY42" s="134"/>
      <c r="KWZ42" s="135"/>
      <c r="KXA42" s="134"/>
      <c r="KXB42" s="135"/>
      <c r="KXC42" s="134"/>
      <c r="KXD42" s="135"/>
      <c r="KXE42" s="134"/>
      <c r="KXF42" s="135"/>
      <c r="KXG42" s="134"/>
      <c r="KXH42" s="135"/>
      <c r="KXI42" s="134"/>
      <c r="KXJ42" s="135"/>
      <c r="KXK42" s="134"/>
      <c r="KXL42" s="135"/>
      <c r="KXM42" s="134"/>
      <c r="KXN42" s="135"/>
      <c r="KXO42" s="134"/>
      <c r="KXP42" s="135"/>
      <c r="KXQ42" s="134"/>
      <c r="KXR42" s="135"/>
      <c r="KXS42" s="134"/>
      <c r="KXT42" s="135"/>
      <c r="KXU42" s="134"/>
      <c r="KXV42" s="135"/>
      <c r="KXW42" s="134"/>
      <c r="KXX42" s="135"/>
      <c r="KXY42" s="134"/>
      <c r="KXZ42" s="135"/>
      <c r="KYA42" s="134"/>
      <c r="KYB42" s="135"/>
      <c r="KYC42" s="134"/>
      <c r="KYD42" s="135"/>
      <c r="KYE42" s="134"/>
      <c r="KYF42" s="135"/>
      <c r="KYG42" s="134"/>
      <c r="KYH42" s="135"/>
      <c r="KYI42" s="134"/>
      <c r="KYJ42" s="135"/>
      <c r="KYK42" s="134"/>
      <c r="KYL42" s="135"/>
      <c r="KYM42" s="134"/>
      <c r="KYN42" s="135"/>
      <c r="KYO42" s="134"/>
      <c r="KYP42" s="135"/>
      <c r="KYQ42" s="134"/>
      <c r="KYR42" s="135"/>
      <c r="KYS42" s="134"/>
      <c r="KYT42" s="135"/>
      <c r="KYU42" s="134"/>
      <c r="KYV42" s="135"/>
      <c r="KYW42" s="134"/>
      <c r="KYX42" s="135"/>
      <c r="KYY42" s="134"/>
      <c r="KYZ42" s="135"/>
      <c r="KZA42" s="134"/>
      <c r="KZB42" s="135"/>
      <c r="KZC42" s="134"/>
      <c r="KZD42" s="135"/>
      <c r="KZE42" s="134"/>
      <c r="KZF42" s="135"/>
      <c r="KZG42" s="134"/>
      <c r="KZH42" s="135"/>
      <c r="KZI42" s="134"/>
      <c r="KZJ42" s="135"/>
      <c r="KZK42" s="134"/>
      <c r="KZL42" s="135"/>
      <c r="KZM42" s="134"/>
      <c r="KZN42" s="135"/>
      <c r="KZO42" s="134"/>
      <c r="KZP42" s="135"/>
      <c r="KZQ42" s="134"/>
      <c r="KZR42" s="135"/>
      <c r="KZS42" s="134"/>
      <c r="KZT42" s="135"/>
      <c r="KZU42" s="134"/>
      <c r="KZV42" s="135"/>
      <c r="KZW42" s="134"/>
      <c r="KZX42" s="135"/>
      <c r="KZY42" s="134"/>
      <c r="KZZ42" s="135"/>
      <c r="LAA42" s="134"/>
      <c r="LAB42" s="135"/>
      <c r="LAC42" s="134"/>
      <c r="LAD42" s="135"/>
      <c r="LAE42" s="134"/>
      <c r="LAF42" s="135"/>
      <c r="LAG42" s="134"/>
      <c r="LAH42" s="135"/>
      <c r="LAI42" s="134"/>
      <c r="LAJ42" s="135"/>
      <c r="LAK42" s="134"/>
      <c r="LAL42" s="135"/>
      <c r="LAM42" s="134"/>
      <c r="LAN42" s="135"/>
      <c r="LAO42" s="134"/>
      <c r="LAP42" s="135"/>
      <c r="LAQ42" s="134"/>
      <c r="LAR42" s="135"/>
      <c r="LAS42" s="134"/>
      <c r="LAT42" s="135"/>
      <c r="LAU42" s="134"/>
      <c r="LAV42" s="135"/>
      <c r="LAW42" s="134"/>
      <c r="LAX42" s="135"/>
      <c r="LAY42" s="134"/>
      <c r="LAZ42" s="135"/>
      <c r="LBA42" s="134"/>
      <c r="LBB42" s="135"/>
      <c r="LBC42" s="134"/>
      <c r="LBD42" s="135"/>
      <c r="LBE42" s="134"/>
      <c r="LBF42" s="135"/>
      <c r="LBG42" s="134"/>
      <c r="LBH42" s="135"/>
      <c r="LBI42" s="134"/>
      <c r="LBJ42" s="135"/>
      <c r="LBK42" s="134"/>
      <c r="LBL42" s="135"/>
      <c r="LBM42" s="134"/>
      <c r="LBN42" s="135"/>
      <c r="LBO42" s="134"/>
      <c r="LBP42" s="135"/>
      <c r="LBQ42" s="134"/>
      <c r="LBR42" s="135"/>
      <c r="LBS42" s="134"/>
      <c r="LBT42" s="135"/>
      <c r="LBU42" s="134"/>
      <c r="LBV42" s="135"/>
      <c r="LBW42" s="134"/>
      <c r="LBX42" s="135"/>
      <c r="LBY42" s="134"/>
      <c r="LBZ42" s="135"/>
      <c r="LCA42" s="134"/>
      <c r="LCB42" s="135"/>
      <c r="LCC42" s="134"/>
      <c r="LCD42" s="135"/>
      <c r="LCE42" s="134"/>
      <c r="LCF42" s="135"/>
      <c r="LCG42" s="134"/>
      <c r="LCH42" s="135"/>
      <c r="LCI42" s="134"/>
      <c r="LCJ42" s="135"/>
      <c r="LCK42" s="134"/>
      <c r="LCL42" s="135"/>
      <c r="LCM42" s="134"/>
      <c r="LCN42" s="135"/>
      <c r="LCO42" s="134"/>
      <c r="LCP42" s="135"/>
      <c r="LCQ42" s="134"/>
      <c r="LCR42" s="135"/>
      <c r="LCS42" s="134"/>
      <c r="LCT42" s="135"/>
      <c r="LCU42" s="134"/>
      <c r="LCV42" s="135"/>
      <c r="LCW42" s="134"/>
      <c r="LCX42" s="135"/>
      <c r="LCY42" s="134"/>
      <c r="LCZ42" s="135"/>
      <c r="LDA42" s="134"/>
      <c r="LDB42" s="135"/>
      <c r="LDC42" s="134"/>
      <c r="LDD42" s="135"/>
      <c r="LDE42" s="134"/>
      <c r="LDF42" s="135"/>
      <c r="LDG42" s="134"/>
      <c r="LDH42" s="135"/>
      <c r="LDI42" s="134"/>
      <c r="LDJ42" s="135"/>
      <c r="LDK42" s="134"/>
      <c r="LDL42" s="135"/>
      <c r="LDM42" s="134"/>
      <c r="LDN42" s="135"/>
      <c r="LDO42" s="134"/>
      <c r="LDP42" s="135"/>
      <c r="LDQ42" s="134"/>
      <c r="LDR42" s="135"/>
      <c r="LDS42" s="134"/>
      <c r="LDT42" s="135"/>
      <c r="LDU42" s="134"/>
      <c r="LDV42" s="135"/>
      <c r="LDW42" s="134"/>
      <c r="LDX42" s="135"/>
      <c r="LDY42" s="134"/>
      <c r="LDZ42" s="135"/>
      <c r="LEA42" s="134"/>
      <c r="LEB42" s="135"/>
      <c r="LEC42" s="134"/>
      <c r="LED42" s="135"/>
      <c r="LEE42" s="134"/>
      <c r="LEF42" s="135"/>
      <c r="LEG42" s="134"/>
      <c r="LEH42" s="135"/>
      <c r="LEI42" s="134"/>
      <c r="LEJ42" s="135"/>
      <c r="LEK42" s="134"/>
      <c r="LEL42" s="135"/>
      <c r="LEM42" s="134"/>
      <c r="LEN42" s="135"/>
      <c r="LEO42" s="134"/>
      <c r="LEP42" s="135"/>
      <c r="LEQ42" s="134"/>
      <c r="LER42" s="135"/>
      <c r="LES42" s="134"/>
      <c r="LET42" s="135"/>
      <c r="LEU42" s="134"/>
      <c r="LEV42" s="135"/>
      <c r="LEW42" s="134"/>
      <c r="LEX42" s="135"/>
      <c r="LEY42" s="134"/>
      <c r="LEZ42" s="135"/>
      <c r="LFA42" s="134"/>
      <c r="LFB42" s="135"/>
      <c r="LFC42" s="134"/>
      <c r="LFD42" s="135"/>
      <c r="LFE42" s="134"/>
      <c r="LFF42" s="135"/>
      <c r="LFG42" s="134"/>
      <c r="LFH42" s="135"/>
      <c r="LFI42" s="134"/>
      <c r="LFJ42" s="135"/>
      <c r="LFK42" s="134"/>
      <c r="LFL42" s="135"/>
      <c r="LFM42" s="134"/>
      <c r="LFN42" s="135"/>
      <c r="LFO42" s="134"/>
      <c r="LFP42" s="135"/>
      <c r="LFQ42" s="134"/>
      <c r="LFR42" s="135"/>
      <c r="LFS42" s="134"/>
      <c r="LFT42" s="135"/>
      <c r="LFU42" s="134"/>
      <c r="LFV42" s="135"/>
      <c r="LFW42" s="134"/>
      <c r="LFX42" s="135"/>
      <c r="LFY42" s="134"/>
      <c r="LFZ42" s="135"/>
      <c r="LGA42" s="134"/>
      <c r="LGB42" s="135"/>
      <c r="LGC42" s="134"/>
      <c r="LGD42" s="135"/>
      <c r="LGE42" s="134"/>
      <c r="LGF42" s="135"/>
      <c r="LGG42" s="134"/>
      <c r="LGH42" s="135"/>
      <c r="LGI42" s="134"/>
      <c r="LGJ42" s="135"/>
      <c r="LGK42" s="134"/>
      <c r="LGL42" s="135"/>
      <c r="LGM42" s="134"/>
      <c r="LGN42" s="135"/>
      <c r="LGO42" s="134"/>
      <c r="LGP42" s="135"/>
      <c r="LGQ42" s="134"/>
      <c r="LGR42" s="135"/>
      <c r="LGS42" s="134"/>
      <c r="LGT42" s="135"/>
      <c r="LGU42" s="134"/>
      <c r="LGV42" s="135"/>
      <c r="LGW42" s="134"/>
      <c r="LGX42" s="135"/>
      <c r="LGY42" s="134"/>
      <c r="LGZ42" s="135"/>
      <c r="LHA42" s="134"/>
      <c r="LHB42" s="135"/>
      <c r="LHC42" s="134"/>
      <c r="LHD42" s="135"/>
      <c r="LHE42" s="134"/>
      <c r="LHF42" s="135"/>
      <c r="LHG42" s="134"/>
      <c r="LHH42" s="135"/>
      <c r="LHI42" s="134"/>
      <c r="LHJ42" s="135"/>
      <c r="LHK42" s="134"/>
      <c r="LHL42" s="135"/>
      <c r="LHM42" s="134"/>
      <c r="LHN42" s="135"/>
      <c r="LHO42" s="134"/>
      <c r="LHP42" s="135"/>
      <c r="LHQ42" s="134"/>
      <c r="LHR42" s="135"/>
      <c r="LHS42" s="134"/>
      <c r="LHT42" s="135"/>
      <c r="LHU42" s="134"/>
      <c r="LHV42" s="135"/>
      <c r="LHW42" s="134"/>
      <c r="LHX42" s="135"/>
      <c r="LHY42" s="134"/>
      <c r="LHZ42" s="135"/>
      <c r="LIA42" s="134"/>
      <c r="LIB42" s="135"/>
      <c r="LIC42" s="134"/>
      <c r="LID42" s="135"/>
      <c r="LIE42" s="134"/>
      <c r="LIF42" s="135"/>
      <c r="LIG42" s="134"/>
      <c r="LIH42" s="135"/>
      <c r="LII42" s="134"/>
      <c r="LIJ42" s="135"/>
      <c r="LIK42" s="134"/>
      <c r="LIL42" s="135"/>
      <c r="LIM42" s="134"/>
      <c r="LIN42" s="135"/>
      <c r="LIO42" s="134"/>
      <c r="LIP42" s="135"/>
      <c r="LIQ42" s="134"/>
      <c r="LIR42" s="135"/>
      <c r="LIS42" s="134"/>
      <c r="LIT42" s="135"/>
      <c r="LIU42" s="134"/>
      <c r="LIV42" s="135"/>
      <c r="LIW42" s="134"/>
      <c r="LIX42" s="135"/>
      <c r="LIY42" s="134"/>
      <c r="LIZ42" s="135"/>
      <c r="LJA42" s="134"/>
      <c r="LJB42" s="135"/>
      <c r="LJC42" s="134"/>
      <c r="LJD42" s="135"/>
      <c r="LJE42" s="134"/>
      <c r="LJF42" s="135"/>
      <c r="LJG42" s="134"/>
      <c r="LJH42" s="135"/>
      <c r="LJI42" s="134"/>
      <c r="LJJ42" s="135"/>
      <c r="LJK42" s="134"/>
      <c r="LJL42" s="135"/>
      <c r="LJM42" s="134"/>
      <c r="LJN42" s="135"/>
      <c r="LJO42" s="134"/>
      <c r="LJP42" s="135"/>
      <c r="LJQ42" s="134"/>
      <c r="LJR42" s="135"/>
      <c r="LJS42" s="134"/>
      <c r="LJT42" s="135"/>
      <c r="LJU42" s="134"/>
      <c r="LJV42" s="135"/>
      <c r="LJW42" s="134"/>
      <c r="LJX42" s="135"/>
      <c r="LJY42" s="134"/>
      <c r="LJZ42" s="135"/>
      <c r="LKA42" s="134"/>
      <c r="LKB42" s="135"/>
      <c r="LKC42" s="134"/>
      <c r="LKD42" s="135"/>
      <c r="LKE42" s="134"/>
      <c r="LKF42" s="135"/>
      <c r="LKG42" s="134"/>
      <c r="LKH42" s="135"/>
      <c r="LKI42" s="134"/>
      <c r="LKJ42" s="135"/>
      <c r="LKK42" s="134"/>
      <c r="LKL42" s="135"/>
      <c r="LKM42" s="134"/>
      <c r="LKN42" s="135"/>
      <c r="LKO42" s="134"/>
      <c r="LKP42" s="135"/>
      <c r="LKQ42" s="134"/>
      <c r="LKR42" s="135"/>
      <c r="LKS42" s="134"/>
      <c r="LKT42" s="135"/>
      <c r="LKU42" s="134"/>
      <c r="LKV42" s="135"/>
      <c r="LKW42" s="134"/>
      <c r="LKX42" s="135"/>
      <c r="LKY42" s="134"/>
      <c r="LKZ42" s="135"/>
      <c r="LLA42" s="134"/>
      <c r="LLB42" s="135"/>
      <c r="LLC42" s="134"/>
      <c r="LLD42" s="135"/>
      <c r="LLE42" s="134"/>
      <c r="LLF42" s="135"/>
      <c r="LLG42" s="134"/>
      <c r="LLH42" s="135"/>
      <c r="LLI42" s="134"/>
      <c r="LLJ42" s="135"/>
      <c r="LLK42" s="134"/>
      <c r="LLL42" s="135"/>
      <c r="LLM42" s="134"/>
      <c r="LLN42" s="135"/>
      <c r="LLO42" s="134"/>
      <c r="LLP42" s="135"/>
      <c r="LLQ42" s="134"/>
      <c r="LLR42" s="135"/>
      <c r="LLS42" s="134"/>
      <c r="LLT42" s="135"/>
      <c r="LLU42" s="134"/>
      <c r="LLV42" s="135"/>
      <c r="LLW42" s="134"/>
      <c r="LLX42" s="135"/>
      <c r="LLY42" s="134"/>
      <c r="LLZ42" s="135"/>
      <c r="LMA42" s="134"/>
      <c r="LMB42" s="135"/>
      <c r="LMC42" s="134"/>
      <c r="LMD42" s="135"/>
      <c r="LME42" s="134"/>
      <c r="LMF42" s="135"/>
      <c r="LMG42" s="134"/>
      <c r="LMH42" s="135"/>
      <c r="LMI42" s="134"/>
      <c r="LMJ42" s="135"/>
      <c r="LMK42" s="134"/>
      <c r="LML42" s="135"/>
      <c r="LMM42" s="134"/>
      <c r="LMN42" s="135"/>
      <c r="LMO42" s="134"/>
      <c r="LMP42" s="135"/>
      <c r="LMQ42" s="134"/>
      <c r="LMR42" s="135"/>
      <c r="LMS42" s="134"/>
      <c r="LMT42" s="135"/>
      <c r="LMU42" s="134"/>
      <c r="LMV42" s="135"/>
      <c r="LMW42" s="134"/>
      <c r="LMX42" s="135"/>
      <c r="LMY42" s="134"/>
      <c r="LMZ42" s="135"/>
      <c r="LNA42" s="134"/>
      <c r="LNB42" s="135"/>
      <c r="LNC42" s="134"/>
      <c r="LND42" s="135"/>
      <c r="LNE42" s="134"/>
      <c r="LNF42" s="135"/>
      <c r="LNG42" s="134"/>
      <c r="LNH42" s="135"/>
      <c r="LNI42" s="134"/>
      <c r="LNJ42" s="135"/>
      <c r="LNK42" s="134"/>
      <c r="LNL42" s="135"/>
      <c r="LNM42" s="134"/>
      <c r="LNN42" s="135"/>
      <c r="LNO42" s="134"/>
      <c r="LNP42" s="135"/>
      <c r="LNQ42" s="134"/>
      <c r="LNR42" s="135"/>
      <c r="LNS42" s="134"/>
      <c r="LNT42" s="135"/>
      <c r="LNU42" s="134"/>
      <c r="LNV42" s="135"/>
      <c r="LNW42" s="134"/>
      <c r="LNX42" s="135"/>
      <c r="LNY42" s="134"/>
      <c r="LNZ42" s="135"/>
      <c r="LOA42" s="134"/>
      <c r="LOB42" s="135"/>
      <c r="LOC42" s="134"/>
      <c r="LOD42" s="135"/>
      <c r="LOE42" s="134"/>
      <c r="LOF42" s="135"/>
      <c r="LOG42" s="134"/>
      <c r="LOH42" s="135"/>
      <c r="LOI42" s="134"/>
      <c r="LOJ42" s="135"/>
      <c r="LOK42" s="134"/>
      <c r="LOL42" s="135"/>
      <c r="LOM42" s="134"/>
      <c r="LON42" s="135"/>
      <c r="LOO42" s="134"/>
      <c r="LOP42" s="135"/>
      <c r="LOQ42" s="134"/>
      <c r="LOR42" s="135"/>
      <c r="LOS42" s="134"/>
      <c r="LOT42" s="135"/>
      <c r="LOU42" s="134"/>
      <c r="LOV42" s="135"/>
      <c r="LOW42" s="134"/>
      <c r="LOX42" s="135"/>
      <c r="LOY42" s="134"/>
      <c r="LOZ42" s="135"/>
      <c r="LPA42" s="134"/>
      <c r="LPB42" s="135"/>
      <c r="LPC42" s="134"/>
      <c r="LPD42" s="135"/>
      <c r="LPE42" s="134"/>
      <c r="LPF42" s="135"/>
      <c r="LPG42" s="134"/>
      <c r="LPH42" s="135"/>
      <c r="LPI42" s="134"/>
      <c r="LPJ42" s="135"/>
      <c r="LPK42" s="134"/>
      <c r="LPL42" s="135"/>
      <c r="LPM42" s="134"/>
      <c r="LPN42" s="135"/>
      <c r="LPO42" s="134"/>
      <c r="LPP42" s="135"/>
      <c r="LPQ42" s="134"/>
      <c r="LPR42" s="135"/>
      <c r="LPS42" s="134"/>
      <c r="LPT42" s="135"/>
      <c r="LPU42" s="134"/>
      <c r="LPV42" s="135"/>
      <c r="LPW42" s="134"/>
      <c r="LPX42" s="135"/>
      <c r="LPY42" s="134"/>
      <c r="LPZ42" s="135"/>
      <c r="LQA42" s="134"/>
      <c r="LQB42" s="135"/>
      <c r="LQC42" s="134"/>
      <c r="LQD42" s="135"/>
      <c r="LQE42" s="134"/>
      <c r="LQF42" s="135"/>
      <c r="LQG42" s="134"/>
      <c r="LQH42" s="135"/>
      <c r="LQI42" s="134"/>
      <c r="LQJ42" s="135"/>
      <c r="LQK42" s="134"/>
      <c r="LQL42" s="135"/>
      <c r="LQM42" s="134"/>
      <c r="LQN42" s="135"/>
      <c r="LQO42" s="134"/>
      <c r="LQP42" s="135"/>
      <c r="LQQ42" s="134"/>
      <c r="LQR42" s="135"/>
      <c r="LQS42" s="134"/>
      <c r="LQT42" s="135"/>
      <c r="LQU42" s="134"/>
      <c r="LQV42" s="135"/>
      <c r="LQW42" s="134"/>
      <c r="LQX42" s="135"/>
      <c r="LQY42" s="134"/>
      <c r="LQZ42" s="135"/>
      <c r="LRA42" s="134"/>
      <c r="LRB42" s="135"/>
      <c r="LRC42" s="134"/>
      <c r="LRD42" s="135"/>
      <c r="LRE42" s="134"/>
      <c r="LRF42" s="135"/>
      <c r="LRG42" s="134"/>
      <c r="LRH42" s="135"/>
      <c r="LRI42" s="134"/>
      <c r="LRJ42" s="135"/>
      <c r="LRK42" s="134"/>
      <c r="LRL42" s="135"/>
      <c r="LRM42" s="134"/>
      <c r="LRN42" s="135"/>
      <c r="LRO42" s="134"/>
      <c r="LRP42" s="135"/>
      <c r="LRQ42" s="134"/>
      <c r="LRR42" s="135"/>
      <c r="LRS42" s="134"/>
      <c r="LRT42" s="135"/>
      <c r="LRU42" s="134"/>
      <c r="LRV42" s="135"/>
      <c r="LRW42" s="134"/>
      <c r="LRX42" s="135"/>
      <c r="LRY42" s="134"/>
      <c r="LRZ42" s="135"/>
      <c r="LSA42" s="134"/>
      <c r="LSB42" s="135"/>
      <c r="LSC42" s="134"/>
      <c r="LSD42" s="135"/>
      <c r="LSE42" s="134"/>
      <c r="LSF42" s="135"/>
      <c r="LSG42" s="134"/>
      <c r="LSH42" s="135"/>
      <c r="LSI42" s="134"/>
      <c r="LSJ42" s="135"/>
      <c r="LSK42" s="134"/>
      <c r="LSL42" s="135"/>
      <c r="LSM42" s="134"/>
      <c r="LSN42" s="135"/>
      <c r="LSO42" s="134"/>
      <c r="LSP42" s="135"/>
      <c r="LSQ42" s="134"/>
      <c r="LSR42" s="135"/>
      <c r="LSS42" s="134"/>
      <c r="LST42" s="135"/>
      <c r="LSU42" s="134"/>
      <c r="LSV42" s="135"/>
      <c r="LSW42" s="134"/>
      <c r="LSX42" s="135"/>
      <c r="LSY42" s="134"/>
      <c r="LSZ42" s="135"/>
      <c r="LTA42" s="134"/>
      <c r="LTB42" s="135"/>
      <c r="LTC42" s="134"/>
      <c r="LTD42" s="135"/>
      <c r="LTE42" s="134"/>
      <c r="LTF42" s="135"/>
      <c r="LTG42" s="134"/>
      <c r="LTH42" s="135"/>
      <c r="LTI42" s="134"/>
      <c r="LTJ42" s="135"/>
      <c r="LTK42" s="134"/>
      <c r="LTL42" s="135"/>
      <c r="LTM42" s="134"/>
      <c r="LTN42" s="135"/>
      <c r="LTO42" s="134"/>
      <c r="LTP42" s="135"/>
      <c r="LTQ42" s="134"/>
      <c r="LTR42" s="135"/>
      <c r="LTS42" s="134"/>
      <c r="LTT42" s="135"/>
      <c r="LTU42" s="134"/>
      <c r="LTV42" s="135"/>
      <c r="LTW42" s="134"/>
      <c r="LTX42" s="135"/>
      <c r="LTY42" s="134"/>
      <c r="LTZ42" s="135"/>
      <c r="LUA42" s="134"/>
      <c r="LUB42" s="135"/>
      <c r="LUC42" s="134"/>
      <c r="LUD42" s="135"/>
      <c r="LUE42" s="134"/>
      <c r="LUF42" s="135"/>
      <c r="LUG42" s="134"/>
      <c r="LUH42" s="135"/>
      <c r="LUI42" s="134"/>
      <c r="LUJ42" s="135"/>
      <c r="LUK42" s="134"/>
      <c r="LUL42" s="135"/>
      <c r="LUM42" s="134"/>
      <c r="LUN42" s="135"/>
      <c r="LUO42" s="134"/>
      <c r="LUP42" s="135"/>
      <c r="LUQ42" s="134"/>
      <c r="LUR42" s="135"/>
      <c r="LUS42" s="134"/>
      <c r="LUT42" s="135"/>
      <c r="LUU42" s="134"/>
      <c r="LUV42" s="135"/>
      <c r="LUW42" s="134"/>
      <c r="LUX42" s="135"/>
      <c r="LUY42" s="134"/>
      <c r="LUZ42" s="135"/>
      <c r="LVA42" s="134"/>
      <c r="LVB42" s="135"/>
      <c r="LVC42" s="134"/>
      <c r="LVD42" s="135"/>
      <c r="LVE42" s="134"/>
      <c r="LVF42" s="135"/>
      <c r="LVG42" s="134"/>
      <c r="LVH42" s="135"/>
      <c r="LVI42" s="134"/>
      <c r="LVJ42" s="135"/>
      <c r="LVK42" s="134"/>
      <c r="LVL42" s="135"/>
      <c r="LVM42" s="134"/>
      <c r="LVN42" s="135"/>
      <c r="LVO42" s="134"/>
      <c r="LVP42" s="135"/>
      <c r="LVQ42" s="134"/>
      <c r="LVR42" s="135"/>
      <c r="LVS42" s="134"/>
      <c r="LVT42" s="135"/>
      <c r="LVU42" s="134"/>
      <c r="LVV42" s="135"/>
      <c r="LVW42" s="134"/>
      <c r="LVX42" s="135"/>
      <c r="LVY42" s="134"/>
      <c r="LVZ42" s="135"/>
      <c r="LWA42" s="134"/>
      <c r="LWB42" s="135"/>
      <c r="LWC42" s="134"/>
      <c r="LWD42" s="135"/>
      <c r="LWE42" s="134"/>
      <c r="LWF42" s="135"/>
      <c r="LWG42" s="134"/>
      <c r="LWH42" s="135"/>
      <c r="LWI42" s="134"/>
      <c r="LWJ42" s="135"/>
      <c r="LWK42" s="134"/>
      <c r="LWL42" s="135"/>
      <c r="LWM42" s="134"/>
      <c r="LWN42" s="135"/>
      <c r="LWO42" s="134"/>
      <c r="LWP42" s="135"/>
      <c r="LWQ42" s="134"/>
      <c r="LWR42" s="135"/>
      <c r="LWS42" s="134"/>
      <c r="LWT42" s="135"/>
      <c r="LWU42" s="134"/>
      <c r="LWV42" s="135"/>
      <c r="LWW42" s="134"/>
      <c r="LWX42" s="135"/>
      <c r="LWY42" s="134"/>
      <c r="LWZ42" s="135"/>
      <c r="LXA42" s="134"/>
      <c r="LXB42" s="135"/>
      <c r="LXC42" s="134"/>
      <c r="LXD42" s="135"/>
      <c r="LXE42" s="134"/>
      <c r="LXF42" s="135"/>
      <c r="LXG42" s="134"/>
      <c r="LXH42" s="135"/>
      <c r="LXI42" s="134"/>
      <c r="LXJ42" s="135"/>
      <c r="LXK42" s="134"/>
      <c r="LXL42" s="135"/>
      <c r="LXM42" s="134"/>
      <c r="LXN42" s="135"/>
      <c r="LXO42" s="134"/>
      <c r="LXP42" s="135"/>
      <c r="LXQ42" s="134"/>
      <c r="LXR42" s="135"/>
      <c r="LXS42" s="134"/>
      <c r="LXT42" s="135"/>
      <c r="LXU42" s="134"/>
      <c r="LXV42" s="135"/>
      <c r="LXW42" s="134"/>
      <c r="LXX42" s="135"/>
      <c r="LXY42" s="134"/>
      <c r="LXZ42" s="135"/>
      <c r="LYA42" s="134"/>
      <c r="LYB42" s="135"/>
      <c r="LYC42" s="134"/>
      <c r="LYD42" s="135"/>
      <c r="LYE42" s="134"/>
      <c r="LYF42" s="135"/>
      <c r="LYG42" s="134"/>
      <c r="LYH42" s="135"/>
      <c r="LYI42" s="134"/>
      <c r="LYJ42" s="135"/>
      <c r="LYK42" s="134"/>
      <c r="LYL42" s="135"/>
      <c r="LYM42" s="134"/>
      <c r="LYN42" s="135"/>
      <c r="LYO42" s="134"/>
      <c r="LYP42" s="135"/>
      <c r="LYQ42" s="134"/>
      <c r="LYR42" s="135"/>
      <c r="LYS42" s="134"/>
      <c r="LYT42" s="135"/>
      <c r="LYU42" s="134"/>
      <c r="LYV42" s="135"/>
      <c r="LYW42" s="134"/>
      <c r="LYX42" s="135"/>
      <c r="LYY42" s="134"/>
      <c r="LYZ42" s="135"/>
      <c r="LZA42" s="134"/>
      <c r="LZB42" s="135"/>
      <c r="LZC42" s="134"/>
      <c r="LZD42" s="135"/>
      <c r="LZE42" s="134"/>
      <c r="LZF42" s="135"/>
      <c r="LZG42" s="134"/>
      <c r="LZH42" s="135"/>
      <c r="LZI42" s="134"/>
      <c r="LZJ42" s="135"/>
      <c r="LZK42" s="134"/>
      <c r="LZL42" s="135"/>
      <c r="LZM42" s="134"/>
      <c r="LZN42" s="135"/>
      <c r="LZO42" s="134"/>
      <c r="LZP42" s="135"/>
      <c r="LZQ42" s="134"/>
      <c r="LZR42" s="135"/>
      <c r="LZS42" s="134"/>
      <c r="LZT42" s="135"/>
      <c r="LZU42" s="134"/>
      <c r="LZV42" s="135"/>
      <c r="LZW42" s="134"/>
      <c r="LZX42" s="135"/>
      <c r="LZY42" s="134"/>
      <c r="LZZ42" s="135"/>
      <c r="MAA42" s="134"/>
      <c r="MAB42" s="135"/>
      <c r="MAC42" s="134"/>
      <c r="MAD42" s="135"/>
      <c r="MAE42" s="134"/>
      <c r="MAF42" s="135"/>
      <c r="MAG42" s="134"/>
      <c r="MAH42" s="135"/>
      <c r="MAI42" s="134"/>
      <c r="MAJ42" s="135"/>
      <c r="MAK42" s="134"/>
      <c r="MAL42" s="135"/>
      <c r="MAM42" s="134"/>
      <c r="MAN42" s="135"/>
      <c r="MAO42" s="134"/>
      <c r="MAP42" s="135"/>
      <c r="MAQ42" s="134"/>
      <c r="MAR42" s="135"/>
      <c r="MAS42" s="134"/>
      <c r="MAT42" s="135"/>
      <c r="MAU42" s="134"/>
      <c r="MAV42" s="135"/>
      <c r="MAW42" s="134"/>
      <c r="MAX42" s="135"/>
      <c r="MAY42" s="134"/>
      <c r="MAZ42" s="135"/>
      <c r="MBA42" s="134"/>
      <c r="MBB42" s="135"/>
      <c r="MBC42" s="134"/>
      <c r="MBD42" s="135"/>
      <c r="MBE42" s="134"/>
      <c r="MBF42" s="135"/>
      <c r="MBG42" s="134"/>
      <c r="MBH42" s="135"/>
      <c r="MBI42" s="134"/>
      <c r="MBJ42" s="135"/>
      <c r="MBK42" s="134"/>
      <c r="MBL42" s="135"/>
      <c r="MBM42" s="134"/>
      <c r="MBN42" s="135"/>
      <c r="MBO42" s="134"/>
      <c r="MBP42" s="135"/>
      <c r="MBQ42" s="134"/>
      <c r="MBR42" s="135"/>
      <c r="MBS42" s="134"/>
      <c r="MBT42" s="135"/>
      <c r="MBU42" s="134"/>
      <c r="MBV42" s="135"/>
      <c r="MBW42" s="134"/>
      <c r="MBX42" s="135"/>
      <c r="MBY42" s="134"/>
      <c r="MBZ42" s="135"/>
      <c r="MCA42" s="134"/>
      <c r="MCB42" s="135"/>
      <c r="MCC42" s="134"/>
      <c r="MCD42" s="135"/>
      <c r="MCE42" s="134"/>
      <c r="MCF42" s="135"/>
      <c r="MCG42" s="134"/>
      <c r="MCH42" s="135"/>
      <c r="MCI42" s="134"/>
      <c r="MCJ42" s="135"/>
      <c r="MCK42" s="134"/>
      <c r="MCL42" s="135"/>
      <c r="MCM42" s="134"/>
      <c r="MCN42" s="135"/>
      <c r="MCO42" s="134"/>
      <c r="MCP42" s="135"/>
      <c r="MCQ42" s="134"/>
      <c r="MCR42" s="135"/>
      <c r="MCS42" s="134"/>
      <c r="MCT42" s="135"/>
      <c r="MCU42" s="134"/>
      <c r="MCV42" s="135"/>
      <c r="MCW42" s="134"/>
      <c r="MCX42" s="135"/>
      <c r="MCY42" s="134"/>
      <c r="MCZ42" s="135"/>
      <c r="MDA42" s="134"/>
      <c r="MDB42" s="135"/>
      <c r="MDC42" s="134"/>
      <c r="MDD42" s="135"/>
      <c r="MDE42" s="134"/>
      <c r="MDF42" s="135"/>
      <c r="MDG42" s="134"/>
      <c r="MDH42" s="135"/>
      <c r="MDI42" s="134"/>
      <c r="MDJ42" s="135"/>
      <c r="MDK42" s="134"/>
      <c r="MDL42" s="135"/>
      <c r="MDM42" s="134"/>
      <c r="MDN42" s="135"/>
      <c r="MDO42" s="134"/>
      <c r="MDP42" s="135"/>
      <c r="MDQ42" s="134"/>
      <c r="MDR42" s="135"/>
      <c r="MDS42" s="134"/>
      <c r="MDT42" s="135"/>
      <c r="MDU42" s="134"/>
      <c r="MDV42" s="135"/>
      <c r="MDW42" s="134"/>
      <c r="MDX42" s="135"/>
      <c r="MDY42" s="134"/>
      <c r="MDZ42" s="135"/>
      <c r="MEA42" s="134"/>
      <c r="MEB42" s="135"/>
      <c r="MEC42" s="134"/>
      <c r="MED42" s="135"/>
      <c r="MEE42" s="134"/>
      <c r="MEF42" s="135"/>
      <c r="MEG42" s="134"/>
      <c r="MEH42" s="135"/>
      <c r="MEI42" s="134"/>
      <c r="MEJ42" s="135"/>
      <c r="MEK42" s="134"/>
      <c r="MEL42" s="135"/>
      <c r="MEM42" s="134"/>
      <c r="MEN42" s="135"/>
      <c r="MEO42" s="134"/>
      <c r="MEP42" s="135"/>
      <c r="MEQ42" s="134"/>
      <c r="MER42" s="135"/>
      <c r="MES42" s="134"/>
      <c r="MET42" s="135"/>
      <c r="MEU42" s="134"/>
      <c r="MEV42" s="135"/>
      <c r="MEW42" s="134"/>
      <c r="MEX42" s="135"/>
      <c r="MEY42" s="134"/>
      <c r="MEZ42" s="135"/>
      <c r="MFA42" s="134"/>
      <c r="MFB42" s="135"/>
      <c r="MFC42" s="134"/>
      <c r="MFD42" s="135"/>
      <c r="MFE42" s="134"/>
      <c r="MFF42" s="135"/>
      <c r="MFG42" s="134"/>
      <c r="MFH42" s="135"/>
      <c r="MFI42" s="134"/>
      <c r="MFJ42" s="135"/>
      <c r="MFK42" s="134"/>
      <c r="MFL42" s="135"/>
      <c r="MFM42" s="134"/>
      <c r="MFN42" s="135"/>
      <c r="MFO42" s="134"/>
      <c r="MFP42" s="135"/>
      <c r="MFQ42" s="134"/>
      <c r="MFR42" s="135"/>
      <c r="MFS42" s="134"/>
      <c r="MFT42" s="135"/>
      <c r="MFU42" s="134"/>
      <c r="MFV42" s="135"/>
      <c r="MFW42" s="134"/>
      <c r="MFX42" s="135"/>
      <c r="MFY42" s="134"/>
      <c r="MFZ42" s="135"/>
      <c r="MGA42" s="134"/>
      <c r="MGB42" s="135"/>
      <c r="MGC42" s="134"/>
      <c r="MGD42" s="135"/>
      <c r="MGE42" s="134"/>
      <c r="MGF42" s="135"/>
      <c r="MGG42" s="134"/>
      <c r="MGH42" s="135"/>
      <c r="MGI42" s="134"/>
      <c r="MGJ42" s="135"/>
      <c r="MGK42" s="134"/>
      <c r="MGL42" s="135"/>
      <c r="MGM42" s="134"/>
      <c r="MGN42" s="135"/>
      <c r="MGO42" s="134"/>
      <c r="MGP42" s="135"/>
      <c r="MGQ42" s="134"/>
      <c r="MGR42" s="135"/>
      <c r="MGS42" s="134"/>
      <c r="MGT42" s="135"/>
      <c r="MGU42" s="134"/>
      <c r="MGV42" s="135"/>
      <c r="MGW42" s="134"/>
      <c r="MGX42" s="135"/>
      <c r="MGY42" s="134"/>
      <c r="MGZ42" s="135"/>
      <c r="MHA42" s="134"/>
      <c r="MHB42" s="135"/>
      <c r="MHC42" s="134"/>
      <c r="MHD42" s="135"/>
      <c r="MHE42" s="134"/>
      <c r="MHF42" s="135"/>
      <c r="MHG42" s="134"/>
      <c r="MHH42" s="135"/>
      <c r="MHI42" s="134"/>
      <c r="MHJ42" s="135"/>
      <c r="MHK42" s="134"/>
      <c r="MHL42" s="135"/>
      <c r="MHM42" s="134"/>
      <c r="MHN42" s="135"/>
      <c r="MHO42" s="134"/>
      <c r="MHP42" s="135"/>
      <c r="MHQ42" s="134"/>
      <c r="MHR42" s="135"/>
      <c r="MHS42" s="134"/>
      <c r="MHT42" s="135"/>
      <c r="MHU42" s="134"/>
      <c r="MHV42" s="135"/>
      <c r="MHW42" s="134"/>
      <c r="MHX42" s="135"/>
      <c r="MHY42" s="134"/>
      <c r="MHZ42" s="135"/>
      <c r="MIA42" s="134"/>
      <c r="MIB42" s="135"/>
      <c r="MIC42" s="134"/>
      <c r="MID42" s="135"/>
      <c r="MIE42" s="134"/>
      <c r="MIF42" s="135"/>
      <c r="MIG42" s="134"/>
      <c r="MIH42" s="135"/>
      <c r="MII42" s="134"/>
      <c r="MIJ42" s="135"/>
      <c r="MIK42" s="134"/>
      <c r="MIL42" s="135"/>
      <c r="MIM42" s="134"/>
      <c r="MIN42" s="135"/>
      <c r="MIO42" s="134"/>
      <c r="MIP42" s="135"/>
      <c r="MIQ42" s="134"/>
      <c r="MIR42" s="135"/>
      <c r="MIS42" s="134"/>
      <c r="MIT42" s="135"/>
      <c r="MIU42" s="134"/>
      <c r="MIV42" s="135"/>
      <c r="MIW42" s="134"/>
      <c r="MIX42" s="135"/>
      <c r="MIY42" s="134"/>
      <c r="MIZ42" s="135"/>
      <c r="MJA42" s="134"/>
      <c r="MJB42" s="135"/>
      <c r="MJC42" s="134"/>
      <c r="MJD42" s="135"/>
      <c r="MJE42" s="134"/>
      <c r="MJF42" s="135"/>
      <c r="MJG42" s="134"/>
      <c r="MJH42" s="135"/>
      <c r="MJI42" s="134"/>
      <c r="MJJ42" s="135"/>
      <c r="MJK42" s="134"/>
      <c r="MJL42" s="135"/>
      <c r="MJM42" s="134"/>
      <c r="MJN42" s="135"/>
      <c r="MJO42" s="134"/>
      <c r="MJP42" s="135"/>
      <c r="MJQ42" s="134"/>
      <c r="MJR42" s="135"/>
      <c r="MJS42" s="134"/>
      <c r="MJT42" s="135"/>
      <c r="MJU42" s="134"/>
      <c r="MJV42" s="135"/>
      <c r="MJW42" s="134"/>
      <c r="MJX42" s="135"/>
      <c r="MJY42" s="134"/>
      <c r="MJZ42" s="135"/>
      <c r="MKA42" s="134"/>
      <c r="MKB42" s="135"/>
      <c r="MKC42" s="134"/>
      <c r="MKD42" s="135"/>
      <c r="MKE42" s="134"/>
      <c r="MKF42" s="135"/>
      <c r="MKG42" s="134"/>
      <c r="MKH42" s="135"/>
      <c r="MKI42" s="134"/>
      <c r="MKJ42" s="135"/>
      <c r="MKK42" s="134"/>
      <c r="MKL42" s="135"/>
      <c r="MKM42" s="134"/>
      <c r="MKN42" s="135"/>
      <c r="MKO42" s="134"/>
      <c r="MKP42" s="135"/>
      <c r="MKQ42" s="134"/>
      <c r="MKR42" s="135"/>
      <c r="MKS42" s="134"/>
      <c r="MKT42" s="135"/>
      <c r="MKU42" s="134"/>
      <c r="MKV42" s="135"/>
      <c r="MKW42" s="134"/>
      <c r="MKX42" s="135"/>
      <c r="MKY42" s="134"/>
      <c r="MKZ42" s="135"/>
      <c r="MLA42" s="134"/>
      <c r="MLB42" s="135"/>
      <c r="MLC42" s="134"/>
      <c r="MLD42" s="135"/>
      <c r="MLE42" s="134"/>
      <c r="MLF42" s="135"/>
      <c r="MLG42" s="134"/>
      <c r="MLH42" s="135"/>
      <c r="MLI42" s="134"/>
      <c r="MLJ42" s="135"/>
      <c r="MLK42" s="134"/>
      <c r="MLL42" s="135"/>
      <c r="MLM42" s="134"/>
      <c r="MLN42" s="135"/>
      <c r="MLO42" s="134"/>
      <c r="MLP42" s="135"/>
      <c r="MLQ42" s="134"/>
      <c r="MLR42" s="135"/>
      <c r="MLS42" s="134"/>
      <c r="MLT42" s="135"/>
      <c r="MLU42" s="134"/>
      <c r="MLV42" s="135"/>
      <c r="MLW42" s="134"/>
      <c r="MLX42" s="135"/>
      <c r="MLY42" s="134"/>
      <c r="MLZ42" s="135"/>
      <c r="MMA42" s="134"/>
      <c r="MMB42" s="135"/>
      <c r="MMC42" s="134"/>
      <c r="MMD42" s="135"/>
      <c r="MME42" s="134"/>
      <c r="MMF42" s="135"/>
      <c r="MMG42" s="134"/>
      <c r="MMH42" s="135"/>
      <c r="MMI42" s="134"/>
      <c r="MMJ42" s="135"/>
      <c r="MMK42" s="134"/>
      <c r="MML42" s="135"/>
      <c r="MMM42" s="134"/>
      <c r="MMN42" s="135"/>
      <c r="MMO42" s="134"/>
      <c r="MMP42" s="135"/>
      <c r="MMQ42" s="134"/>
      <c r="MMR42" s="135"/>
      <c r="MMS42" s="134"/>
      <c r="MMT42" s="135"/>
      <c r="MMU42" s="134"/>
      <c r="MMV42" s="135"/>
      <c r="MMW42" s="134"/>
      <c r="MMX42" s="135"/>
      <c r="MMY42" s="134"/>
      <c r="MMZ42" s="135"/>
      <c r="MNA42" s="134"/>
      <c r="MNB42" s="135"/>
      <c r="MNC42" s="134"/>
      <c r="MND42" s="135"/>
      <c r="MNE42" s="134"/>
      <c r="MNF42" s="135"/>
      <c r="MNG42" s="134"/>
      <c r="MNH42" s="135"/>
      <c r="MNI42" s="134"/>
      <c r="MNJ42" s="135"/>
      <c r="MNK42" s="134"/>
      <c r="MNL42" s="135"/>
      <c r="MNM42" s="134"/>
      <c r="MNN42" s="135"/>
      <c r="MNO42" s="134"/>
      <c r="MNP42" s="135"/>
      <c r="MNQ42" s="134"/>
      <c r="MNR42" s="135"/>
      <c r="MNS42" s="134"/>
      <c r="MNT42" s="135"/>
      <c r="MNU42" s="134"/>
      <c r="MNV42" s="135"/>
      <c r="MNW42" s="134"/>
      <c r="MNX42" s="135"/>
      <c r="MNY42" s="134"/>
      <c r="MNZ42" s="135"/>
      <c r="MOA42" s="134"/>
      <c r="MOB42" s="135"/>
      <c r="MOC42" s="134"/>
      <c r="MOD42" s="135"/>
      <c r="MOE42" s="134"/>
      <c r="MOF42" s="135"/>
      <c r="MOG42" s="134"/>
      <c r="MOH42" s="135"/>
      <c r="MOI42" s="134"/>
      <c r="MOJ42" s="135"/>
      <c r="MOK42" s="134"/>
      <c r="MOL42" s="135"/>
      <c r="MOM42" s="134"/>
      <c r="MON42" s="135"/>
      <c r="MOO42" s="134"/>
      <c r="MOP42" s="135"/>
      <c r="MOQ42" s="134"/>
      <c r="MOR42" s="135"/>
      <c r="MOS42" s="134"/>
      <c r="MOT42" s="135"/>
      <c r="MOU42" s="134"/>
      <c r="MOV42" s="135"/>
      <c r="MOW42" s="134"/>
      <c r="MOX42" s="135"/>
      <c r="MOY42" s="134"/>
      <c r="MOZ42" s="135"/>
      <c r="MPA42" s="134"/>
      <c r="MPB42" s="135"/>
      <c r="MPC42" s="134"/>
      <c r="MPD42" s="135"/>
      <c r="MPE42" s="134"/>
      <c r="MPF42" s="135"/>
      <c r="MPG42" s="134"/>
      <c r="MPH42" s="135"/>
      <c r="MPI42" s="134"/>
      <c r="MPJ42" s="135"/>
      <c r="MPK42" s="134"/>
      <c r="MPL42" s="135"/>
      <c r="MPM42" s="134"/>
      <c r="MPN42" s="135"/>
      <c r="MPO42" s="134"/>
      <c r="MPP42" s="135"/>
      <c r="MPQ42" s="134"/>
      <c r="MPR42" s="135"/>
      <c r="MPS42" s="134"/>
      <c r="MPT42" s="135"/>
      <c r="MPU42" s="134"/>
      <c r="MPV42" s="135"/>
      <c r="MPW42" s="134"/>
      <c r="MPX42" s="135"/>
      <c r="MPY42" s="134"/>
      <c r="MPZ42" s="135"/>
      <c r="MQA42" s="134"/>
      <c r="MQB42" s="135"/>
      <c r="MQC42" s="134"/>
      <c r="MQD42" s="135"/>
      <c r="MQE42" s="134"/>
      <c r="MQF42" s="135"/>
      <c r="MQG42" s="134"/>
      <c r="MQH42" s="135"/>
      <c r="MQI42" s="134"/>
      <c r="MQJ42" s="135"/>
      <c r="MQK42" s="134"/>
      <c r="MQL42" s="135"/>
      <c r="MQM42" s="134"/>
      <c r="MQN42" s="135"/>
      <c r="MQO42" s="134"/>
      <c r="MQP42" s="135"/>
      <c r="MQQ42" s="134"/>
      <c r="MQR42" s="135"/>
      <c r="MQS42" s="134"/>
      <c r="MQT42" s="135"/>
      <c r="MQU42" s="134"/>
      <c r="MQV42" s="135"/>
      <c r="MQW42" s="134"/>
      <c r="MQX42" s="135"/>
      <c r="MQY42" s="134"/>
      <c r="MQZ42" s="135"/>
      <c r="MRA42" s="134"/>
      <c r="MRB42" s="135"/>
      <c r="MRC42" s="134"/>
      <c r="MRD42" s="135"/>
      <c r="MRE42" s="134"/>
      <c r="MRF42" s="135"/>
      <c r="MRG42" s="134"/>
      <c r="MRH42" s="135"/>
      <c r="MRI42" s="134"/>
      <c r="MRJ42" s="135"/>
      <c r="MRK42" s="134"/>
      <c r="MRL42" s="135"/>
      <c r="MRM42" s="134"/>
      <c r="MRN42" s="135"/>
      <c r="MRO42" s="134"/>
      <c r="MRP42" s="135"/>
      <c r="MRQ42" s="134"/>
      <c r="MRR42" s="135"/>
      <c r="MRS42" s="134"/>
      <c r="MRT42" s="135"/>
      <c r="MRU42" s="134"/>
      <c r="MRV42" s="135"/>
      <c r="MRW42" s="134"/>
      <c r="MRX42" s="135"/>
      <c r="MRY42" s="134"/>
      <c r="MRZ42" s="135"/>
      <c r="MSA42" s="134"/>
      <c r="MSB42" s="135"/>
      <c r="MSC42" s="134"/>
      <c r="MSD42" s="135"/>
      <c r="MSE42" s="134"/>
      <c r="MSF42" s="135"/>
      <c r="MSG42" s="134"/>
      <c r="MSH42" s="135"/>
      <c r="MSI42" s="134"/>
      <c r="MSJ42" s="135"/>
      <c r="MSK42" s="134"/>
      <c r="MSL42" s="135"/>
      <c r="MSM42" s="134"/>
      <c r="MSN42" s="135"/>
      <c r="MSO42" s="134"/>
      <c r="MSP42" s="135"/>
      <c r="MSQ42" s="134"/>
      <c r="MSR42" s="135"/>
      <c r="MSS42" s="134"/>
      <c r="MST42" s="135"/>
      <c r="MSU42" s="134"/>
      <c r="MSV42" s="135"/>
      <c r="MSW42" s="134"/>
      <c r="MSX42" s="135"/>
      <c r="MSY42" s="134"/>
      <c r="MSZ42" s="135"/>
      <c r="MTA42" s="134"/>
      <c r="MTB42" s="135"/>
      <c r="MTC42" s="134"/>
      <c r="MTD42" s="135"/>
      <c r="MTE42" s="134"/>
      <c r="MTF42" s="135"/>
      <c r="MTG42" s="134"/>
      <c r="MTH42" s="135"/>
      <c r="MTI42" s="134"/>
      <c r="MTJ42" s="135"/>
      <c r="MTK42" s="134"/>
      <c r="MTL42" s="135"/>
      <c r="MTM42" s="134"/>
      <c r="MTN42" s="135"/>
      <c r="MTO42" s="134"/>
      <c r="MTP42" s="135"/>
      <c r="MTQ42" s="134"/>
      <c r="MTR42" s="135"/>
      <c r="MTS42" s="134"/>
      <c r="MTT42" s="135"/>
      <c r="MTU42" s="134"/>
      <c r="MTV42" s="135"/>
      <c r="MTW42" s="134"/>
      <c r="MTX42" s="135"/>
      <c r="MTY42" s="134"/>
      <c r="MTZ42" s="135"/>
      <c r="MUA42" s="134"/>
      <c r="MUB42" s="135"/>
      <c r="MUC42" s="134"/>
      <c r="MUD42" s="135"/>
      <c r="MUE42" s="134"/>
      <c r="MUF42" s="135"/>
      <c r="MUG42" s="134"/>
      <c r="MUH42" s="135"/>
      <c r="MUI42" s="134"/>
      <c r="MUJ42" s="135"/>
      <c r="MUK42" s="134"/>
      <c r="MUL42" s="135"/>
      <c r="MUM42" s="134"/>
      <c r="MUN42" s="135"/>
      <c r="MUO42" s="134"/>
      <c r="MUP42" s="135"/>
      <c r="MUQ42" s="134"/>
      <c r="MUR42" s="135"/>
      <c r="MUS42" s="134"/>
      <c r="MUT42" s="135"/>
      <c r="MUU42" s="134"/>
      <c r="MUV42" s="135"/>
      <c r="MUW42" s="134"/>
      <c r="MUX42" s="135"/>
      <c r="MUY42" s="134"/>
      <c r="MUZ42" s="135"/>
      <c r="MVA42" s="134"/>
      <c r="MVB42" s="135"/>
      <c r="MVC42" s="134"/>
      <c r="MVD42" s="135"/>
      <c r="MVE42" s="134"/>
      <c r="MVF42" s="135"/>
      <c r="MVG42" s="134"/>
      <c r="MVH42" s="135"/>
      <c r="MVI42" s="134"/>
      <c r="MVJ42" s="135"/>
      <c r="MVK42" s="134"/>
      <c r="MVL42" s="135"/>
      <c r="MVM42" s="134"/>
      <c r="MVN42" s="135"/>
      <c r="MVO42" s="134"/>
      <c r="MVP42" s="135"/>
      <c r="MVQ42" s="134"/>
      <c r="MVR42" s="135"/>
      <c r="MVS42" s="134"/>
      <c r="MVT42" s="135"/>
      <c r="MVU42" s="134"/>
      <c r="MVV42" s="135"/>
      <c r="MVW42" s="134"/>
      <c r="MVX42" s="135"/>
      <c r="MVY42" s="134"/>
      <c r="MVZ42" s="135"/>
      <c r="MWA42" s="134"/>
      <c r="MWB42" s="135"/>
      <c r="MWC42" s="134"/>
      <c r="MWD42" s="135"/>
      <c r="MWE42" s="134"/>
      <c r="MWF42" s="135"/>
      <c r="MWG42" s="134"/>
      <c r="MWH42" s="135"/>
      <c r="MWI42" s="134"/>
      <c r="MWJ42" s="135"/>
      <c r="MWK42" s="134"/>
      <c r="MWL42" s="135"/>
      <c r="MWM42" s="134"/>
      <c r="MWN42" s="135"/>
      <c r="MWO42" s="134"/>
      <c r="MWP42" s="135"/>
      <c r="MWQ42" s="134"/>
      <c r="MWR42" s="135"/>
      <c r="MWS42" s="134"/>
      <c r="MWT42" s="135"/>
      <c r="MWU42" s="134"/>
      <c r="MWV42" s="135"/>
      <c r="MWW42" s="134"/>
      <c r="MWX42" s="135"/>
      <c r="MWY42" s="134"/>
      <c r="MWZ42" s="135"/>
      <c r="MXA42" s="134"/>
      <c r="MXB42" s="135"/>
      <c r="MXC42" s="134"/>
      <c r="MXD42" s="135"/>
      <c r="MXE42" s="134"/>
      <c r="MXF42" s="135"/>
      <c r="MXG42" s="134"/>
      <c r="MXH42" s="135"/>
      <c r="MXI42" s="134"/>
      <c r="MXJ42" s="135"/>
      <c r="MXK42" s="134"/>
      <c r="MXL42" s="135"/>
      <c r="MXM42" s="134"/>
      <c r="MXN42" s="135"/>
      <c r="MXO42" s="134"/>
      <c r="MXP42" s="135"/>
      <c r="MXQ42" s="134"/>
      <c r="MXR42" s="135"/>
      <c r="MXS42" s="134"/>
      <c r="MXT42" s="135"/>
      <c r="MXU42" s="134"/>
      <c r="MXV42" s="135"/>
      <c r="MXW42" s="134"/>
      <c r="MXX42" s="135"/>
      <c r="MXY42" s="134"/>
      <c r="MXZ42" s="135"/>
      <c r="MYA42" s="134"/>
      <c r="MYB42" s="135"/>
      <c r="MYC42" s="134"/>
      <c r="MYD42" s="135"/>
      <c r="MYE42" s="134"/>
      <c r="MYF42" s="135"/>
      <c r="MYG42" s="134"/>
      <c r="MYH42" s="135"/>
      <c r="MYI42" s="134"/>
      <c r="MYJ42" s="135"/>
      <c r="MYK42" s="134"/>
      <c r="MYL42" s="135"/>
      <c r="MYM42" s="134"/>
      <c r="MYN42" s="135"/>
      <c r="MYO42" s="134"/>
      <c r="MYP42" s="135"/>
      <c r="MYQ42" s="134"/>
      <c r="MYR42" s="135"/>
      <c r="MYS42" s="134"/>
      <c r="MYT42" s="135"/>
      <c r="MYU42" s="134"/>
      <c r="MYV42" s="135"/>
      <c r="MYW42" s="134"/>
      <c r="MYX42" s="135"/>
      <c r="MYY42" s="134"/>
      <c r="MYZ42" s="135"/>
      <c r="MZA42" s="134"/>
      <c r="MZB42" s="135"/>
      <c r="MZC42" s="134"/>
      <c r="MZD42" s="135"/>
      <c r="MZE42" s="134"/>
      <c r="MZF42" s="135"/>
      <c r="MZG42" s="134"/>
      <c r="MZH42" s="135"/>
      <c r="MZI42" s="134"/>
      <c r="MZJ42" s="135"/>
      <c r="MZK42" s="134"/>
      <c r="MZL42" s="135"/>
      <c r="MZM42" s="134"/>
      <c r="MZN42" s="135"/>
      <c r="MZO42" s="134"/>
      <c r="MZP42" s="135"/>
      <c r="MZQ42" s="134"/>
      <c r="MZR42" s="135"/>
      <c r="MZS42" s="134"/>
      <c r="MZT42" s="135"/>
      <c r="MZU42" s="134"/>
      <c r="MZV42" s="135"/>
      <c r="MZW42" s="134"/>
      <c r="MZX42" s="135"/>
      <c r="MZY42" s="134"/>
      <c r="MZZ42" s="135"/>
      <c r="NAA42" s="134"/>
      <c r="NAB42" s="135"/>
      <c r="NAC42" s="134"/>
      <c r="NAD42" s="135"/>
      <c r="NAE42" s="134"/>
      <c r="NAF42" s="135"/>
      <c r="NAG42" s="134"/>
      <c r="NAH42" s="135"/>
      <c r="NAI42" s="134"/>
      <c r="NAJ42" s="135"/>
      <c r="NAK42" s="134"/>
      <c r="NAL42" s="135"/>
      <c r="NAM42" s="134"/>
      <c r="NAN42" s="135"/>
      <c r="NAO42" s="134"/>
      <c r="NAP42" s="135"/>
      <c r="NAQ42" s="134"/>
      <c r="NAR42" s="135"/>
      <c r="NAS42" s="134"/>
      <c r="NAT42" s="135"/>
      <c r="NAU42" s="134"/>
      <c r="NAV42" s="135"/>
      <c r="NAW42" s="134"/>
      <c r="NAX42" s="135"/>
      <c r="NAY42" s="134"/>
      <c r="NAZ42" s="135"/>
      <c r="NBA42" s="134"/>
      <c r="NBB42" s="135"/>
      <c r="NBC42" s="134"/>
      <c r="NBD42" s="135"/>
      <c r="NBE42" s="134"/>
      <c r="NBF42" s="135"/>
      <c r="NBG42" s="134"/>
      <c r="NBH42" s="135"/>
      <c r="NBI42" s="134"/>
      <c r="NBJ42" s="135"/>
      <c r="NBK42" s="134"/>
      <c r="NBL42" s="135"/>
      <c r="NBM42" s="134"/>
      <c r="NBN42" s="135"/>
      <c r="NBO42" s="134"/>
      <c r="NBP42" s="135"/>
      <c r="NBQ42" s="134"/>
      <c r="NBR42" s="135"/>
      <c r="NBS42" s="134"/>
      <c r="NBT42" s="135"/>
      <c r="NBU42" s="134"/>
      <c r="NBV42" s="135"/>
      <c r="NBW42" s="134"/>
      <c r="NBX42" s="135"/>
      <c r="NBY42" s="134"/>
      <c r="NBZ42" s="135"/>
      <c r="NCA42" s="134"/>
      <c r="NCB42" s="135"/>
      <c r="NCC42" s="134"/>
      <c r="NCD42" s="135"/>
      <c r="NCE42" s="134"/>
      <c r="NCF42" s="135"/>
      <c r="NCG42" s="134"/>
      <c r="NCH42" s="135"/>
      <c r="NCI42" s="134"/>
      <c r="NCJ42" s="135"/>
      <c r="NCK42" s="134"/>
      <c r="NCL42" s="135"/>
      <c r="NCM42" s="134"/>
      <c r="NCN42" s="135"/>
      <c r="NCO42" s="134"/>
      <c r="NCP42" s="135"/>
      <c r="NCQ42" s="134"/>
      <c r="NCR42" s="135"/>
      <c r="NCS42" s="134"/>
      <c r="NCT42" s="135"/>
      <c r="NCU42" s="134"/>
      <c r="NCV42" s="135"/>
      <c r="NCW42" s="134"/>
      <c r="NCX42" s="135"/>
      <c r="NCY42" s="134"/>
      <c r="NCZ42" s="135"/>
      <c r="NDA42" s="134"/>
      <c r="NDB42" s="135"/>
      <c r="NDC42" s="134"/>
      <c r="NDD42" s="135"/>
      <c r="NDE42" s="134"/>
      <c r="NDF42" s="135"/>
      <c r="NDG42" s="134"/>
      <c r="NDH42" s="135"/>
      <c r="NDI42" s="134"/>
      <c r="NDJ42" s="135"/>
      <c r="NDK42" s="134"/>
      <c r="NDL42" s="135"/>
      <c r="NDM42" s="134"/>
      <c r="NDN42" s="135"/>
      <c r="NDO42" s="134"/>
      <c r="NDP42" s="135"/>
      <c r="NDQ42" s="134"/>
      <c r="NDR42" s="135"/>
      <c r="NDS42" s="134"/>
      <c r="NDT42" s="135"/>
      <c r="NDU42" s="134"/>
      <c r="NDV42" s="135"/>
      <c r="NDW42" s="134"/>
      <c r="NDX42" s="135"/>
      <c r="NDY42" s="134"/>
      <c r="NDZ42" s="135"/>
      <c r="NEA42" s="134"/>
      <c r="NEB42" s="135"/>
      <c r="NEC42" s="134"/>
      <c r="NED42" s="135"/>
      <c r="NEE42" s="134"/>
      <c r="NEF42" s="135"/>
      <c r="NEG42" s="134"/>
      <c r="NEH42" s="135"/>
      <c r="NEI42" s="134"/>
      <c r="NEJ42" s="135"/>
      <c r="NEK42" s="134"/>
      <c r="NEL42" s="135"/>
      <c r="NEM42" s="134"/>
      <c r="NEN42" s="135"/>
      <c r="NEO42" s="134"/>
      <c r="NEP42" s="135"/>
      <c r="NEQ42" s="134"/>
      <c r="NER42" s="135"/>
      <c r="NES42" s="134"/>
      <c r="NET42" s="135"/>
      <c r="NEU42" s="134"/>
      <c r="NEV42" s="135"/>
      <c r="NEW42" s="134"/>
      <c r="NEX42" s="135"/>
      <c r="NEY42" s="134"/>
      <c r="NEZ42" s="135"/>
      <c r="NFA42" s="134"/>
      <c r="NFB42" s="135"/>
      <c r="NFC42" s="134"/>
      <c r="NFD42" s="135"/>
      <c r="NFE42" s="134"/>
      <c r="NFF42" s="135"/>
      <c r="NFG42" s="134"/>
      <c r="NFH42" s="135"/>
      <c r="NFI42" s="134"/>
      <c r="NFJ42" s="135"/>
      <c r="NFK42" s="134"/>
      <c r="NFL42" s="135"/>
      <c r="NFM42" s="134"/>
      <c r="NFN42" s="135"/>
      <c r="NFO42" s="134"/>
      <c r="NFP42" s="135"/>
      <c r="NFQ42" s="134"/>
      <c r="NFR42" s="135"/>
      <c r="NFS42" s="134"/>
      <c r="NFT42" s="135"/>
      <c r="NFU42" s="134"/>
      <c r="NFV42" s="135"/>
      <c r="NFW42" s="134"/>
      <c r="NFX42" s="135"/>
      <c r="NFY42" s="134"/>
      <c r="NFZ42" s="135"/>
      <c r="NGA42" s="134"/>
      <c r="NGB42" s="135"/>
      <c r="NGC42" s="134"/>
      <c r="NGD42" s="135"/>
      <c r="NGE42" s="134"/>
      <c r="NGF42" s="135"/>
      <c r="NGG42" s="134"/>
      <c r="NGH42" s="135"/>
      <c r="NGI42" s="134"/>
      <c r="NGJ42" s="135"/>
      <c r="NGK42" s="134"/>
      <c r="NGL42" s="135"/>
      <c r="NGM42" s="134"/>
      <c r="NGN42" s="135"/>
      <c r="NGO42" s="134"/>
      <c r="NGP42" s="135"/>
      <c r="NGQ42" s="134"/>
      <c r="NGR42" s="135"/>
      <c r="NGS42" s="134"/>
      <c r="NGT42" s="135"/>
      <c r="NGU42" s="134"/>
      <c r="NGV42" s="135"/>
      <c r="NGW42" s="134"/>
      <c r="NGX42" s="135"/>
      <c r="NGY42" s="134"/>
      <c r="NGZ42" s="135"/>
      <c r="NHA42" s="134"/>
      <c r="NHB42" s="135"/>
      <c r="NHC42" s="134"/>
      <c r="NHD42" s="135"/>
      <c r="NHE42" s="134"/>
      <c r="NHF42" s="135"/>
      <c r="NHG42" s="134"/>
      <c r="NHH42" s="135"/>
      <c r="NHI42" s="134"/>
      <c r="NHJ42" s="135"/>
      <c r="NHK42" s="134"/>
      <c r="NHL42" s="135"/>
      <c r="NHM42" s="134"/>
      <c r="NHN42" s="135"/>
      <c r="NHO42" s="134"/>
      <c r="NHP42" s="135"/>
      <c r="NHQ42" s="134"/>
      <c r="NHR42" s="135"/>
      <c r="NHS42" s="134"/>
      <c r="NHT42" s="135"/>
      <c r="NHU42" s="134"/>
      <c r="NHV42" s="135"/>
      <c r="NHW42" s="134"/>
      <c r="NHX42" s="135"/>
      <c r="NHY42" s="134"/>
      <c r="NHZ42" s="135"/>
      <c r="NIA42" s="134"/>
      <c r="NIB42" s="135"/>
      <c r="NIC42" s="134"/>
      <c r="NID42" s="135"/>
      <c r="NIE42" s="134"/>
      <c r="NIF42" s="135"/>
      <c r="NIG42" s="134"/>
      <c r="NIH42" s="135"/>
      <c r="NII42" s="134"/>
      <c r="NIJ42" s="135"/>
      <c r="NIK42" s="134"/>
      <c r="NIL42" s="135"/>
      <c r="NIM42" s="134"/>
      <c r="NIN42" s="135"/>
      <c r="NIO42" s="134"/>
      <c r="NIP42" s="135"/>
      <c r="NIQ42" s="134"/>
      <c r="NIR42" s="135"/>
      <c r="NIS42" s="134"/>
      <c r="NIT42" s="135"/>
      <c r="NIU42" s="134"/>
      <c r="NIV42" s="135"/>
      <c r="NIW42" s="134"/>
      <c r="NIX42" s="135"/>
      <c r="NIY42" s="134"/>
      <c r="NIZ42" s="135"/>
      <c r="NJA42" s="134"/>
      <c r="NJB42" s="135"/>
      <c r="NJC42" s="134"/>
      <c r="NJD42" s="135"/>
      <c r="NJE42" s="134"/>
      <c r="NJF42" s="135"/>
      <c r="NJG42" s="134"/>
      <c r="NJH42" s="135"/>
      <c r="NJI42" s="134"/>
      <c r="NJJ42" s="135"/>
      <c r="NJK42" s="134"/>
      <c r="NJL42" s="135"/>
      <c r="NJM42" s="134"/>
      <c r="NJN42" s="135"/>
      <c r="NJO42" s="134"/>
      <c r="NJP42" s="135"/>
      <c r="NJQ42" s="134"/>
      <c r="NJR42" s="135"/>
      <c r="NJS42" s="134"/>
      <c r="NJT42" s="135"/>
      <c r="NJU42" s="134"/>
      <c r="NJV42" s="135"/>
      <c r="NJW42" s="134"/>
      <c r="NJX42" s="135"/>
      <c r="NJY42" s="134"/>
      <c r="NJZ42" s="135"/>
      <c r="NKA42" s="134"/>
      <c r="NKB42" s="135"/>
      <c r="NKC42" s="134"/>
      <c r="NKD42" s="135"/>
      <c r="NKE42" s="134"/>
      <c r="NKF42" s="135"/>
      <c r="NKG42" s="134"/>
      <c r="NKH42" s="135"/>
      <c r="NKI42" s="134"/>
      <c r="NKJ42" s="135"/>
      <c r="NKK42" s="134"/>
      <c r="NKL42" s="135"/>
      <c r="NKM42" s="134"/>
      <c r="NKN42" s="135"/>
      <c r="NKO42" s="134"/>
      <c r="NKP42" s="135"/>
      <c r="NKQ42" s="134"/>
      <c r="NKR42" s="135"/>
      <c r="NKS42" s="134"/>
      <c r="NKT42" s="135"/>
      <c r="NKU42" s="134"/>
      <c r="NKV42" s="135"/>
      <c r="NKW42" s="134"/>
      <c r="NKX42" s="135"/>
      <c r="NKY42" s="134"/>
      <c r="NKZ42" s="135"/>
      <c r="NLA42" s="134"/>
      <c r="NLB42" s="135"/>
      <c r="NLC42" s="134"/>
      <c r="NLD42" s="135"/>
      <c r="NLE42" s="134"/>
      <c r="NLF42" s="135"/>
      <c r="NLG42" s="134"/>
      <c r="NLH42" s="135"/>
      <c r="NLI42" s="134"/>
      <c r="NLJ42" s="135"/>
      <c r="NLK42" s="134"/>
      <c r="NLL42" s="135"/>
      <c r="NLM42" s="134"/>
      <c r="NLN42" s="135"/>
      <c r="NLO42" s="134"/>
      <c r="NLP42" s="135"/>
      <c r="NLQ42" s="134"/>
      <c r="NLR42" s="135"/>
      <c r="NLS42" s="134"/>
      <c r="NLT42" s="135"/>
      <c r="NLU42" s="134"/>
      <c r="NLV42" s="135"/>
      <c r="NLW42" s="134"/>
      <c r="NLX42" s="135"/>
      <c r="NLY42" s="134"/>
      <c r="NLZ42" s="135"/>
      <c r="NMA42" s="134"/>
      <c r="NMB42" s="135"/>
      <c r="NMC42" s="134"/>
      <c r="NMD42" s="135"/>
      <c r="NME42" s="134"/>
      <c r="NMF42" s="135"/>
      <c r="NMG42" s="134"/>
      <c r="NMH42" s="135"/>
      <c r="NMI42" s="134"/>
      <c r="NMJ42" s="135"/>
      <c r="NMK42" s="134"/>
      <c r="NML42" s="135"/>
      <c r="NMM42" s="134"/>
      <c r="NMN42" s="135"/>
      <c r="NMO42" s="134"/>
      <c r="NMP42" s="135"/>
      <c r="NMQ42" s="134"/>
      <c r="NMR42" s="135"/>
      <c r="NMS42" s="134"/>
      <c r="NMT42" s="135"/>
      <c r="NMU42" s="134"/>
      <c r="NMV42" s="135"/>
      <c r="NMW42" s="134"/>
      <c r="NMX42" s="135"/>
      <c r="NMY42" s="134"/>
      <c r="NMZ42" s="135"/>
      <c r="NNA42" s="134"/>
      <c r="NNB42" s="135"/>
      <c r="NNC42" s="134"/>
      <c r="NND42" s="135"/>
      <c r="NNE42" s="134"/>
      <c r="NNF42" s="135"/>
      <c r="NNG42" s="134"/>
      <c r="NNH42" s="135"/>
      <c r="NNI42" s="134"/>
      <c r="NNJ42" s="135"/>
      <c r="NNK42" s="134"/>
      <c r="NNL42" s="135"/>
      <c r="NNM42" s="134"/>
      <c r="NNN42" s="135"/>
      <c r="NNO42" s="134"/>
      <c r="NNP42" s="135"/>
      <c r="NNQ42" s="134"/>
      <c r="NNR42" s="135"/>
      <c r="NNS42" s="134"/>
      <c r="NNT42" s="135"/>
      <c r="NNU42" s="134"/>
      <c r="NNV42" s="135"/>
      <c r="NNW42" s="134"/>
      <c r="NNX42" s="135"/>
      <c r="NNY42" s="134"/>
      <c r="NNZ42" s="135"/>
      <c r="NOA42" s="134"/>
      <c r="NOB42" s="135"/>
      <c r="NOC42" s="134"/>
      <c r="NOD42" s="135"/>
      <c r="NOE42" s="134"/>
      <c r="NOF42" s="135"/>
      <c r="NOG42" s="134"/>
      <c r="NOH42" s="135"/>
      <c r="NOI42" s="134"/>
      <c r="NOJ42" s="135"/>
      <c r="NOK42" s="134"/>
      <c r="NOL42" s="135"/>
      <c r="NOM42" s="134"/>
      <c r="NON42" s="135"/>
      <c r="NOO42" s="134"/>
      <c r="NOP42" s="135"/>
      <c r="NOQ42" s="134"/>
      <c r="NOR42" s="135"/>
      <c r="NOS42" s="134"/>
      <c r="NOT42" s="135"/>
      <c r="NOU42" s="134"/>
      <c r="NOV42" s="135"/>
      <c r="NOW42" s="134"/>
      <c r="NOX42" s="135"/>
      <c r="NOY42" s="134"/>
      <c r="NOZ42" s="135"/>
      <c r="NPA42" s="134"/>
      <c r="NPB42" s="135"/>
      <c r="NPC42" s="134"/>
      <c r="NPD42" s="135"/>
      <c r="NPE42" s="134"/>
      <c r="NPF42" s="135"/>
      <c r="NPG42" s="134"/>
      <c r="NPH42" s="135"/>
      <c r="NPI42" s="134"/>
      <c r="NPJ42" s="135"/>
      <c r="NPK42" s="134"/>
      <c r="NPL42" s="135"/>
      <c r="NPM42" s="134"/>
      <c r="NPN42" s="135"/>
      <c r="NPO42" s="134"/>
      <c r="NPP42" s="135"/>
      <c r="NPQ42" s="134"/>
      <c r="NPR42" s="135"/>
      <c r="NPS42" s="134"/>
      <c r="NPT42" s="135"/>
      <c r="NPU42" s="134"/>
      <c r="NPV42" s="135"/>
      <c r="NPW42" s="134"/>
      <c r="NPX42" s="135"/>
      <c r="NPY42" s="134"/>
      <c r="NPZ42" s="135"/>
      <c r="NQA42" s="134"/>
      <c r="NQB42" s="135"/>
      <c r="NQC42" s="134"/>
      <c r="NQD42" s="135"/>
      <c r="NQE42" s="134"/>
      <c r="NQF42" s="135"/>
      <c r="NQG42" s="134"/>
      <c r="NQH42" s="135"/>
      <c r="NQI42" s="134"/>
      <c r="NQJ42" s="135"/>
      <c r="NQK42" s="134"/>
      <c r="NQL42" s="135"/>
      <c r="NQM42" s="134"/>
      <c r="NQN42" s="135"/>
      <c r="NQO42" s="134"/>
      <c r="NQP42" s="135"/>
      <c r="NQQ42" s="134"/>
      <c r="NQR42" s="135"/>
      <c r="NQS42" s="134"/>
      <c r="NQT42" s="135"/>
      <c r="NQU42" s="134"/>
      <c r="NQV42" s="135"/>
      <c r="NQW42" s="134"/>
      <c r="NQX42" s="135"/>
      <c r="NQY42" s="134"/>
      <c r="NQZ42" s="135"/>
      <c r="NRA42" s="134"/>
      <c r="NRB42" s="135"/>
      <c r="NRC42" s="134"/>
      <c r="NRD42" s="135"/>
      <c r="NRE42" s="134"/>
      <c r="NRF42" s="135"/>
      <c r="NRG42" s="134"/>
      <c r="NRH42" s="135"/>
      <c r="NRI42" s="134"/>
      <c r="NRJ42" s="135"/>
      <c r="NRK42" s="134"/>
      <c r="NRL42" s="135"/>
      <c r="NRM42" s="134"/>
      <c r="NRN42" s="135"/>
      <c r="NRO42" s="134"/>
      <c r="NRP42" s="135"/>
      <c r="NRQ42" s="134"/>
      <c r="NRR42" s="135"/>
      <c r="NRS42" s="134"/>
      <c r="NRT42" s="135"/>
      <c r="NRU42" s="134"/>
      <c r="NRV42" s="135"/>
      <c r="NRW42" s="134"/>
      <c r="NRX42" s="135"/>
      <c r="NRY42" s="134"/>
      <c r="NRZ42" s="135"/>
      <c r="NSA42" s="134"/>
      <c r="NSB42" s="135"/>
      <c r="NSC42" s="134"/>
      <c r="NSD42" s="135"/>
      <c r="NSE42" s="134"/>
      <c r="NSF42" s="135"/>
      <c r="NSG42" s="134"/>
      <c r="NSH42" s="135"/>
      <c r="NSI42" s="134"/>
      <c r="NSJ42" s="135"/>
      <c r="NSK42" s="134"/>
      <c r="NSL42" s="135"/>
      <c r="NSM42" s="134"/>
      <c r="NSN42" s="135"/>
      <c r="NSO42" s="134"/>
      <c r="NSP42" s="135"/>
      <c r="NSQ42" s="134"/>
      <c r="NSR42" s="135"/>
      <c r="NSS42" s="134"/>
      <c r="NST42" s="135"/>
      <c r="NSU42" s="134"/>
      <c r="NSV42" s="135"/>
      <c r="NSW42" s="134"/>
      <c r="NSX42" s="135"/>
      <c r="NSY42" s="134"/>
      <c r="NSZ42" s="135"/>
      <c r="NTA42" s="134"/>
      <c r="NTB42" s="135"/>
      <c r="NTC42" s="134"/>
      <c r="NTD42" s="135"/>
      <c r="NTE42" s="134"/>
      <c r="NTF42" s="135"/>
      <c r="NTG42" s="134"/>
      <c r="NTH42" s="135"/>
      <c r="NTI42" s="134"/>
      <c r="NTJ42" s="135"/>
      <c r="NTK42" s="134"/>
      <c r="NTL42" s="135"/>
      <c r="NTM42" s="134"/>
      <c r="NTN42" s="135"/>
      <c r="NTO42" s="134"/>
      <c r="NTP42" s="135"/>
      <c r="NTQ42" s="134"/>
      <c r="NTR42" s="135"/>
      <c r="NTS42" s="134"/>
      <c r="NTT42" s="135"/>
      <c r="NTU42" s="134"/>
      <c r="NTV42" s="135"/>
      <c r="NTW42" s="134"/>
      <c r="NTX42" s="135"/>
      <c r="NTY42" s="134"/>
      <c r="NTZ42" s="135"/>
      <c r="NUA42" s="134"/>
      <c r="NUB42" s="135"/>
      <c r="NUC42" s="134"/>
      <c r="NUD42" s="135"/>
      <c r="NUE42" s="134"/>
      <c r="NUF42" s="135"/>
      <c r="NUG42" s="134"/>
      <c r="NUH42" s="135"/>
      <c r="NUI42" s="134"/>
      <c r="NUJ42" s="135"/>
      <c r="NUK42" s="134"/>
      <c r="NUL42" s="135"/>
      <c r="NUM42" s="134"/>
      <c r="NUN42" s="135"/>
      <c r="NUO42" s="134"/>
      <c r="NUP42" s="135"/>
      <c r="NUQ42" s="134"/>
      <c r="NUR42" s="135"/>
      <c r="NUS42" s="134"/>
      <c r="NUT42" s="135"/>
      <c r="NUU42" s="134"/>
      <c r="NUV42" s="135"/>
      <c r="NUW42" s="134"/>
      <c r="NUX42" s="135"/>
      <c r="NUY42" s="134"/>
      <c r="NUZ42" s="135"/>
      <c r="NVA42" s="134"/>
      <c r="NVB42" s="135"/>
      <c r="NVC42" s="134"/>
      <c r="NVD42" s="135"/>
      <c r="NVE42" s="134"/>
      <c r="NVF42" s="135"/>
      <c r="NVG42" s="134"/>
      <c r="NVH42" s="135"/>
      <c r="NVI42" s="134"/>
      <c r="NVJ42" s="135"/>
      <c r="NVK42" s="134"/>
      <c r="NVL42" s="135"/>
      <c r="NVM42" s="134"/>
      <c r="NVN42" s="135"/>
      <c r="NVO42" s="134"/>
      <c r="NVP42" s="135"/>
      <c r="NVQ42" s="134"/>
      <c r="NVR42" s="135"/>
      <c r="NVS42" s="134"/>
      <c r="NVT42" s="135"/>
      <c r="NVU42" s="134"/>
      <c r="NVV42" s="135"/>
      <c r="NVW42" s="134"/>
      <c r="NVX42" s="135"/>
      <c r="NVY42" s="134"/>
      <c r="NVZ42" s="135"/>
      <c r="NWA42" s="134"/>
      <c r="NWB42" s="135"/>
      <c r="NWC42" s="134"/>
      <c r="NWD42" s="135"/>
      <c r="NWE42" s="134"/>
      <c r="NWF42" s="135"/>
      <c r="NWG42" s="134"/>
      <c r="NWH42" s="135"/>
      <c r="NWI42" s="134"/>
      <c r="NWJ42" s="135"/>
      <c r="NWK42" s="134"/>
      <c r="NWL42" s="135"/>
      <c r="NWM42" s="134"/>
      <c r="NWN42" s="135"/>
      <c r="NWO42" s="134"/>
      <c r="NWP42" s="135"/>
      <c r="NWQ42" s="134"/>
      <c r="NWR42" s="135"/>
      <c r="NWS42" s="134"/>
      <c r="NWT42" s="135"/>
      <c r="NWU42" s="134"/>
      <c r="NWV42" s="135"/>
      <c r="NWW42" s="134"/>
      <c r="NWX42" s="135"/>
      <c r="NWY42" s="134"/>
      <c r="NWZ42" s="135"/>
      <c r="NXA42" s="134"/>
      <c r="NXB42" s="135"/>
      <c r="NXC42" s="134"/>
      <c r="NXD42" s="135"/>
      <c r="NXE42" s="134"/>
      <c r="NXF42" s="135"/>
      <c r="NXG42" s="134"/>
      <c r="NXH42" s="135"/>
      <c r="NXI42" s="134"/>
      <c r="NXJ42" s="135"/>
      <c r="NXK42" s="134"/>
      <c r="NXL42" s="135"/>
      <c r="NXM42" s="134"/>
      <c r="NXN42" s="135"/>
      <c r="NXO42" s="134"/>
      <c r="NXP42" s="135"/>
      <c r="NXQ42" s="134"/>
      <c r="NXR42" s="135"/>
      <c r="NXS42" s="134"/>
      <c r="NXT42" s="135"/>
      <c r="NXU42" s="134"/>
      <c r="NXV42" s="135"/>
      <c r="NXW42" s="134"/>
      <c r="NXX42" s="135"/>
      <c r="NXY42" s="134"/>
      <c r="NXZ42" s="135"/>
      <c r="NYA42" s="134"/>
      <c r="NYB42" s="135"/>
      <c r="NYC42" s="134"/>
      <c r="NYD42" s="135"/>
      <c r="NYE42" s="134"/>
      <c r="NYF42" s="135"/>
      <c r="NYG42" s="134"/>
      <c r="NYH42" s="135"/>
      <c r="NYI42" s="134"/>
      <c r="NYJ42" s="135"/>
      <c r="NYK42" s="134"/>
      <c r="NYL42" s="135"/>
      <c r="NYM42" s="134"/>
      <c r="NYN42" s="135"/>
      <c r="NYO42" s="134"/>
      <c r="NYP42" s="135"/>
      <c r="NYQ42" s="134"/>
      <c r="NYR42" s="135"/>
      <c r="NYS42" s="134"/>
      <c r="NYT42" s="135"/>
      <c r="NYU42" s="134"/>
      <c r="NYV42" s="135"/>
      <c r="NYW42" s="134"/>
      <c r="NYX42" s="135"/>
      <c r="NYY42" s="134"/>
      <c r="NYZ42" s="135"/>
      <c r="NZA42" s="134"/>
      <c r="NZB42" s="135"/>
      <c r="NZC42" s="134"/>
      <c r="NZD42" s="135"/>
      <c r="NZE42" s="134"/>
      <c r="NZF42" s="135"/>
      <c r="NZG42" s="134"/>
      <c r="NZH42" s="135"/>
      <c r="NZI42" s="134"/>
      <c r="NZJ42" s="135"/>
      <c r="NZK42" s="134"/>
      <c r="NZL42" s="135"/>
      <c r="NZM42" s="134"/>
      <c r="NZN42" s="135"/>
      <c r="NZO42" s="134"/>
      <c r="NZP42" s="135"/>
      <c r="NZQ42" s="134"/>
      <c r="NZR42" s="135"/>
      <c r="NZS42" s="134"/>
      <c r="NZT42" s="135"/>
      <c r="NZU42" s="134"/>
      <c r="NZV42" s="135"/>
      <c r="NZW42" s="134"/>
      <c r="NZX42" s="135"/>
      <c r="NZY42" s="134"/>
      <c r="NZZ42" s="135"/>
      <c r="OAA42" s="134"/>
      <c r="OAB42" s="135"/>
      <c r="OAC42" s="134"/>
      <c r="OAD42" s="135"/>
      <c r="OAE42" s="134"/>
      <c r="OAF42" s="135"/>
      <c r="OAG42" s="134"/>
      <c r="OAH42" s="135"/>
      <c r="OAI42" s="134"/>
      <c r="OAJ42" s="135"/>
      <c r="OAK42" s="134"/>
      <c r="OAL42" s="135"/>
      <c r="OAM42" s="134"/>
      <c r="OAN42" s="135"/>
      <c r="OAO42" s="134"/>
      <c r="OAP42" s="135"/>
      <c r="OAQ42" s="134"/>
      <c r="OAR42" s="135"/>
      <c r="OAS42" s="134"/>
      <c r="OAT42" s="135"/>
      <c r="OAU42" s="134"/>
      <c r="OAV42" s="135"/>
      <c r="OAW42" s="134"/>
      <c r="OAX42" s="135"/>
      <c r="OAY42" s="134"/>
      <c r="OAZ42" s="135"/>
      <c r="OBA42" s="134"/>
      <c r="OBB42" s="135"/>
      <c r="OBC42" s="134"/>
      <c r="OBD42" s="135"/>
      <c r="OBE42" s="134"/>
      <c r="OBF42" s="135"/>
      <c r="OBG42" s="134"/>
      <c r="OBH42" s="135"/>
      <c r="OBI42" s="134"/>
      <c r="OBJ42" s="135"/>
      <c r="OBK42" s="134"/>
      <c r="OBL42" s="135"/>
      <c r="OBM42" s="134"/>
      <c r="OBN42" s="135"/>
      <c r="OBO42" s="134"/>
      <c r="OBP42" s="135"/>
      <c r="OBQ42" s="134"/>
      <c r="OBR42" s="135"/>
      <c r="OBS42" s="134"/>
      <c r="OBT42" s="135"/>
      <c r="OBU42" s="134"/>
      <c r="OBV42" s="135"/>
      <c r="OBW42" s="134"/>
      <c r="OBX42" s="135"/>
      <c r="OBY42" s="134"/>
      <c r="OBZ42" s="135"/>
      <c r="OCA42" s="134"/>
      <c r="OCB42" s="135"/>
      <c r="OCC42" s="134"/>
      <c r="OCD42" s="135"/>
      <c r="OCE42" s="134"/>
      <c r="OCF42" s="135"/>
      <c r="OCG42" s="134"/>
      <c r="OCH42" s="135"/>
      <c r="OCI42" s="134"/>
      <c r="OCJ42" s="135"/>
      <c r="OCK42" s="134"/>
      <c r="OCL42" s="135"/>
      <c r="OCM42" s="134"/>
      <c r="OCN42" s="135"/>
      <c r="OCO42" s="134"/>
      <c r="OCP42" s="135"/>
      <c r="OCQ42" s="134"/>
      <c r="OCR42" s="135"/>
      <c r="OCS42" s="134"/>
      <c r="OCT42" s="135"/>
      <c r="OCU42" s="134"/>
      <c r="OCV42" s="135"/>
      <c r="OCW42" s="134"/>
      <c r="OCX42" s="135"/>
      <c r="OCY42" s="134"/>
      <c r="OCZ42" s="135"/>
      <c r="ODA42" s="134"/>
      <c r="ODB42" s="135"/>
      <c r="ODC42" s="134"/>
      <c r="ODD42" s="135"/>
      <c r="ODE42" s="134"/>
      <c r="ODF42" s="135"/>
      <c r="ODG42" s="134"/>
      <c r="ODH42" s="135"/>
      <c r="ODI42" s="134"/>
      <c r="ODJ42" s="135"/>
      <c r="ODK42" s="134"/>
      <c r="ODL42" s="135"/>
      <c r="ODM42" s="134"/>
      <c r="ODN42" s="135"/>
      <c r="ODO42" s="134"/>
      <c r="ODP42" s="135"/>
      <c r="ODQ42" s="134"/>
      <c r="ODR42" s="135"/>
      <c r="ODS42" s="134"/>
      <c r="ODT42" s="135"/>
      <c r="ODU42" s="134"/>
      <c r="ODV42" s="135"/>
      <c r="ODW42" s="134"/>
      <c r="ODX42" s="135"/>
      <c r="ODY42" s="134"/>
      <c r="ODZ42" s="135"/>
      <c r="OEA42" s="134"/>
      <c r="OEB42" s="135"/>
      <c r="OEC42" s="134"/>
      <c r="OED42" s="135"/>
      <c r="OEE42" s="134"/>
      <c r="OEF42" s="135"/>
      <c r="OEG42" s="134"/>
      <c r="OEH42" s="135"/>
      <c r="OEI42" s="134"/>
      <c r="OEJ42" s="135"/>
      <c r="OEK42" s="134"/>
      <c r="OEL42" s="135"/>
      <c r="OEM42" s="134"/>
      <c r="OEN42" s="135"/>
      <c r="OEO42" s="134"/>
      <c r="OEP42" s="135"/>
      <c r="OEQ42" s="134"/>
      <c r="OER42" s="135"/>
      <c r="OES42" s="134"/>
      <c r="OET42" s="135"/>
      <c r="OEU42" s="134"/>
      <c r="OEV42" s="135"/>
      <c r="OEW42" s="134"/>
      <c r="OEX42" s="135"/>
      <c r="OEY42" s="134"/>
      <c r="OEZ42" s="135"/>
      <c r="OFA42" s="134"/>
      <c r="OFB42" s="135"/>
      <c r="OFC42" s="134"/>
      <c r="OFD42" s="135"/>
      <c r="OFE42" s="134"/>
      <c r="OFF42" s="135"/>
      <c r="OFG42" s="134"/>
      <c r="OFH42" s="135"/>
      <c r="OFI42" s="134"/>
      <c r="OFJ42" s="135"/>
      <c r="OFK42" s="134"/>
      <c r="OFL42" s="135"/>
      <c r="OFM42" s="134"/>
      <c r="OFN42" s="135"/>
      <c r="OFO42" s="134"/>
      <c r="OFP42" s="135"/>
      <c r="OFQ42" s="134"/>
      <c r="OFR42" s="135"/>
      <c r="OFS42" s="134"/>
      <c r="OFT42" s="135"/>
      <c r="OFU42" s="134"/>
      <c r="OFV42" s="135"/>
      <c r="OFW42" s="134"/>
      <c r="OFX42" s="135"/>
      <c r="OFY42" s="134"/>
      <c r="OFZ42" s="135"/>
      <c r="OGA42" s="134"/>
      <c r="OGB42" s="135"/>
      <c r="OGC42" s="134"/>
      <c r="OGD42" s="135"/>
      <c r="OGE42" s="134"/>
      <c r="OGF42" s="135"/>
      <c r="OGG42" s="134"/>
      <c r="OGH42" s="135"/>
      <c r="OGI42" s="134"/>
      <c r="OGJ42" s="135"/>
      <c r="OGK42" s="134"/>
      <c r="OGL42" s="135"/>
      <c r="OGM42" s="134"/>
      <c r="OGN42" s="135"/>
      <c r="OGO42" s="134"/>
      <c r="OGP42" s="135"/>
      <c r="OGQ42" s="134"/>
      <c r="OGR42" s="135"/>
      <c r="OGS42" s="134"/>
      <c r="OGT42" s="135"/>
      <c r="OGU42" s="134"/>
      <c r="OGV42" s="135"/>
      <c r="OGW42" s="134"/>
      <c r="OGX42" s="135"/>
      <c r="OGY42" s="134"/>
      <c r="OGZ42" s="135"/>
      <c r="OHA42" s="134"/>
      <c r="OHB42" s="135"/>
      <c r="OHC42" s="134"/>
      <c r="OHD42" s="135"/>
      <c r="OHE42" s="134"/>
      <c r="OHF42" s="135"/>
      <c r="OHG42" s="134"/>
      <c r="OHH42" s="135"/>
      <c r="OHI42" s="134"/>
      <c r="OHJ42" s="135"/>
      <c r="OHK42" s="134"/>
      <c r="OHL42" s="135"/>
      <c r="OHM42" s="134"/>
      <c r="OHN42" s="135"/>
      <c r="OHO42" s="134"/>
      <c r="OHP42" s="135"/>
      <c r="OHQ42" s="134"/>
      <c r="OHR42" s="135"/>
      <c r="OHS42" s="134"/>
      <c r="OHT42" s="135"/>
      <c r="OHU42" s="134"/>
      <c r="OHV42" s="135"/>
      <c r="OHW42" s="134"/>
      <c r="OHX42" s="135"/>
      <c r="OHY42" s="134"/>
      <c r="OHZ42" s="135"/>
      <c r="OIA42" s="134"/>
      <c r="OIB42" s="135"/>
      <c r="OIC42" s="134"/>
      <c r="OID42" s="135"/>
      <c r="OIE42" s="134"/>
      <c r="OIF42" s="135"/>
      <c r="OIG42" s="134"/>
      <c r="OIH42" s="135"/>
      <c r="OII42" s="134"/>
      <c r="OIJ42" s="135"/>
      <c r="OIK42" s="134"/>
      <c r="OIL42" s="135"/>
      <c r="OIM42" s="134"/>
      <c r="OIN42" s="135"/>
      <c r="OIO42" s="134"/>
      <c r="OIP42" s="135"/>
      <c r="OIQ42" s="134"/>
      <c r="OIR42" s="135"/>
      <c r="OIS42" s="134"/>
      <c r="OIT42" s="135"/>
      <c r="OIU42" s="134"/>
      <c r="OIV42" s="135"/>
      <c r="OIW42" s="134"/>
      <c r="OIX42" s="135"/>
      <c r="OIY42" s="134"/>
      <c r="OIZ42" s="135"/>
      <c r="OJA42" s="134"/>
      <c r="OJB42" s="135"/>
      <c r="OJC42" s="134"/>
      <c r="OJD42" s="135"/>
      <c r="OJE42" s="134"/>
      <c r="OJF42" s="135"/>
      <c r="OJG42" s="134"/>
      <c r="OJH42" s="135"/>
      <c r="OJI42" s="134"/>
      <c r="OJJ42" s="135"/>
      <c r="OJK42" s="134"/>
      <c r="OJL42" s="135"/>
      <c r="OJM42" s="134"/>
      <c r="OJN42" s="135"/>
      <c r="OJO42" s="134"/>
      <c r="OJP42" s="135"/>
      <c r="OJQ42" s="134"/>
      <c r="OJR42" s="135"/>
      <c r="OJS42" s="134"/>
      <c r="OJT42" s="135"/>
      <c r="OJU42" s="134"/>
      <c r="OJV42" s="135"/>
      <c r="OJW42" s="134"/>
      <c r="OJX42" s="135"/>
      <c r="OJY42" s="134"/>
      <c r="OJZ42" s="135"/>
      <c r="OKA42" s="134"/>
      <c r="OKB42" s="135"/>
      <c r="OKC42" s="134"/>
      <c r="OKD42" s="135"/>
      <c r="OKE42" s="134"/>
      <c r="OKF42" s="135"/>
      <c r="OKG42" s="134"/>
      <c r="OKH42" s="135"/>
      <c r="OKI42" s="134"/>
      <c r="OKJ42" s="135"/>
      <c r="OKK42" s="134"/>
      <c r="OKL42" s="135"/>
      <c r="OKM42" s="134"/>
      <c r="OKN42" s="135"/>
      <c r="OKO42" s="134"/>
      <c r="OKP42" s="135"/>
      <c r="OKQ42" s="134"/>
      <c r="OKR42" s="135"/>
      <c r="OKS42" s="134"/>
      <c r="OKT42" s="135"/>
      <c r="OKU42" s="134"/>
      <c r="OKV42" s="135"/>
      <c r="OKW42" s="134"/>
      <c r="OKX42" s="135"/>
      <c r="OKY42" s="134"/>
      <c r="OKZ42" s="135"/>
      <c r="OLA42" s="134"/>
      <c r="OLB42" s="135"/>
      <c r="OLC42" s="134"/>
      <c r="OLD42" s="135"/>
      <c r="OLE42" s="134"/>
      <c r="OLF42" s="135"/>
      <c r="OLG42" s="134"/>
      <c r="OLH42" s="135"/>
      <c r="OLI42" s="134"/>
      <c r="OLJ42" s="135"/>
      <c r="OLK42" s="134"/>
      <c r="OLL42" s="135"/>
      <c r="OLM42" s="134"/>
      <c r="OLN42" s="135"/>
      <c r="OLO42" s="134"/>
      <c r="OLP42" s="135"/>
      <c r="OLQ42" s="134"/>
      <c r="OLR42" s="135"/>
      <c r="OLS42" s="134"/>
      <c r="OLT42" s="135"/>
      <c r="OLU42" s="134"/>
      <c r="OLV42" s="135"/>
      <c r="OLW42" s="134"/>
      <c r="OLX42" s="135"/>
      <c r="OLY42" s="134"/>
      <c r="OLZ42" s="135"/>
      <c r="OMA42" s="134"/>
      <c r="OMB42" s="135"/>
      <c r="OMC42" s="134"/>
      <c r="OMD42" s="135"/>
      <c r="OME42" s="134"/>
      <c r="OMF42" s="135"/>
      <c r="OMG42" s="134"/>
      <c r="OMH42" s="135"/>
      <c r="OMI42" s="134"/>
      <c r="OMJ42" s="135"/>
      <c r="OMK42" s="134"/>
      <c r="OML42" s="135"/>
      <c r="OMM42" s="134"/>
      <c r="OMN42" s="135"/>
      <c r="OMO42" s="134"/>
      <c r="OMP42" s="135"/>
      <c r="OMQ42" s="134"/>
      <c r="OMR42" s="135"/>
      <c r="OMS42" s="134"/>
      <c r="OMT42" s="135"/>
      <c r="OMU42" s="134"/>
      <c r="OMV42" s="135"/>
      <c r="OMW42" s="134"/>
      <c r="OMX42" s="135"/>
      <c r="OMY42" s="134"/>
      <c r="OMZ42" s="135"/>
      <c r="ONA42" s="134"/>
      <c r="ONB42" s="135"/>
      <c r="ONC42" s="134"/>
      <c r="OND42" s="135"/>
      <c r="ONE42" s="134"/>
      <c r="ONF42" s="135"/>
      <c r="ONG42" s="134"/>
      <c r="ONH42" s="135"/>
      <c r="ONI42" s="134"/>
      <c r="ONJ42" s="135"/>
      <c r="ONK42" s="134"/>
      <c r="ONL42" s="135"/>
      <c r="ONM42" s="134"/>
      <c r="ONN42" s="135"/>
      <c r="ONO42" s="134"/>
      <c r="ONP42" s="135"/>
      <c r="ONQ42" s="134"/>
      <c r="ONR42" s="135"/>
      <c r="ONS42" s="134"/>
      <c r="ONT42" s="135"/>
      <c r="ONU42" s="134"/>
      <c r="ONV42" s="135"/>
      <c r="ONW42" s="134"/>
      <c r="ONX42" s="135"/>
      <c r="ONY42" s="134"/>
      <c r="ONZ42" s="135"/>
      <c r="OOA42" s="134"/>
      <c r="OOB42" s="135"/>
      <c r="OOC42" s="134"/>
      <c r="OOD42" s="135"/>
      <c r="OOE42" s="134"/>
      <c r="OOF42" s="135"/>
      <c r="OOG42" s="134"/>
      <c r="OOH42" s="135"/>
      <c r="OOI42" s="134"/>
      <c r="OOJ42" s="135"/>
      <c r="OOK42" s="134"/>
      <c r="OOL42" s="135"/>
      <c r="OOM42" s="134"/>
      <c r="OON42" s="135"/>
      <c r="OOO42" s="134"/>
      <c r="OOP42" s="135"/>
      <c r="OOQ42" s="134"/>
      <c r="OOR42" s="135"/>
      <c r="OOS42" s="134"/>
      <c r="OOT42" s="135"/>
      <c r="OOU42" s="134"/>
      <c r="OOV42" s="135"/>
      <c r="OOW42" s="134"/>
      <c r="OOX42" s="135"/>
      <c r="OOY42" s="134"/>
      <c r="OOZ42" s="135"/>
      <c r="OPA42" s="134"/>
      <c r="OPB42" s="135"/>
      <c r="OPC42" s="134"/>
      <c r="OPD42" s="135"/>
      <c r="OPE42" s="134"/>
      <c r="OPF42" s="135"/>
      <c r="OPG42" s="134"/>
      <c r="OPH42" s="135"/>
      <c r="OPI42" s="134"/>
      <c r="OPJ42" s="135"/>
      <c r="OPK42" s="134"/>
      <c r="OPL42" s="135"/>
      <c r="OPM42" s="134"/>
      <c r="OPN42" s="135"/>
      <c r="OPO42" s="134"/>
      <c r="OPP42" s="135"/>
      <c r="OPQ42" s="134"/>
      <c r="OPR42" s="135"/>
      <c r="OPS42" s="134"/>
      <c r="OPT42" s="135"/>
      <c r="OPU42" s="134"/>
      <c r="OPV42" s="135"/>
      <c r="OPW42" s="134"/>
      <c r="OPX42" s="135"/>
      <c r="OPY42" s="134"/>
      <c r="OPZ42" s="135"/>
      <c r="OQA42" s="134"/>
      <c r="OQB42" s="135"/>
      <c r="OQC42" s="134"/>
      <c r="OQD42" s="135"/>
      <c r="OQE42" s="134"/>
      <c r="OQF42" s="135"/>
      <c r="OQG42" s="134"/>
      <c r="OQH42" s="135"/>
      <c r="OQI42" s="134"/>
      <c r="OQJ42" s="135"/>
      <c r="OQK42" s="134"/>
      <c r="OQL42" s="135"/>
      <c r="OQM42" s="134"/>
      <c r="OQN42" s="135"/>
      <c r="OQO42" s="134"/>
      <c r="OQP42" s="135"/>
      <c r="OQQ42" s="134"/>
      <c r="OQR42" s="135"/>
      <c r="OQS42" s="134"/>
      <c r="OQT42" s="135"/>
      <c r="OQU42" s="134"/>
      <c r="OQV42" s="135"/>
      <c r="OQW42" s="134"/>
      <c r="OQX42" s="135"/>
      <c r="OQY42" s="134"/>
      <c r="OQZ42" s="135"/>
      <c r="ORA42" s="134"/>
      <c r="ORB42" s="135"/>
      <c r="ORC42" s="134"/>
      <c r="ORD42" s="135"/>
      <c r="ORE42" s="134"/>
      <c r="ORF42" s="135"/>
      <c r="ORG42" s="134"/>
      <c r="ORH42" s="135"/>
      <c r="ORI42" s="134"/>
      <c r="ORJ42" s="135"/>
      <c r="ORK42" s="134"/>
      <c r="ORL42" s="135"/>
      <c r="ORM42" s="134"/>
      <c r="ORN42" s="135"/>
      <c r="ORO42" s="134"/>
      <c r="ORP42" s="135"/>
      <c r="ORQ42" s="134"/>
      <c r="ORR42" s="135"/>
      <c r="ORS42" s="134"/>
      <c r="ORT42" s="135"/>
      <c r="ORU42" s="134"/>
      <c r="ORV42" s="135"/>
      <c r="ORW42" s="134"/>
      <c r="ORX42" s="135"/>
      <c r="ORY42" s="134"/>
      <c r="ORZ42" s="135"/>
      <c r="OSA42" s="134"/>
      <c r="OSB42" s="135"/>
      <c r="OSC42" s="134"/>
      <c r="OSD42" s="135"/>
      <c r="OSE42" s="134"/>
      <c r="OSF42" s="135"/>
      <c r="OSG42" s="134"/>
      <c r="OSH42" s="135"/>
      <c r="OSI42" s="134"/>
      <c r="OSJ42" s="135"/>
      <c r="OSK42" s="134"/>
      <c r="OSL42" s="135"/>
      <c r="OSM42" s="134"/>
      <c r="OSN42" s="135"/>
      <c r="OSO42" s="134"/>
      <c r="OSP42" s="135"/>
      <c r="OSQ42" s="134"/>
      <c r="OSR42" s="135"/>
      <c r="OSS42" s="134"/>
      <c r="OST42" s="135"/>
      <c r="OSU42" s="134"/>
      <c r="OSV42" s="135"/>
      <c r="OSW42" s="134"/>
      <c r="OSX42" s="135"/>
      <c r="OSY42" s="134"/>
      <c r="OSZ42" s="135"/>
      <c r="OTA42" s="134"/>
      <c r="OTB42" s="135"/>
      <c r="OTC42" s="134"/>
      <c r="OTD42" s="135"/>
      <c r="OTE42" s="134"/>
      <c r="OTF42" s="135"/>
      <c r="OTG42" s="134"/>
      <c r="OTH42" s="135"/>
      <c r="OTI42" s="134"/>
      <c r="OTJ42" s="135"/>
      <c r="OTK42" s="134"/>
      <c r="OTL42" s="135"/>
      <c r="OTM42" s="134"/>
      <c r="OTN42" s="135"/>
      <c r="OTO42" s="134"/>
      <c r="OTP42" s="135"/>
      <c r="OTQ42" s="134"/>
      <c r="OTR42" s="135"/>
      <c r="OTS42" s="134"/>
      <c r="OTT42" s="135"/>
      <c r="OTU42" s="134"/>
      <c r="OTV42" s="135"/>
      <c r="OTW42" s="134"/>
      <c r="OTX42" s="135"/>
      <c r="OTY42" s="134"/>
      <c r="OTZ42" s="135"/>
      <c r="OUA42" s="134"/>
      <c r="OUB42" s="135"/>
      <c r="OUC42" s="134"/>
      <c r="OUD42" s="135"/>
      <c r="OUE42" s="134"/>
      <c r="OUF42" s="135"/>
      <c r="OUG42" s="134"/>
      <c r="OUH42" s="135"/>
      <c r="OUI42" s="134"/>
      <c r="OUJ42" s="135"/>
      <c r="OUK42" s="134"/>
      <c r="OUL42" s="135"/>
      <c r="OUM42" s="134"/>
      <c r="OUN42" s="135"/>
      <c r="OUO42" s="134"/>
      <c r="OUP42" s="135"/>
      <c r="OUQ42" s="134"/>
      <c r="OUR42" s="135"/>
      <c r="OUS42" s="134"/>
      <c r="OUT42" s="135"/>
      <c r="OUU42" s="134"/>
      <c r="OUV42" s="135"/>
      <c r="OUW42" s="134"/>
      <c r="OUX42" s="135"/>
      <c r="OUY42" s="134"/>
      <c r="OUZ42" s="135"/>
      <c r="OVA42" s="134"/>
      <c r="OVB42" s="135"/>
      <c r="OVC42" s="134"/>
      <c r="OVD42" s="135"/>
      <c r="OVE42" s="134"/>
      <c r="OVF42" s="135"/>
      <c r="OVG42" s="134"/>
      <c r="OVH42" s="135"/>
      <c r="OVI42" s="134"/>
      <c r="OVJ42" s="135"/>
      <c r="OVK42" s="134"/>
      <c r="OVL42" s="135"/>
      <c r="OVM42" s="134"/>
      <c r="OVN42" s="135"/>
      <c r="OVO42" s="134"/>
      <c r="OVP42" s="135"/>
      <c r="OVQ42" s="134"/>
      <c r="OVR42" s="135"/>
      <c r="OVS42" s="134"/>
      <c r="OVT42" s="135"/>
      <c r="OVU42" s="134"/>
      <c r="OVV42" s="135"/>
      <c r="OVW42" s="134"/>
      <c r="OVX42" s="135"/>
      <c r="OVY42" s="134"/>
      <c r="OVZ42" s="135"/>
      <c r="OWA42" s="134"/>
      <c r="OWB42" s="135"/>
      <c r="OWC42" s="134"/>
      <c r="OWD42" s="135"/>
      <c r="OWE42" s="134"/>
      <c r="OWF42" s="135"/>
      <c r="OWG42" s="134"/>
      <c r="OWH42" s="135"/>
      <c r="OWI42" s="134"/>
      <c r="OWJ42" s="135"/>
      <c r="OWK42" s="134"/>
      <c r="OWL42" s="135"/>
      <c r="OWM42" s="134"/>
      <c r="OWN42" s="135"/>
      <c r="OWO42" s="134"/>
      <c r="OWP42" s="135"/>
      <c r="OWQ42" s="134"/>
      <c r="OWR42" s="135"/>
      <c r="OWS42" s="134"/>
      <c r="OWT42" s="135"/>
      <c r="OWU42" s="134"/>
      <c r="OWV42" s="135"/>
      <c r="OWW42" s="134"/>
      <c r="OWX42" s="135"/>
      <c r="OWY42" s="134"/>
      <c r="OWZ42" s="135"/>
      <c r="OXA42" s="134"/>
      <c r="OXB42" s="135"/>
      <c r="OXC42" s="134"/>
      <c r="OXD42" s="135"/>
      <c r="OXE42" s="134"/>
      <c r="OXF42" s="135"/>
      <c r="OXG42" s="134"/>
      <c r="OXH42" s="135"/>
      <c r="OXI42" s="134"/>
      <c r="OXJ42" s="135"/>
      <c r="OXK42" s="134"/>
      <c r="OXL42" s="135"/>
      <c r="OXM42" s="134"/>
      <c r="OXN42" s="135"/>
      <c r="OXO42" s="134"/>
      <c r="OXP42" s="135"/>
      <c r="OXQ42" s="134"/>
      <c r="OXR42" s="135"/>
      <c r="OXS42" s="134"/>
      <c r="OXT42" s="135"/>
      <c r="OXU42" s="134"/>
      <c r="OXV42" s="135"/>
      <c r="OXW42" s="134"/>
      <c r="OXX42" s="135"/>
      <c r="OXY42" s="134"/>
      <c r="OXZ42" s="135"/>
      <c r="OYA42" s="134"/>
      <c r="OYB42" s="135"/>
      <c r="OYC42" s="134"/>
      <c r="OYD42" s="135"/>
      <c r="OYE42" s="134"/>
      <c r="OYF42" s="135"/>
      <c r="OYG42" s="134"/>
      <c r="OYH42" s="135"/>
      <c r="OYI42" s="134"/>
      <c r="OYJ42" s="135"/>
      <c r="OYK42" s="134"/>
      <c r="OYL42" s="135"/>
      <c r="OYM42" s="134"/>
      <c r="OYN42" s="135"/>
      <c r="OYO42" s="134"/>
      <c r="OYP42" s="135"/>
      <c r="OYQ42" s="134"/>
      <c r="OYR42" s="135"/>
      <c r="OYS42" s="134"/>
      <c r="OYT42" s="135"/>
      <c r="OYU42" s="134"/>
      <c r="OYV42" s="135"/>
      <c r="OYW42" s="134"/>
      <c r="OYX42" s="135"/>
      <c r="OYY42" s="134"/>
      <c r="OYZ42" s="135"/>
      <c r="OZA42" s="134"/>
      <c r="OZB42" s="135"/>
      <c r="OZC42" s="134"/>
      <c r="OZD42" s="135"/>
      <c r="OZE42" s="134"/>
      <c r="OZF42" s="135"/>
      <c r="OZG42" s="134"/>
      <c r="OZH42" s="135"/>
      <c r="OZI42" s="134"/>
      <c r="OZJ42" s="135"/>
      <c r="OZK42" s="134"/>
      <c r="OZL42" s="135"/>
      <c r="OZM42" s="134"/>
      <c r="OZN42" s="135"/>
      <c r="OZO42" s="134"/>
      <c r="OZP42" s="135"/>
      <c r="OZQ42" s="134"/>
      <c r="OZR42" s="135"/>
      <c r="OZS42" s="134"/>
      <c r="OZT42" s="135"/>
      <c r="OZU42" s="134"/>
      <c r="OZV42" s="135"/>
      <c r="OZW42" s="134"/>
      <c r="OZX42" s="135"/>
      <c r="OZY42" s="134"/>
      <c r="OZZ42" s="135"/>
      <c r="PAA42" s="134"/>
      <c r="PAB42" s="135"/>
      <c r="PAC42" s="134"/>
      <c r="PAD42" s="135"/>
      <c r="PAE42" s="134"/>
      <c r="PAF42" s="135"/>
      <c r="PAG42" s="134"/>
      <c r="PAH42" s="135"/>
      <c r="PAI42" s="134"/>
      <c r="PAJ42" s="135"/>
      <c r="PAK42" s="134"/>
      <c r="PAL42" s="135"/>
      <c r="PAM42" s="134"/>
      <c r="PAN42" s="135"/>
      <c r="PAO42" s="134"/>
      <c r="PAP42" s="135"/>
      <c r="PAQ42" s="134"/>
      <c r="PAR42" s="135"/>
      <c r="PAS42" s="134"/>
      <c r="PAT42" s="135"/>
      <c r="PAU42" s="134"/>
      <c r="PAV42" s="135"/>
      <c r="PAW42" s="134"/>
      <c r="PAX42" s="135"/>
      <c r="PAY42" s="134"/>
      <c r="PAZ42" s="135"/>
      <c r="PBA42" s="134"/>
      <c r="PBB42" s="135"/>
      <c r="PBC42" s="134"/>
      <c r="PBD42" s="135"/>
      <c r="PBE42" s="134"/>
      <c r="PBF42" s="135"/>
      <c r="PBG42" s="134"/>
      <c r="PBH42" s="135"/>
      <c r="PBI42" s="134"/>
      <c r="PBJ42" s="135"/>
      <c r="PBK42" s="134"/>
      <c r="PBL42" s="135"/>
      <c r="PBM42" s="134"/>
      <c r="PBN42" s="135"/>
      <c r="PBO42" s="134"/>
      <c r="PBP42" s="135"/>
      <c r="PBQ42" s="134"/>
      <c r="PBR42" s="135"/>
      <c r="PBS42" s="134"/>
      <c r="PBT42" s="135"/>
      <c r="PBU42" s="134"/>
      <c r="PBV42" s="135"/>
      <c r="PBW42" s="134"/>
      <c r="PBX42" s="135"/>
      <c r="PBY42" s="134"/>
      <c r="PBZ42" s="135"/>
      <c r="PCA42" s="134"/>
      <c r="PCB42" s="135"/>
      <c r="PCC42" s="134"/>
      <c r="PCD42" s="135"/>
      <c r="PCE42" s="134"/>
      <c r="PCF42" s="135"/>
      <c r="PCG42" s="134"/>
      <c r="PCH42" s="135"/>
      <c r="PCI42" s="134"/>
      <c r="PCJ42" s="135"/>
      <c r="PCK42" s="134"/>
      <c r="PCL42" s="135"/>
      <c r="PCM42" s="134"/>
      <c r="PCN42" s="135"/>
      <c r="PCO42" s="134"/>
      <c r="PCP42" s="135"/>
      <c r="PCQ42" s="134"/>
      <c r="PCR42" s="135"/>
      <c r="PCS42" s="134"/>
      <c r="PCT42" s="135"/>
      <c r="PCU42" s="134"/>
      <c r="PCV42" s="135"/>
      <c r="PCW42" s="134"/>
      <c r="PCX42" s="135"/>
      <c r="PCY42" s="134"/>
      <c r="PCZ42" s="135"/>
      <c r="PDA42" s="134"/>
      <c r="PDB42" s="135"/>
      <c r="PDC42" s="134"/>
      <c r="PDD42" s="135"/>
      <c r="PDE42" s="134"/>
      <c r="PDF42" s="135"/>
      <c r="PDG42" s="134"/>
      <c r="PDH42" s="135"/>
      <c r="PDI42" s="134"/>
      <c r="PDJ42" s="135"/>
      <c r="PDK42" s="134"/>
      <c r="PDL42" s="135"/>
      <c r="PDM42" s="134"/>
      <c r="PDN42" s="135"/>
      <c r="PDO42" s="134"/>
      <c r="PDP42" s="135"/>
      <c r="PDQ42" s="134"/>
      <c r="PDR42" s="135"/>
      <c r="PDS42" s="134"/>
      <c r="PDT42" s="135"/>
      <c r="PDU42" s="134"/>
      <c r="PDV42" s="135"/>
      <c r="PDW42" s="134"/>
      <c r="PDX42" s="135"/>
      <c r="PDY42" s="134"/>
      <c r="PDZ42" s="135"/>
      <c r="PEA42" s="134"/>
      <c r="PEB42" s="135"/>
      <c r="PEC42" s="134"/>
      <c r="PED42" s="135"/>
      <c r="PEE42" s="134"/>
      <c r="PEF42" s="135"/>
      <c r="PEG42" s="134"/>
      <c r="PEH42" s="135"/>
      <c r="PEI42" s="134"/>
      <c r="PEJ42" s="135"/>
      <c r="PEK42" s="134"/>
      <c r="PEL42" s="135"/>
      <c r="PEM42" s="134"/>
      <c r="PEN42" s="135"/>
      <c r="PEO42" s="134"/>
      <c r="PEP42" s="135"/>
      <c r="PEQ42" s="134"/>
      <c r="PER42" s="135"/>
      <c r="PES42" s="134"/>
      <c r="PET42" s="135"/>
      <c r="PEU42" s="134"/>
      <c r="PEV42" s="135"/>
      <c r="PEW42" s="134"/>
      <c r="PEX42" s="135"/>
      <c r="PEY42" s="134"/>
      <c r="PEZ42" s="135"/>
      <c r="PFA42" s="134"/>
      <c r="PFB42" s="135"/>
      <c r="PFC42" s="134"/>
      <c r="PFD42" s="135"/>
      <c r="PFE42" s="134"/>
      <c r="PFF42" s="135"/>
      <c r="PFG42" s="134"/>
      <c r="PFH42" s="135"/>
      <c r="PFI42" s="134"/>
      <c r="PFJ42" s="135"/>
      <c r="PFK42" s="134"/>
      <c r="PFL42" s="135"/>
      <c r="PFM42" s="134"/>
      <c r="PFN42" s="135"/>
      <c r="PFO42" s="134"/>
      <c r="PFP42" s="135"/>
      <c r="PFQ42" s="134"/>
      <c r="PFR42" s="135"/>
      <c r="PFS42" s="134"/>
      <c r="PFT42" s="135"/>
      <c r="PFU42" s="134"/>
      <c r="PFV42" s="135"/>
      <c r="PFW42" s="134"/>
      <c r="PFX42" s="135"/>
      <c r="PFY42" s="134"/>
      <c r="PFZ42" s="135"/>
      <c r="PGA42" s="134"/>
      <c r="PGB42" s="135"/>
      <c r="PGC42" s="134"/>
      <c r="PGD42" s="135"/>
      <c r="PGE42" s="134"/>
      <c r="PGF42" s="135"/>
      <c r="PGG42" s="134"/>
      <c r="PGH42" s="135"/>
      <c r="PGI42" s="134"/>
      <c r="PGJ42" s="135"/>
      <c r="PGK42" s="134"/>
      <c r="PGL42" s="135"/>
      <c r="PGM42" s="134"/>
      <c r="PGN42" s="135"/>
      <c r="PGO42" s="134"/>
      <c r="PGP42" s="135"/>
      <c r="PGQ42" s="134"/>
      <c r="PGR42" s="135"/>
      <c r="PGS42" s="134"/>
      <c r="PGT42" s="135"/>
      <c r="PGU42" s="134"/>
      <c r="PGV42" s="135"/>
      <c r="PGW42" s="134"/>
      <c r="PGX42" s="135"/>
      <c r="PGY42" s="134"/>
      <c r="PGZ42" s="135"/>
      <c r="PHA42" s="134"/>
      <c r="PHB42" s="135"/>
      <c r="PHC42" s="134"/>
      <c r="PHD42" s="135"/>
      <c r="PHE42" s="134"/>
      <c r="PHF42" s="135"/>
      <c r="PHG42" s="134"/>
      <c r="PHH42" s="135"/>
      <c r="PHI42" s="134"/>
      <c r="PHJ42" s="135"/>
      <c r="PHK42" s="134"/>
      <c r="PHL42" s="135"/>
      <c r="PHM42" s="134"/>
      <c r="PHN42" s="135"/>
      <c r="PHO42" s="134"/>
      <c r="PHP42" s="135"/>
      <c r="PHQ42" s="134"/>
      <c r="PHR42" s="135"/>
      <c r="PHS42" s="134"/>
      <c r="PHT42" s="135"/>
      <c r="PHU42" s="134"/>
      <c r="PHV42" s="135"/>
      <c r="PHW42" s="134"/>
      <c r="PHX42" s="135"/>
      <c r="PHY42" s="134"/>
      <c r="PHZ42" s="135"/>
      <c r="PIA42" s="134"/>
      <c r="PIB42" s="135"/>
      <c r="PIC42" s="134"/>
      <c r="PID42" s="135"/>
      <c r="PIE42" s="134"/>
      <c r="PIF42" s="135"/>
      <c r="PIG42" s="134"/>
      <c r="PIH42" s="135"/>
      <c r="PII42" s="134"/>
      <c r="PIJ42" s="135"/>
      <c r="PIK42" s="134"/>
      <c r="PIL42" s="135"/>
      <c r="PIM42" s="134"/>
      <c r="PIN42" s="135"/>
      <c r="PIO42" s="134"/>
      <c r="PIP42" s="135"/>
      <c r="PIQ42" s="134"/>
      <c r="PIR42" s="135"/>
      <c r="PIS42" s="134"/>
      <c r="PIT42" s="135"/>
      <c r="PIU42" s="134"/>
      <c r="PIV42" s="135"/>
      <c r="PIW42" s="134"/>
      <c r="PIX42" s="135"/>
      <c r="PIY42" s="134"/>
      <c r="PIZ42" s="135"/>
      <c r="PJA42" s="134"/>
      <c r="PJB42" s="135"/>
      <c r="PJC42" s="134"/>
      <c r="PJD42" s="135"/>
      <c r="PJE42" s="134"/>
      <c r="PJF42" s="135"/>
      <c r="PJG42" s="134"/>
      <c r="PJH42" s="135"/>
      <c r="PJI42" s="134"/>
      <c r="PJJ42" s="135"/>
      <c r="PJK42" s="134"/>
      <c r="PJL42" s="135"/>
      <c r="PJM42" s="134"/>
      <c r="PJN42" s="135"/>
      <c r="PJO42" s="134"/>
      <c r="PJP42" s="135"/>
      <c r="PJQ42" s="134"/>
      <c r="PJR42" s="135"/>
      <c r="PJS42" s="134"/>
      <c r="PJT42" s="135"/>
      <c r="PJU42" s="134"/>
      <c r="PJV42" s="135"/>
      <c r="PJW42" s="134"/>
      <c r="PJX42" s="135"/>
      <c r="PJY42" s="134"/>
      <c r="PJZ42" s="135"/>
      <c r="PKA42" s="134"/>
      <c r="PKB42" s="135"/>
      <c r="PKC42" s="134"/>
      <c r="PKD42" s="135"/>
      <c r="PKE42" s="134"/>
      <c r="PKF42" s="135"/>
      <c r="PKG42" s="134"/>
      <c r="PKH42" s="135"/>
      <c r="PKI42" s="134"/>
      <c r="PKJ42" s="135"/>
      <c r="PKK42" s="134"/>
      <c r="PKL42" s="135"/>
      <c r="PKM42" s="134"/>
      <c r="PKN42" s="135"/>
      <c r="PKO42" s="134"/>
      <c r="PKP42" s="135"/>
      <c r="PKQ42" s="134"/>
      <c r="PKR42" s="135"/>
      <c r="PKS42" s="134"/>
      <c r="PKT42" s="135"/>
      <c r="PKU42" s="134"/>
      <c r="PKV42" s="135"/>
      <c r="PKW42" s="134"/>
      <c r="PKX42" s="135"/>
      <c r="PKY42" s="134"/>
      <c r="PKZ42" s="135"/>
      <c r="PLA42" s="134"/>
      <c r="PLB42" s="135"/>
      <c r="PLC42" s="134"/>
      <c r="PLD42" s="135"/>
      <c r="PLE42" s="134"/>
      <c r="PLF42" s="135"/>
      <c r="PLG42" s="134"/>
      <c r="PLH42" s="135"/>
      <c r="PLI42" s="134"/>
      <c r="PLJ42" s="135"/>
      <c r="PLK42" s="134"/>
      <c r="PLL42" s="135"/>
      <c r="PLM42" s="134"/>
      <c r="PLN42" s="135"/>
      <c r="PLO42" s="134"/>
      <c r="PLP42" s="135"/>
      <c r="PLQ42" s="134"/>
      <c r="PLR42" s="135"/>
      <c r="PLS42" s="134"/>
      <c r="PLT42" s="135"/>
      <c r="PLU42" s="134"/>
      <c r="PLV42" s="135"/>
      <c r="PLW42" s="134"/>
      <c r="PLX42" s="135"/>
      <c r="PLY42" s="134"/>
      <c r="PLZ42" s="135"/>
      <c r="PMA42" s="134"/>
      <c r="PMB42" s="135"/>
      <c r="PMC42" s="134"/>
      <c r="PMD42" s="135"/>
      <c r="PME42" s="134"/>
      <c r="PMF42" s="135"/>
      <c r="PMG42" s="134"/>
      <c r="PMH42" s="135"/>
      <c r="PMI42" s="134"/>
      <c r="PMJ42" s="135"/>
      <c r="PMK42" s="134"/>
      <c r="PML42" s="135"/>
      <c r="PMM42" s="134"/>
      <c r="PMN42" s="135"/>
      <c r="PMO42" s="134"/>
      <c r="PMP42" s="135"/>
      <c r="PMQ42" s="134"/>
      <c r="PMR42" s="135"/>
      <c r="PMS42" s="134"/>
      <c r="PMT42" s="135"/>
      <c r="PMU42" s="134"/>
      <c r="PMV42" s="135"/>
      <c r="PMW42" s="134"/>
      <c r="PMX42" s="135"/>
      <c r="PMY42" s="134"/>
      <c r="PMZ42" s="135"/>
      <c r="PNA42" s="134"/>
      <c r="PNB42" s="135"/>
      <c r="PNC42" s="134"/>
      <c r="PND42" s="135"/>
      <c r="PNE42" s="134"/>
      <c r="PNF42" s="135"/>
      <c r="PNG42" s="134"/>
      <c r="PNH42" s="135"/>
      <c r="PNI42" s="134"/>
      <c r="PNJ42" s="135"/>
      <c r="PNK42" s="134"/>
      <c r="PNL42" s="135"/>
      <c r="PNM42" s="134"/>
      <c r="PNN42" s="135"/>
      <c r="PNO42" s="134"/>
      <c r="PNP42" s="135"/>
      <c r="PNQ42" s="134"/>
      <c r="PNR42" s="135"/>
      <c r="PNS42" s="134"/>
      <c r="PNT42" s="135"/>
      <c r="PNU42" s="134"/>
      <c r="PNV42" s="135"/>
      <c r="PNW42" s="134"/>
      <c r="PNX42" s="135"/>
      <c r="PNY42" s="134"/>
      <c r="PNZ42" s="135"/>
      <c r="POA42" s="134"/>
      <c r="POB42" s="135"/>
      <c r="POC42" s="134"/>
      <c r="POD42" s="135"/>
      <c r="POE42" s="134"/>
      <c r="POF42" s="135"/>
      <c r="POG42" s="134"/>
      <c r="POH42" s="135"/>
      <c r="POI42" s="134"/>
      <c r="POJ42" s="135"/>
      <c r="POK42" s="134"/>
      <c r="POL42" s="135"/>
      <c r="POM42" s="134"/>
      <c r="PON42" s="135"/>
      <c r="POO42" s="134"/>
      <c r="POP42" s="135"/>
      <c r="POQ42" s="134"/>
      <c r="POR42" s="135"/>
      <c r="POS42" s="134"/>
      <c r="POT42" s="135"/>
      <c r="POU42" s="134"/>
      <c r="POV42" s="135"/>
      <c r="POW42" s="134"/>
      <c r="POX42" s="135"/>
      <c r="POY42" s="134"/>
      <c r="POZ42" s="135"/>
      <c r="PPA42" s="134"/>
      <c r="PPB42" s="135"/>
      <c r="PPC42" s="134"/>
      <c r="PPD42" s="135"/>
      <c r="PPE42" s="134"/>
      <c r="PPF42" s="135"/>
      <c r="PPG42" s="134"/>
      <c r="PPH42" s="135"/>
      <c r="PPI42" s="134"/>
      <c r="PPJ42" s="135"/>
      <c r="PPK42" s="134"/>
      <c r="PPL42" s="135"/>
      <c r="PPM42" s="134"/>
      <c r="PPN42" s="135"/>
      <c r="PPO42" s="134"/>
      <c r="PPP42" s="135"/>
      <c r="PPQ42" s="134"/>
      <c r="PPR42" s="135"/>
      <c r="PPS42" s="134"/>
      <c r="PPT42" s="135"/>
      <c r="PPU42" s="134"/>
      <c r="PPV42" s="135"/>
      <c r="PPW42" s="134"/>
      <c r="PPX42" s="135"/>
      <c r="PPY42" s="134"/>
      <c r="PPZ42" s="135"/>
      <c r="PQA42" s="134"/>
      <c r="PQB42" s="135"/>
      <c r="PQC42" s="134"/>
      <c r="PQD42" s="135"/>
      <c r="PQE42" s="134"/>
      <c r="PQF42" s="135"/>
      <c r="PQG42" s="134"/>
      <c r="PQH42" s="135"/>
      <c r="PQI42" s="134"/>
      <c r="PQJ42" s="135"/>
      <c r="PQK42" s="134"/>
      <c r="PQL42" s="135"/>
      <c r="PQM42" s="134"/>
      <c r="PQN42" s="135"/>
      <c r="PQO42" s="134"/>
      <c r="PQP42" s="135"/>
      <c r="PQQ42" s="134"/>
      <c r="PQR42" s="135"/>
      <c r="PQS42" s="134"/>
      <c r="PQT42" s="135"/>
      <c r="PQU42" s="134"/>
      <c r="PQV42" s="135"/>
      <c r="PQW42" s="134"/>
      <c r="PQX42" s="135"/>
      <c r="PQY42" s="134"/>
      <c r="PQZ42" s="135"/>
      <c r="PRA42" s="134"/>
      <c r="PRB42" s="135"/>
      <c r="PRC42" s="134"/>
      <c r="PRD42" s="135"/>
      <c r="PRE42" s="134"/>
      <c r="PRF42" s="135"/>
      <c r="PRG42" s="134"/>
      <c r="PRH42" s="135"/>
      <c r="PRI42" s="134"/>
      <c r="PRJ42" s="135"/>
      <c r="PRK42" s="134"/>
      <c r="PRL42" s="135"/>
      <c r="PRM42" s="134"/>
      <c r="PRN42" s="135"/>
      <c r="PRO42" s="134"/>
      <c r="PRP42" s="135"/>
      <c r="PRQ42" s="134"/>
      <c r="PRR42" s="135"/>
      <c r="PRS42" s="134"/>
      <c r="PRT42" s="135"/>
      <c r="PRU42" s="134"/>
      <c r="PRV42" s="135"/>
      <c r="PRW42" s="134"/>
      <c r="PRX42" s="135"/>
      <c r="PRY42" s="134"/>
      <c r="PRZ42" s="135"/>
      <c r="PSA42" s="134"/>
      <c r="PSB42" s="135"/>
      <c r="PSC42" s="134"/>
      <c r="PSD42" s="135"/>
      <c r="PSE42" s="134"/>
      <c r="PSF42" s="135"/>
      <c r="PSG42" s="134"/>
      <c r="PSH42" s="135"/>
      <c r="PSI42" s="134"/>
      <c r="PSJ42" s="135"/>
      <c r="PSK42" s="134"/>
      <c r="PSL42" s="135"/>
      <c r="PSM42" s="134"/>
      <c r="PSN42" s="135"/>
      <c r="PSO42" s="134"/>
      <c r="PSP42" s="135"/>
      <c r="PSQ42" s="134"/>
      <c r="PSR42" s="135"/>
      <c r="PSS42" s="134"/>
      <c r="PST42" s="135"/>
      <c r="PSU42" s="134"/>
      <c r="PSV42" s="135"/>
      <c r="PSW42" s="134"/>
      <c r="PSX42" s="135"/>
      <c r="PSY42" s="134"/>
      <c r="PSZ42" s="135"/>
      <c r="PTA42" s="134"/>
      <c r="PTB42" s="135"/>
      <c r="PTC42" s="134"/>
      <c r="PTD42" s="135"/>
      <c r="PTE42" s="134"/>
      <c r="PTF42" s="135"/>
      <c r="PTG42" s="134"/>
      <c r="PTH42" s="135"/>
      <c r="PTI42" s="134"/>
      <c r="PTJ42" s="135"/>
      <c r="PTK42" s="134"/>
      <c r="PTL42" s="135"/>
      <c r="PTM42" s="134"/>
      <c r="PTN42" s="135"/>
      <c r="PTO42" s="134"/>
      <c r="PTP42" s="135"/>
      <c r="PTQ42" s="134"/>
      <c r="PTR42" s="135"/>
      <c r="PTS42" s="134"/>
      <c r="PTT42" s="135"/>
      <c r="PTU42" s="134"/>
      <c r="PTV42" s="135"/>
      <c r="PTW42" s="134"/>
      <c r="PTX42" s="135"/>
      <c r="PTY42" s="134"/>
      <c r="PTZ42" s="135"/>
      <c r="PUA42" s="134"/>
      <c r="PUB42" s="135"/>
      <c r="PUC42" s="134"/>
      <c r="PUD42" s="135"/>
      <c r="PUE42" s="134"/>
      <c r="PUF42" s="135"/>
      <c r="PUG42" s="134"/>
      <c r="PUH42" s="135"/>
      <c r="PUI42" s="134"/>
      <c r="PUJ42" s="135"/>
      <c r="PUK42" s="134"/>
      <c r="PUL42" s="135"/>
      <c r="PUM42" s="134"/>
      <c r="PUN42" s="135"/>
      <c r="PUO42" s="134"/>
      <c r="PUP42" s="135"/>
      <c r="PUQ42" s="134"/>
      <c r="PUR42" s="135"/>
      <c r="PUS42" s="134"/>
      <c r="PUT42" s="135"/>
      <c r="PUU42" s="134"/>
      <c r="PUV42" s="135"/>
      <c r="PUW42" s="134"/>
      <c r="PUX42" s="135"/>
      <c r="PUY42" s="134"/>
      <c r="PUZ42" s="135"/>
      <c r="PVA42" s="134"/>
      <c r="PVB42" s="135"/>
      <c r="PVC42" s="134"/>
      <c r="PVD42" s="135"/>
      <c r="PVE42" s="134"/>
      <c r="PVF42" s="135"/>
      <c r="PVG42" s="134"/>
      <c r="PVH42" s="135"/>
      <c r="PVI42" s="134"/>
      <c r="PVJ42" s="135"/>
      <c r="PVK42" s="134"/>
      <c r="PVL42" s="135"/>
      <c r="PVM42" s="134"/>
      <c r="PVN42" s="135"/>
      <c r="PVO42" s="134"/>
      <c r="PVP42" s="135"/>
      <c r="PVQ42" s="134"/>
      <c r="PVR42" s="135"/>
      <c r="PVS42" s="134"/>
      <c r="PVT42" s="135"/>
      <c r="PVU42" s="134"/>
      <c r="PVV42" s="135"/>
      <c r="PVW42" s="134"/>
      <c r="PVX42" s="135"/>
      <c r="PVY42" s="134"/>
      <c r="PVZ42" s="135"/>
      <c r="PWA42" s="134"/>
      <c r="PWB42" s="135"/>
      <c r="PWC42" s="134"/>
      <c r="PWD42" s="135"/>
      <c r="PWE42" s="134"/>
      <c r="PWF42" s="135"/>
      <c r="PWG42" s="134"/>
      <c r="PWH42" s="135"/>
      <c r="PWI42" s="134"/>
      <c r="PWJ42" s="135"/>
      <c r="PWK42" s="134"/>
      <c r="PWL42" s="135"/>
      <c r="PWM42" s="134"/>
      <c r="PWN42" s="135"/>
      <c r="PWO42" s="134"/>
      <c r="PWP42" s="135"/>
      <c r="PWQ42" s="134"/>
      <c r="PWR42" s="135"/>
      <c r="PWS42" s="134"/>
      <c r="PWT42" s="135"/>
      <c r="PWU42" s="134"/>
      <c r="PWV42" s="135"/>
      <c r="PWW42" s="134"/>
      <c r="PWX42" s="135"/>
      <c r="PWY42" s="134"/>
      <c r="PWZ42" s="135"/>
      <c r="PXA42" s="134"/>
      <c r="PXB42" s="135"/>
      <c r="PXC42" s="134"/>
      <c r="PXD42" s="135"/>
      <c r="PXE42" s="134"/>
      <c r="PXF42" s="135"/>
      <c r="PXG42" s="134"/>
      <c r="PXH42" s="135"/>
      <c r="PXI42" s="134"/>
      <c r="PXJ42" s="135"/>
      <c r="PXK42" s="134"/>
      <c r="PXL42" s="135"/>
      <c r="PXM42" s="134"/>
      <c r="PXN42" s="135"/>
      <c r="PXO42" s="134"/>
      <c r="PXP42" s="135"/>
      <c r="PXQ42" s="134"/>
      <c r="PXR42" s="135"/>
      <c r="PXS42" s="134"/>
      <c r="PXT42" s="135"/>
      <c r="PXU42" s="134"/>
      <c r="PXV42" s="135"/>
      <c r="PXW42" s="134"/>
      <c r="PXX42" s="135"/>
      <c r="PXY42" s="134"/>
      <c r="PXZ42" s="135"/>
      <c r="PYA42" s="134"/>
      <c r="PYB42" s="135"/>
      <c r="PYC42" s="134"/>
      <c r="PYD42" s="135"/>
      <c r="PYE42" s="134"/>
      <c r="PYF42" s="135"/>
      <c r="PYG42" s="134"/>
      <c r="PYH42" s="135"/>
      <c r="PYI42" s="134"/>
      <c r="PYJ42" s="135"/>
      <c r="PYK42" s="134"/>
      <c r="PYL42" s="135"/>
      <c r="PYM42" s="134"/>
      <c r="PYN42" s="135"/>
      <c r="PYO42" s="134"/>
      <c r="PYP42" s="135"/>
      <c r="PYQ42" s="134"/>
      <c r="PYR42" s="135"/>
      <c r="PYS42" s="134"/>
      <c r="PYT42" s="135"/>
      <c r="PYU42" s="134"/>
      <c r="PYV42" s="135"/>
      <c r="PYW42" s="134"/>
      <c r="PYX42" s="135"/>
      <c r="PYY42" s="134"/>
      <c r="PYZ42" s="135"/>
      <c r="PZA42" s="134"/>
      <c r="PZB42" s="135"/>
      <c r="PZC42" s="134"/>
      <c r="PZD42" s="135"/>
      <c r="PZE42" s="134"/>
      <c r="PZF42" s="135"/>
      <c r="PZG42" s="134"/>
      <c r="PZH42" s="135"/>
      <c r="PZI42" s="134"/>
      <c r="PZJ42" s="135"/>
      <c r="PZK42" s="134"/>
      <c r="PZL42" s="135"/>
      <c r="PZM42" s="134"/>
      <c r="PZN42" s="135"/>
      <c r="PZO42" s="134"/>
      <c r="PZP42" s="135"/>
      <c r="PZQ42" s="134"/>
      <c r="PZR42" s="135"/>
      <c r="PZS42" s="134"/>
      <c r="PZT42" s="135"/>
      <c r="PZU42" s="134"/>
      <c r="PZV42" s="135"/>
      <c r="PZW42" s="134"/>
      <c r="PZX42" s="135"/>
      <c r="PZY42" s="134"/>
      <c r="PZZ42" s="135"/>
      <c r="QAA42" s="134"/>
      <c r="QAB42" s="135"/>
      <c r="QAC42" s="134"/>
      <c r="QAD42" s="135"/>
      <c r="QAE42" s="134"/>
      <c r="QAF42" s="135"/>
      <c r="QAG42" s="134"/>
      <c r="QAH42" s="135"/>
      <c r="QAI42" s="134"/>
      <c r="QAJ42" s="135"/>
      <c r="QAK42" s="134"/>
      <c r="QAL42" s="135"/>
      <c r="QAM42" s="134"/>
      <c r="QAN42" s="135"/>
      <c r="QAO42" s="134"/>
      <c r="QAP42" s="135"/>
      <c r="QAQ42" s="134"/>
      <c r="QAR42" s="135"/>
      <c r="QAS42" s="134"/>
      <c r="QAT42" s="135"/>
      <c r="QAU42" s="134"/>
      <c r="QAV42" s="135"/>
      <c r="QAW42" s="134"/>
      <c r="QAX42" s="135"/>
      <c r="QAY42" s="134"/>
      <c r="QAZ42" s="135"/>
      <c r="QBA42" s="134"/>
      <c r="QBB42" s="135"/>
      <c r="QBC42" s="134"/>
      <c r="QBD42" s="135"/>
      <c r="QBE42" s="134"/>
      <c r="QBF42" s="135"/>
      <c r="QBG42" s="134"/>
      <c r="QBH42" s="135"/>
      <c r="QBI42" s="134"/>
      <c r="QBJ42" s="135"/>
      <c r="QBK42" s="134"/>
      <c r="QBL42" s="135"/>
      <c r="QBM42" s="134"/>
      <c r="QBN42" s="135"/>
      <c r="QBO42" s="134"/>
      <c r="QBP42" s="135"/>
      <c r="QBQ42" s="134"/>
      <c r="QBR42" s="135"/>
      <c r="QBS42" s="134"/>
      <c r="QBT42" s="135"/>
      <c r="QBU42" s="134"/>
      <c r="QBV42" s="135"/>
      <c r="QBW42" s="134"/>
      <c r="QBX42" s="135"/>
      <c r="QBY42" s="134"/>
      <c r="QBZ42" s="135"/>
      <c r="QCA42" s="134"/>
      <c r="QCB42" s="135"/>
      <c r="QCC42" s="134"/>
      <c r="QCD42" s="135"/>
      <c r="QCE42" s="134"/>
      <c r="QCF42" s="135"/>
      <c r="QCG42" s="134"/>
      <c r="QCH42" s="135"/>
      <c r="QCI42" s="134"/>
      <c r="QCJ42" s="135"/>
      <c r="QCK42" s="134"/>
      <c r="QCL42" s="135"/>
      <c r="QCM42" s="134"/>
      <c r="QCN42" s="135"/>
      <c r="QCO42" s="134"/>
      <c r="QCP42" s="135"/>
      <c r="QCQ42" s="134"/>
      <c r="QCR42" s="135"/>
      <c r="QCS42" s="134"/>
      <c r="QCT42" s="135"/>
      <c r="QCU42" s="134"/>
      <c r="QCV42" s="135"/>
      <c r="QCW42" s="134"/>
      <c r="QCX42" s="135"/>
      <c r="QCY42" s="134"/>
      <c r="QCZ42" s="135"/>
      <c r="QDA42" s="134"/>
      <c r="QDB42" s="135"/>
      <c r="QDC42" s="134"/>
      <c r="QDD42" s="135"/>
      <c r="QDE42" s="134"/>
      <c r="QDF42" s="135"/>
      <c r="QDG42" s="134"/>
      <c r="QDH42" s="135"/>
      <c r="QDI42" s="134"/>
      <c r="QDJ42" s="135"/>
      <c r="QDK42" s="134"/>
      <c r="QDL42" s="135"/>
      <c r="QDM42" s="134"/>
      <c r="QDN42" s="135"/>
      <c r="QDO42" s="134"/>
      <c r="QDP42" s="135"/>
      <c r="QDQ42" s="134"/>
      <c r="QDR42" s="135"/>
      <c r="QDS42" s="134"/>
      <c r="QDT42" s="135"/>
      <c r="QDU42" s="134"/>
      <c r="QDV42" s="135"/>
      <c r="QDW42" s="134"/>
      <c r="QDX42" s="135"/>
      <c r="QDY42" s="134"/>
      <c r="QDZ42" s="135"/>
      <c r="QEA42" s="134"/>
      <c r="QEB42" s="135"/>
      <c r="QEC42" s="134"/>
      <c r="QED42" s="135"/>
      <c r="QEE42" s="134"/>
      <c r="QEF42" s="135"/>
      <c r="QEG42" s="134"/>
      <c r="QEH42" s="135"/>
      <c r="QEI42" s="134"/>
      <c r="QEJ42" s="135"/>
      <c r="QEK42" s="134"/>
      <c r="QEL42" s="135"/>
      <c r="QEM42" s="134"/>
      <c r="QEN42" s="135"/>
      <c r="QEO42" s="134"/>
      <c r="QEP42" s="135"/>
      <c r="QEQ42" s="134"/>
      <c r="QER42" s="135"/>
      <c r="QES42" s="134"/>
      <c r="QET42" s="135"/>
      <c r="QEU42" s="134"/>
      <c r="QEV42" s="135"/>
      <c r="QEW42" s="134"/>
      <c r="QEX42" s="135"/>
      <c r="QEY42" s="134"/>
      <c r="QEZ42" s="135"/>
      <c r="QFA42" s="134"/>
      <c r="QFB42" s="135"/>
      <c r="QFC42" s="134"/>
      <c r="QFD42" s="135"/>
      <c r="QFE42" s="134"/>
      <c r="QFF42" s="135"/>
      <c r="QFG42" s="134"/>
      <c r="QFH42" s="135"/>
      <c r="QFI42" s="134"/>
      <c r="QFJ42" s="135"/>
      <c r="QFK42" s="134"/>
      <c r="QFL42" s="135"/>
      <c r="QFM42" s="134"/>
      <c r="QFN42" s="135"/>
      <c r="QFO42" s="134"/>
      <c r="QFP42" s="135"/>
      <c r="QFQ42" s="134"/>
      <c r="QFR42" s="135"/>
      <c r="QFS42" s="134"/>
      <c r="QFT42" s="135"/>
      <c r="QFU42" s="134"/>
      <c r="QFV42" s="135"/>
      <c r="QFW42" s="134"/>
      <c r="QFX42" s="135"/>
      <c r="QFY42" s="134"/>
      <c r="QFZ42" s="135"/>
      <c r="QGA42" s="134"/>
      <c r="QGB42" s="135"/>
      <c r="QGC42" s="134"/>
      <c r="QGD42" s="135"/>
      <c r="QGE42" s="134"/>
      <c r="QGF42" s="135"/>
      <c r="QGG42" s="134"/>
      <c r="QGH42" s="135"/>
      <c r="QGI42" s="134"/>
      <c r="QGJ42" s="135"/>
      <c r="QGK42" s="134"/>
      <c r="QGL42" s="135"/>
      <c r="QGM42" s="134"/>
      <c r="QGN42" s="135"/>
      <c r="QGO42" s="134"/>
      <c r="QGP42" s="135"/>
      <c r="QGQ42" s="134"/>
      <c r="QGR42" s="135"/>
      <c r="QGS42" s="134"/>
      <c r="QGT42" s="135"/>
      <c r="QGU42" s="134"/>
      <c r="QGV42" s="135"/>
      <c r="QGW42" s="134"/>
      <c r="QGX42" s="135"/>
      <c r="QGY42" s="134"/>
      <c r="QGZ42" s="135"/>
      <c r="QHA42" s="134"/>
      <c r="QHB42" s="135"/>
      <c r="QHC42" s="134"/>
      <c r="QHD42" s="135"/>
      <c r="QHE42" s="134"/>
      <c r="QHF42" s="135"/>
      <c r="QHG42" s="134"/>
      <c r="QHH42" s="135"/>
      <c r="QHI42" s="134"/>
      <c r="QHJ42" s="135"/>
      <c r="QHK42" s="134"/>
      <c r="QHL42" s="135"/>
      <c r="QHM42" s="134"/>
      <c r="QHN42" s="135"/>
      <c r="QHO42" s="134"/>
      <c r="QHP42" s="135"/>
      <c r="QHQ42" s="134"/>
      <c r="QHR42" s="135"/>
      <c r="QHS42" s="134"/>
      <c r="QHT42" s="135"/>
      <c r="QHU42" s="134"/>
      <c r="QHV42" s="135"/>
      <c r="QHW42" s="134"/>
      <c r="QHX42" s="135"/>
      <c r="QHY42" s="134"/>
      <c r="QHZ42" s="135"/>
      <c r="QIA42" s="134"/>
      <c r="QIB42" s="135"/>
      <c r="QIC42" s="134"/>
      <c r="QID42" s="135"/>
      <c r="QIE42" s="134"/>
      <c r="QIF42" s="135"/>
      <c r="QIG42" s="134"/>
      <c r="QIH42" s="135"/>
      <c r="QII42" s="134"/>
      <c r="QIJ42" s="135"/>
      <c r="QIK42" s="134"/>
      <c r="QIL42" s="135"/>
      <c r="QIM42" s="134"/>
      <c r="QIN42" s="135"/>
      <c r="QIO42" s="134"/>
      <c r="QIP42" s="135"/>
      <c r="QIQ42" s="134"/>
      <c r="QIR42" s="135"/>
      <c r="QIS42" s="134"/>
      <c r="QIT42" s="135"/>
      <c r="QIU42" s="134"/>
      <c r="QIV42" s="135"/>
      <c r="QIW42" s="134"/>
      <c r="QIX42" s="135"/>
      <c r="QIY42" s="134"/>
      <c r="QIZ42" s="135"/>
      <c r="QJA42" s="134"/>
      <c r="QJB42" s="135"/>
      <c r="QJC42" s="134"/>
      <c r="QJD42" s="135"/>
      <c r="QJE42" s="134"/>
      <c r="QJF42" s="135"/>
      <c r="QJG42" s="134"/>
      <c r="QJH42" s="135"/>
      <c r="QJI42" s="134"/>
      <c r="QJJ42" s="135"/>
      <c r="QJK42" s="134"/>
      <c r="QJL42" s="135"/>
      <c r="QJM42" s="134"/>
      <c r="QJN42" s="135"/>
      <c r="QJO42" s="134"/>
      <c r="QJP42" s="135"/>
      <c r="QJQ42" s="134"/>
      <c r="QJR42" s="135"/>
      <c r="QJS42" s="134"/>
      <c r="QJT42" s="135"/>
      <c r="QJU42" s="134"/>
      <c r="QJV42" s="135"/>
      <c r="QJW42" s="134"/>
      <c r="QJX42" s="135"/>
      <c r="QJY42" s="134"/>
      <c r="QJZ42" s="135"/>
      <c r="QKA42" s="134"/>
      <c r="QKB42" s="135"/>
      <c r="QKC42" s="134"/>
      <c r="QKD42" s="135"/>
      <c r="QKE42" s="134"/>
      <c r="QKF42" s="135"/>
      <c r="QKG42" s="134"/>
      <c r="QKH42" s="135"/>
      <c r="QKI42" s="134"/>
      <c r="QKJ42" s="135"/>
      <c r="QKK42" s="134"/>
      <c r="QKL42" s="135"/>
      <c r="QKM42" s="134"/>
      <c r="QKN42" s="135"/>
      <c r="QKO42" s="134"/>
      <c r="QKP42" s="135"/>
      <c r="QKQ42" s="134"/>
      <c r="QKR42" s="135"/>
      <c r="QKS42" s="134"/>
      <c r="QKT42" s="135"/>
      <c r="QKU42" s="134"/>
      <c r="QKV42" s="135"/>
      <c r="QKW42" s="134"/>
      <c r="QKX42" s="135"/>
      <c r="QKY42" s="134"/>
      <c r="QKZ42" s="135"/>
      <c r="QLA42" s="134"/>
      <c r="QLB42" s="135"/>
      <c r="QLC42" s="134"/>
      <c r="QLD42" s="135"/>
      <c r="QLE42" s="134"/>
      <c r="QLF42" s="135"/>
      <c r="QLG42" s="134"/>
      <c r="QLH42" s="135"/>
      <c r="QLI42" s="134"/>
      <c r="QLJ42" s="135"/>
      <c r="QLK42" s="134"/>
      <c r="QLL42" s="135"/>
      <c r="QLM42" s="134"/>
      <c r="QLN42" s="135"/>
      <c r="QLO42" s="134"/>
      <c r="QLP42" s="135"/>
      <c r="QLQ42" s="134"/>
      <c r="QLR42" s="135"/>
      <c r="QLS42" s="134"/>
      <c r="QLT42" s="135"/>
      <c r="QLU42" s="134"/>
      <c r="QLV42" s="135"/>
      <c r="QLW42" s="134"/>
      <c r="QLX42" s="135"/>
      <c r="QLY42" s="134"/>
      <c r="QLZ42" s="135"/>
      <c r="QMA42" s="134"/>
      <c r="QMB42" s="135"/>
      <c r="QMC42" s="134"/>
      <c r="QMD42" s="135"/>
      <c r="QME42" s="134"/>
      <c r="QMF42" s="135"/>
      <c r="QMG42" s="134"/>
      <c r="QMH42" s="135"/>
      <c r="QMI42" s="134"/>
      <c r="QMJ42" s="135"/>
      <c r="QMK42" s="134"/>
      <c r="QML42" s="135"/>
      <c r="QMM42" s="134"/>
      <c r="QMN42" s="135"/>
      <c r="QMO42" s="134"/>
      <c r="QMP42" s="135"/>
      <c r="QMQ42" s="134"/>
      <c r="QMR42" s="135"/>
      <c r="QMS42" s="134"/>
      <c r="QMT42" s="135"/>
      <c r="QMU42" s="134"/>
      <c r="QMV42" s="135"/>
      <c r="QMW42" s="134"/>
      <c r="QMX42" s="135"/>
      <c r="QMY42" s="134"/>
      <c r="QMZ42" s="135"/>
      <c r="QNA42" s="134"/>
      <c r="QNB42" s="135"/>
      <c r="QNC42" s="134"/>
      <c r="QND42" s="135"/>
      <c r="QNE42" s="134"/>
      <c r="QNF42" s="135"/>
      <c r="QNG42" s="134"/>
      <c r="QNH42" s="135"/>
      <c r="QNI42" s="134"/>
      <c r="QNJ42" s="135"/>
      <c r="QNK42" s="134"/>
      <c r="QNL42" s="135"/>
      <c r="QNM42" s="134"/>
      <c r="QNN42" s="135"/>
      <c r="QNO42" s="134"/>
      <c r="QNP42" s="135"/>
      <c r="QNQ42" s="134"/>
      <c r="QNR42" s="135"/>
      <c r="QNS42" s="134"/>
      <c r="QNT42" s="135"/>
      <c r="QNU42" s="134"/>
      <c r="QNV42" s="135"/>
      <c r="QNW42" s="134"/>
      <c r="QNX42" s="135"/>
      <c r="QNY42" s="134"/>
      <c r="QNZ42" s="135"/>
      <c r="QOA42" s="134"/>
      <c r="QOB42" s="135"/>
      <c r="QOC42" s="134"/>
      <c r="QOD42" s="135"/>
      <c r="QOE42" s="134"/>
      <c r="QOF42" s="135"/>
      <c r="QOG42" s="134"/>
      <c r="QOH42" s="135"/>
      <c r="QOI42" s="134"/>
      <c r="QOJ42" s="135"/>
      <c r="QOK42" s="134"/>
      <c r="QOL42" s="135"/>
      <c r="QOM42" s="134"/>
      <c r="QON42" s="135"/>
      <c r="QOO42" s="134"/>
      <c r="QOP42" s="135"/>
      <c r="QOQ42" s="134"/>
      <c r="QOR42" s="135"/>
      <c r="QOS42" s="134"/>
      <c r="QOT42" s="135"/>
      <c r="QOU42" s="134"/>
      <c r="QOV42" s="135"/>
      <c r="QOW42" s="134"/>
      <c r="QOX42" s="135"/>
      <c r="QOY42" s="134"/>
      <c r="QOZ42" s="135"/>
      <c r="QPA42" s="134"/>
      <c r="QPB42" s="135"/>
      <c r="QPC42" s="134"/>
      <c r="QPD42" s="135"/>
      <c r="QPE42" s="134"/>
      <c r="QPF42" s="135"/>
      <c r="QPG42" s="134"/>
      <c r="QPH42" s="135"/>
      <c r="QPI42" s="134"/>
      <c r="QPJ42" s="135"/>
      <c r="QPK42" s="134"/>
      <c r="QPL42" s="135"/>
      <c r="QPM42" s="134"/>
      <c r="QPN42" s="135"/>
      <c r="QPO42" s="134"/>
      <c r="QPP42" s="135"/>
      <c r="QPQ42" s="134"/>
      <c r="QPR42" s="135"/>
      <c r="QPS42" s="134"/>
      <c r="QPT42" s="135"/>
      <c r="QPU42" s="134"/>
      <c r="QPV42" s="135"/>
      <c r="QPW42" s="134"/>
      <c r="QPX42" s="135"/>
      <c r="QPY42" s="134"/>
      <c r="QPZ42" s="135"/>
      <c r="QQA42" s="134"/>
      <c r="QQB42" s="135"/>
      <c r="QQC42" s="134"/>
      <c r="QQD42" s="135"/>
      <c r="QQE42" s="134"/>
      <c r="QQF42" s="135"/>
      <c r="QQG42" s="134"/>
      <c r="QQH42" s="135"/>
      <c r="QQI42" s="134"/>
      <c r="QQJ42" s="135"/>
      <c r="QQK42" s="134"/>
      <c r="QQL42" s="135"/>
      <c r="QQM42" s="134"/>
      <c r="QQN42" s="135"/>
      <c r="QQO42" s="134"/>
      <c r="QQP42" s="135"/>
      <c r="QQQ42" s="134"/>
      <c r="QQR42" s="135"/>
      <c r="QQS42" s="134"/>
      <c r="QQT42" s="135"/>
      <c r="QQU42" s="134"/>
      <c r="QQV42" s="135"/>
      <c r="QQW42" s="134"/>
      <c r="QQX42" s="135"/>
      <c r="QQY42" s="134"/>
      <c r="QQZ42" s="135"/>
      <c r="QRA42" s="134"/>
      <c r="QRB42" s="135"/>
      <c r="QRC42" s="134"/>
      <c r="QRD42" s="135"/>
      <c r="QRE42" s="134"/>
      <c r="QRF42" s="135"/>
      <c r="QRG42" s="134"/>
      <c r="QRH42" s="135"/>
      <c r="QRI42" s="134"/>
      <c r="QRJ42" s="135"/>
      <c r="QRK42" s="134"/>
      <c r="QRL42" s="135"/>
      <c r="QRM42" s="134"/>
      <c r="QRN42" s="135"/>
      <c r="QRO42" s="134"/>
      <c r="QRP42" s="135"/>
      <c r="QRQ42" s="134"/>
      <c r="QRR42" s="135"/>
      <c r="QRS42" s="134"/>
      <c r="QRT42" s="135"/>
      <c r="QRU42" s="134"/>
      <c r="QRV42" s="135"/>
      <c r="QRW42" s="134"/>
      <c r="QRX42" s="135"/>
      <c r="QRY42" s="134"/>
      <c r="QRZ42" s="135"/>
      <c r="QSA42" s="134"/>
      <c r="QSB42" s="135"/>
      <c r="QSC42" s="134"/>
      <c r="QSD42" s="135"/>
      <c r="QSE42" s="134"/>
      <c r="QSF42" s="135"/>
      <c r="QSG42" s="134"/>
      <c r="QSH42" s="135"/>
      <c r="QSI42" s="134"/>
      <c r="QSJ42" s="135"/>
      <c r="QSK42" s="134"/>
      <c r="QSL42" s="135"/>
      <c r="QSM42" s="134"/>
      <c r="QSN42" s="135"/>
      <c r="QSO42" s="134"/>
      <c r="QSP42" s="135"/>
      <c r="QSQ42" s="134"/>
      <c r="QSR42" s="135"/>
      <c r="QSS42" s="134"/>
      <c r="QST42" s="135"/>
      <c r="QSU42" s="134"/>
      <c r="QSV42" s="135"/>
      <c r="QSW42" s="134"/>
      <c r="QSX42" s="135"/>
      <c r="QSY42" s="134"/>
      <c r="QSZ42" s="135"/>
      <c r="QTA42" s="134"/>
      <c r="QTB42" s="135"/>
      <c r="QTC42" s="134"/>
      <c r="QTD42" s="135"/>
      <c r="QTE42" s="134"/>
      <c r="QTF42" s="135"/>
      <c r="QTG42" s="134"/>
      <c r="QTH42" s="135"/>
      <c r="QTI42" s="134"/>
      <c r="QTJ42" s="135"/>
      <c r="QTK42" s="134"/>
      <c r="QTL42" s="135"/>
      <c r="QTM42" s="134"/>
      <c r="QTN42" s="135"/>
      <c r="QTO42" s="134"/>
      <c r="QTP42" s="135"/>
      <c r="QTQ42" s="134"/>
      <c r="QTR42" s="135"/>
      <c r="QTS42" s="134"/>
      <c r="QTT42" s="135"/>
      <c r="QTU42" s="134"/>
      <c r="QTV42" s="135"/>
      <c r="QTW42" s="134"/>
      <c r="QTX42" s="135"/>
      <c r="QTY42" s="134"/>
      <c r="QTZ42" s="135"/>
      <c r="QUA42" s="134"/>
      <c r="QUB42" s="135"/>
      <c r="QUC42" s="134"/>
      <c r="QUD42" s="135"/>
      <c r="QUE42" s="134"/>
      <c r="QUF42" s="135"/>
      <c r="QUG42" s="134"/>
      <c r="QUH42" s="135"/>
      <c r="QUI42" s="134"/>
      <c r="QUJ42" s="135"/>
      <c r="QUK42" s="134"/>
      <c r="QUL42" s="135"/>
      <c r="QUM42" s="134"/>
      <c r="QUN42" s="135"/>
      <c r="QUO42" s="134"/>
      <c r="QUP42" s="135"/>
      <c r="QUQ42" s="134"/>
      <c r="QUR42" s="135"/>
      <c r="QUS42" s="134"/>
      <c r="QUT42" s="135"/>
      <c r="QUU42" s="134"/>
      <c r="QUV42" s="135"/>
      <c r="QUW42" s="134"/>
      <c r="QUX42" s="135"/>
      <c r="QUY42" s="134"/>
      <c r="QUZ42" s="135"/>
      <c r="QVA42" s="134"/>
      <c r="QVB42" s="135"/>
      <c r="QVC42" s="134"/>
      <c r="QVD42" s="135"/>
      <c r="QVE42" s="134"/>
      <c r="QVF42" s="135"/>
      <c r="QVG42" s="134"/>
      <c r="QVH42" s="135"/>
      <c r="QVI42" s="134"/>
      <c r="QVJ42" s="135"/>
      <c r="QVK42" s="134"/>
      <c r="QVL42" s="135"/>
      <c r="QVM42" s="134"/>
      <c r="QVN42" s="135"/>
      <c r="QVO42" s="134"/>
      <c r="QVP42" s="135"/>
      <c r="QVQ42" s="134"/>
      <c r="QVR42" s="135"/>
      <c r="QVS42" s="134"/>
      <c r="QVT42" s="135"/>
      <c r="QVU42" s="134"/>
      <c r="QVV42" s="135"/>
      <c r="QVW42" s="134"/>
      <c r="QVX42" s="135"/>
      <c r="QVY42" s="134"/>
      <c r="QVZ42" s="135"/>
      <c r="QWA42" s="134"/>
      <c r="QWB42" s="135"/>
      <c r="QWC42" s="134"/>
      <c r="QWD42" s="135"/>
      <c r="QWE42" s="134"/>
      <c r="QWF42" s="135"/>
      <c r="QWG42" s="134"/>
      <c r="QWH42" s="135"/>
      <c r="QWI42" s="134"/>
      <c r="QWJ42" s="135"/>
      <c r="QWK42" s="134"/>
      <c r="QWL42" s="135"/>
      <c r="QWM42" s="134"/>
      <c r="QWN42" s="135"/>
      <c r="QWO42" s="134"/>
      <c r="QWP42" s="135"/>
      <c r="QWQ42" s="134"/>
      <c r="QWR42" s="135"/>
      <c r="QWS42" s="134"/>
      <c r="QWT42" s="135"/>
      <c r="QWU42" s="134"/>
      <c r="QWV42" s="135"/>
      <c r="QWW42" s="134"/>
      <c r="QWX42" s="135"/>
      <c r="QWY42" s="134"/>
      <c r="QWZ42" s="135"/>
      <c r="QXA42" s="134"/>
      <c r="QXB42" s="135"/>
      <c r="QXC42" s="134"/>
      <c r="QXD42" s="135"/>
      <c r="QXE42" s="134"/>
      <c r="QXF42" s="135"/>
      <c r="QXG42" s="134"/>
      <c r="QXH42" s="135"/>
      <c r="QXI42" s="134"/>
      <c r="QXJ42" s="135"/>
      <c r="QXK42" s="134"/>
      <c r="QXL42" s="135"/>
      <c r="QXM42" s="134"/>
      <c r="QXN42" s="135"/>
      <c r="QXO42" s="134"/>
      <c r="QXP42" s="135"/>
      <c r="QXQ42" s="134"/>
      <c r="QXR42" s="135"/>
      <c r="QXS42" s="134"/>
      <c r="QXT42" s="135"/>
      <c r="QXU42" s="134"/>
      <c r="QXV42" s="135"/>
      <c r="QXW42" s="134"/>
      <c r="QXX42" s="135"/>
      <c r="QXY42" s="134"/>
      <c r="QXZ42" s="135"/>
      <c r="QYA42" s="134"/>
      <c r="QYB42" s="135"/>
      <c r="QYC42" s="134"/>
      <c r="QYD42" s="135"/>
      <c r="QYE42" s="134"/>
      <c r="QYF42" s="135"/>
      <c r="QYG42" s="134"/>
      <c r="QYH42" s="135"/>
      <c r="QYI42" s="134"/>
      <c r="QYJ42" s="135"/>
      <c r="QYK42" s="134"/>
      <c r="QYL42" s="135"/>
      <c r="QYM42" s="134"/>
      <c r="QYN42" s="135"/>
      <c r="QYO42" s="134"/>
      <c r="QYP42" s="135"/>
      <c r="QYQ42" s="134"/>
      <c r="QYR42" s="135"/>
      <c r="QYS42" s="134"/>
      <c r="QYT42" s="135"/>
      <c r="QYU42" s="134"/>
      <c r="QYV42" s="135"/>
      <c r="QYW42" s="134"/>
      <c r="QYX42" s="135"/>
      <c r="QYY42" s="134"/>
      <c r="QYZ42" s="135"/>
      <c r="QZA42" s="134"/>
      <c r="QZB42" s="135"/>
      <c r="QZC42" s="134"/>
      <c r="QZD42" s="135"/>
      <c r="QZE42" s="134"/>
      <c r="QZF42" s="135"/>
      <c r="QZG42" s="134"/>
      <c r="QZH42" s="135"/>
      <c r="QZI42" s="134"/>
      <c r="QZJ42" s="135"/>
      <c r="QZK42" s="134"/>
      <c r="QZL42" s="135"/>
      <c r="QZM42" s="134"/>
      <c r="QZN42" s="135"/>
      <c r="QZO42" s="134"/>
      <c r="QZP42" s="135"/>
      <c r="QZQ42" s="134"/>
      <c r="QZR42" s="135"/>
      <c r="QZS42" s="134"/>
      <c r="QZT42" s="135"/>
      <c r="QZU42" s="134"/>
      <c r="QZV42" s="135"/>
      <c r="QZW42" s="134"/>
      <c r="QZX42" s="135"/>
      <c r="QZY42" s="134"/>
      <c r="QZZ42" s="135"/>
      <c r="RAA42" s="134"/>
      <c r="RAB42" s="135"/>
      <c r="RAC42" s="134"/>
      <c r="RAD42" s="135"/>
      <c r="RAE42" s="134"/>
      <c r="RAF42" s="135"/>
      <c r="RAG42" s="134"/>
      <c r="RAH42" s="135"/>
      <c r="RAI42" s="134"/>
      <c r="RAJ42" s="135"/>
      <c r="RAK42" s="134"/>
      <c r="RAL42" s="135"/>
      <c r="RAM42" s="134"/>
      <c r="RAN42" s="135"/>
      <c r="RAO42" s="134"/>
      <c r="RAP42" s="135"/>
      <c r="RAQ42" s="134"/>
      <c r="RAR42" s="135"/>
      <c r="RAS42" s="134"/>
      <c r="RAT42" s="135"/>
      <c r="RAU42" s="134"/>
      <c r="RAV42" s="135"/>
      <c r="RAW42" s="134"/>
      <c r="RAX42" s="135"/>
      <c r="RAY42" s="134"/>
      <c r="RAZ42" s="135"/>
      <c r="RBA42" s="134"/>
      <c r="RBB42" s="135"/>
      <c r="RBC42" s="134"/>
      <c r="RBD42" s="135"/>
      <c r="RBE42" s="134"/>
      <c r="RBF42" s="135"/>
      <c r="RBG42" s="134"/>
      <c r="RBH42" s="135"/>
      <c r="RBI42" s="134"/>
      <c r="RBJ42" s="135"/>
      <c r="RBK42" s="134"/>
      <c r="RBL42" s="135"/>
      <c r="RBM42" s="134"/>
      <c r="RBN42" s="135"/>
      <c r="RBO42" s="134"/>
      <c r="RBP42" s="135"/>
      <c r="RBQ42" s="134"/>
      <c r="RBR42" s="135"/>
      <c r="RBS42" s="134"/>
      <c r="RBT42" s="135"/>
      <c r="RBU42" s="134"/>
      <c r="RBV42" s="135"/>
      <c r="RBW42" s="134"/>
      <c r="RBX42" s="135"/>
      <c r="RBY42" s="134"/>
      <c r="RBZ42" s="135"/>
      <c r="RCA42" s="134"/>
      <c r="RCB42" s="135"/>
      <c r="RCC42" s="134"/>
      <c r="RCD42" s="135"/>
      <c r="RCE42" s="134"/>
      <c r="RCF42" s="135"/>
      <c r="RCG42" s="134"/>
      <c r="RCH42" s="135"/>
      <c r="RCI42" s="134"/>
      <c r="RCJ42" s="135"/>
      <c r="RCK42" s="134"/>
      <c r="RCL42" s="135"/>
      <c r="RCM42" s="134"/>
      <c r="RCN42" s="135"/>
      <c r="RCO42" s="134"/>
      <c r="RCP42" s="135"/>
      <c r="RCQ42" s="134"/>
      <c r="RCR42" s="135"/>
      <c r="RCS42" s="134"/>
      <c r="RCT42" s="135"/>
      <c r="RCU42" s="134"/>
      <c r="RCV42" s="135"/>
      <c r="RCW42" s="134"/>
      <c r="RCX42" s="135"/>
      <c r="RCY42" s="134"/>
      <c r="RCZ42" s="135"/>
      <c r="RDA42" s="134"/>
      <c r="RDB42" s="135"/>
      <c r="RDC42" s="134"/>
      <c r="RDD42" s="135"/>
      <c r="RDE42" s="134"/>
      <c r="RDF42" s="135"/>
      <c r="RDG42" s="134"/>
      <c r="RDH42" s="135"/>
      <c r="RDI42" s="134"/>
      <c r="RDJ42" s="135"/>
      <c r="RDK42" s="134"/>
      <c r="RDL42" s="135"/>
      <c r="RDM42" s="134"/>
      <c r="RDN42" s="135"/>
      <c r="RDO42" s="134"/>
      <c r="RDP42" s="135"/>
      <c r="RDQ42" s="134"/>
      <c r="RDR42" s="135"/>
      <c r="RDS42" s="134"/>
      <c r="RDT42" s="135"/>
      <c r="RDU42" s="134"/>
      <c r="RDV42" s="135"/>
      <c r="RDW42" s="134"/>
      <c r="RDX42" s="135"/>
      <c r="RDY42" s="134"/>
      <c r="RDZ42" s="135"/>
      <c r="REA42" s="134"/>
      <c r="REB42" s="135"/>
      <c r="REC42" s="134"/>
      <c r="RED42" s="135"/>
      <c r="REE42" s="134"/>
      <c r="REF42" s="135"/>
      <c r="REG42" s="134"/>
      <c r="REH42" s="135"/>
      <c r="REI42" s="134"/>
      <c r="REJ42" s="135"/>
      <c r="REK42" s="134"/>
      <c r="REL42" s="135"/>
      <c r="REM42" s="134"/>
      <c r="REN42" s="135"/>
      <c r="REO42" s="134"/>
      <c r="REP42" s="135"/>
      <c r="REQ42" s="134"/>
      <c r="RER42" s="135"/>
      <c r="RES42" s="134"/>
      <c r="RET42" s="135"/>
      <c r="REU42" s="134"/>
      <c r="REV42" s="135"/>
      <c r="REW42" s="134"/>
      <c r="REX42" s="135"/>
      <c r="REY42" s="134"/>
      <c r="REZ42" s="135"/>
      <c r="RFA42" s="134"/>
      <c r="RFB42" s="135"/>
      <c r="RFC42" s="134"/>
      <c r="RFD42" s="135"/>
      <c r="RFE42" s="134"/>
      <c r="RFF42" s="135"/>
      <c r="RFG42" s="134"/>
      <c r="RFH42" s="135"/>
      <c r="RFI42" s="134"/>
      <c r="RFJ42" s="135"/>
      <c r="RFK42" s="134"/>
      <c r="RFL42" s="135"/>
      <c r="RFM42" s="134"/>
      <c r="RFN42" s="135"/>
      <c r="RFO42" s="134"/>
      <c r="RFP42" s="135"/>
      <c r="RFQ42" s="134"/>
      <c r="RFR42" s="135"/>
      <c r="RFS42" s="134"/>
      <c r="RFT42" s="135"/>
      <c r="RFU42" s="134"/>
      <c r="RFV42" s="135"/>
      <c r="RFW42" s="134"/>
      <c r="RFX42" s="135"/>
      <c r="RFY42" s="134"/>
      <c r="RFZ42" s="135"/>
      <c r="RGA42" s="134"/>
      <c r="RGB42" s="135"/>
      <c r="RGC42" s="134"/>
      <c r="RGD42" s="135"/>
      <c r="RGE42" s="134"/>
      <c r="RGF42" s="135"/>
      <c r="RGG42" s="134"/>
      <c r="RGH42" s="135"/>
      <c r="RGI42" s="134"/>
      <c r="RGJ42" s="135"/>
      <c r="RGK42" s="134"/>
      <c r="RGL42" s="135"/>
      <c r="RGM42" s="134"/>
      <c r="RGN42" s="135"/>
      <c r="RGO42" s="134"/>
      <c r="RGP42" s="135"/>
      <c r="RGQ42" s="134"/>
      <c r="RGR42" s="135"/>
      <c r="RGS42" s="134"/>
      <c r="RGT42" s="135"/>
      <c r="RGU42" s="134"/>
      <c r="RGV42" s="135"/>
      <c r="RGW42" s="134"/>
      <c r="RGX42" s="135"/>
      <c r="RGY42" s="134"/>
      <c r="RGZ42" s="135"/>
      <c r="RHA42" s="134"/>
      <c r="RHB42" s="135"/>
      <c r="RHC42" s="134"/>
      <c r="RHD42" s="135"/>
      <c r="RHE42" s="134"/>
      <c r="RHF42" s="135"/>
      <c r="RHG42" s="134"/>
      <c r="RHH42" s="135"/>
      <c r="RHI42" s="134"/>
      <c r="RHJ42" s="135"/>
      <c r="RHK42" s="134"/>
      <c r="RHL42" s="135"/>
      <c r="RHM42" s="134"/>
      <c r="RHN42" s="135"/>
      <c r="RHO42" s="134"/>
      <c r="RHP42" s="135"/>
      <c r="RHQ42" s="134"/>
      <c r="RHR42" s="135"/>
      <c r="RHS42" s="134"/>
      <c r="RHT42" s="135"/>
      <c r="RHU42" s="134"/>
      <c r="RHV42" s="135"/>
      <c r="RHW42" s="134"/>
      <c r="RHX42" s="135"/>
      <c r="RHY42" s="134"/>
      <c r="RHZ42" s="135"/>
      <c r="RIA42" s="134"/>
      <c r="RIB42" s="135"/>
      <c r="RIC42" s="134"/>
      <c r="RID42" s="135"/>
      <c r="RIE42" s="134"/>
      <c r="RIF42" s="135"/>
      <c r="RIG42" s="134"/>
      <c r="RIH42" s="135"/>
      <c r="RII42" s="134"/>
      <c r="RIJ42" s="135"/>
      <c r="RIK42" s="134"/>
      <c r="RIL42" s="135"/>
      <c r="RIM42" s="134"/>
      <c r="RIN42" s="135"/>
      <c r="RIO42" s="134"/>
      <c r="RIP42" s="135"/>
      <c r="RIQ42" s="134"/>
      <c r="RIR42" s="135"/>
      <c r="RIS42" s="134"/>
      <c r="RIT42" s="135"/>
      <c r="RIU42" s="134"/>
      <c r="RIV42" s="135"/>
      <c r="RIW42" s="134"/>
      <c r="RIX42" s="135"/>
      <c r="RIY42" s="134"/>
      <c r="RIZ42" s="135"/>
      <c r="RJA42" s="134"/>
      <c r="RJB42" s="135"/>
      <c r="RJC42" s="134"/>
      <c r="RJD42" s="135"/>
      <c r="RJE42" s="134"/>
      <c r="RJF42" s="135"/>
      <c r="RJG42" s="134"/>
      <c r="RJH42" s="135"/>
      <c r="RJI42" s="134"/>
      <c r="RJJ42" s="135"/>
      <c r="RJK42" s="134"/>
      <c r="RJL42" s="135"/>
      <c r="RJM42" s="134"/>
      <c r="RJN42" s="135"/>
      <c r="RJO42" s="134"/>
      <c r="RJP42" s="135"/>
      <c r="RJQ42" s="134"/>
      <c r="RJR42" s="135"/>
      <c r="RJS42" s="134"/>
      <c r="RJT42" s="135"/>
      <c r="RJU42" s="134"/>
      <c r="RJV42" s="135"/>
      <c r="RJW42" s="134"/>
      <c r="RJX42" s="135"/>
      <c r="RJY42" s="134"/>
      <c r="RJZ42" s="135"/>
      <c r="RKA42" s="134"/>
      <c r="RKB42" s="135"/>
      <c r="RKC42" s="134"/>
      <c r="RKD42" s="135"/>
      <c r="RKE42" s="134"/>
      <c r="RKF42" s="135"/>
      <c r="RKG42" s="134"/>
      <c r="RKH42" s="135"/>
      <c r="RKI42" s="134"/>
      <c r="RKJ42" s="135"/>
      <c r="RKK42" s="134"/>
      <c r="RKL42" s="135"/>
      <c r="RKM42" s="134"/>
      <c r="RKN42" s="135"/>
      <c r="RKO42" s="134"/>
      <c r="RKP42" s="135"/>
      <c r="RKQ42" s="134"/>
      <c r="RKR42" s="135"/>
      <c r="RKS42" s="134"/>
      <c r="RKT42" s="135"/>
      <c r="RKU42" s="134"/>
      <c r="RKV42" s="135"/>
      <c r="RKW42" s="134"/>
      <c r="RKX42" s="135"/>
      <c r="RKY42" s="134"/>
      <c r="RKZ42" s="135"/>
      <c r="RLA42" s="134"/>
      <c r="RLB42" s="135"/>
      <c r="RLC42" s="134"/>
      <c r="RLD42" s="135"/>
      <c r="RLE42" s="134"/>
      <c r="RLF42" s="135"/>
      <c r="RLG42" s="134"/>
      <c r="RLH42" s="135"/>
      <c r="RLI42" s="134"/>
      <c r="RLJ42" s="135"/>
      <c r="RLK42" s="134"/>
      <c r="RLL42" s="135"/>
      <c r="RLM42" s="134"/>
      <c r="RLN42" s="135"/>
      <c r="RLO42" s="134"/>
      <c r="RLP42" s="135"/>
      <c r="RLQ42" s="134"/>
      <c r="RLR42" s="135"/>
      <c r="RLS42" s="134"/>
      <c r="RLT42" s="135"/>
      <c r="RLU42" s="134"/>
      <c r="RLV42" s="135"/>
      <c r="RLW42" s="134"/>
      <c r="RLX42" s="135"/>
      <c r="RLY42" s="134"/>
      <c r="RLZ42" s="135"/>
      <c r="RMA42" s="134"/>
      <c r="RMB42" s="135"/>
      <c r="RMC42" s="134"/>
      <c r="RMD42" s="135"/>
      <c r="RME42" s="134"/>
      <c r="RMF42" s="135"/>
      <c r="RMG42" s="134"/>
      <c r="RMH42" s="135"/>
      <c r="RMI42" s="134"/>
      <c r="RMJ42" s="135"/>
      <c r="RMK42" s="134"/>
      <c r="RML42" s="135"/>
      <c r="RMM42" s="134"/>
      <c r="RMN42" s="135"/>
      <c r="RMO42" s="134"/>
      <c r="RMP42" s="135"/>
      <c r="RMQ42" s="134"/>
      <c r="RMR42" s="135"/>
      <c r="RMS42" s="134"/>
      <c r="RMT42" s="135"/>
      <c r="RMU42" s="134"/>
      <c r="RMV42" s="135"/>
      <c r="RMW42" s="134"/>
      <c r="RMX42" s="135"/>
      <c r="RMY42" s="134"/>
      <c r="RMZ42" s="135"/>
      <c r="RNA42" s="134"/>
      <c r="RNB42" s="135"/>
      <c r="RNC42" s="134"/>
      <c r="RND42" s="135"/>
      <c r="RNE42" s="134"/>
      <c r="RNF42" s="135"/>
      <c r="RNG42" s="134"/>
      <c r="RNH42" s="135"/>
      <c r="RNI42" s="134"/>
      <c r="RNJ42" s="135"/>
      <c r="RNK42" s="134"/>
      <c r="RNL42" s="135"/>
      <c r="RNM42" s="134"/>
      <c r="RNN42" s="135"/>
      <c r="RNO42" s="134"/>
      <c r="RNP42" s="135"/>
      <c r="RNQ42" s="134"/>
      <c r="RNR42" s="135"/>
      <c r="RNS42" s="134"/>
      <c r="RNT42" s="135"/>
      <c r="RNU42" s="134"/>
      <c r="RNV42" s="135"/>
      <c r="RNW42" s="134"/>
      <c r="RNX42" s="135"/>
      <c r="RNY42" s="134"/>
      <c r="RNZ42" s="135"/>
      <c r="ROA42" s="134"/>
      <c r="ROB42" s="135"/>
      <c r="ROC42" s="134"/>
      <c r="ROD42" s="135"/>
      <c r="ROE42" s="134"/>
      <c r="ROF42" s="135"/>
      <c r="ROG42" s="134"/>
      <c r="ROH42" s="135"/>
      <c r="ROI42" s="134"/>
      <c r="ROJ42" s="135"/>
      <c r="ROK42" s="134"/>
      <c r="ROL42" s="135"/>
      <c r="ROM42" s="134"/>
      <c r="RON42" s="135"/>
      <c r="ROO42" s="134"/>
      <c r="ROP42" s="135"/>
      <c r="ROQ42" s="134"/>
      <c r="ROR42" s="135"/>
      <c r="ROS42" s="134"/>
      <c r="ROT42" s="135"/>
      <c r="ROU42" s="134"/>
      <c r="ROV42" s="135"/>
      <c r="ROW42" s="134"/>
      <c r="ROX42" s="135"/>
      <c r="ROY42" s="134"/>
      <c r="ROZ42" s="135"/>
      <c r="RPA42" s="134"/>
      <c r="RPB42" s="135"/>
      <c r="RPC42" s="134"/>
      <c r="RPD42" s="135"/>
      <c r="RPE42" s="134"/>
      <c r="RPF42" s="135"/>
      <c r="RPG42" s="134"/>
      <c r="RPH42" s="135"/>
      <c r="RPI42" s="134"/>
      <c r="RPJ42" s="135"/>
      <c r="RPK42" s="134"/>
      <c r="RPL42" s="135"/>
      <c r="RPM42" s="134"/>
      <c r="RPN42" s="135"/>
      <c r="RPO42" s="134"/>
      <c r="RPP42" s="135"/>
      <c r="RPQ42" s="134"/>
      <c r="RPR42" s="135"/>
      <c r="RPS42" s="134"/>
      <c r="RPT42" s="135"/>
      <c r="RPU42" s="134"/>
      <c r="RPV42" s="135"/>
      <c r="RPW42" s="134"/>
      <c r="RPX42" s="135"/>
      <c r="RPY42" s="134"/>
      <c r="RPZ42" s="135"/>
      <c r="RQA42" s="134"/>
      <c r="RQB42" s="135"/>
      <c r="RQC42" s="134"/>
      <c r="RQD42" s="135"/>
      <c r="RQE42" s="134"/>
      <c r="RQF42" s="135"/>
      <c r="RQG42" s="134"/>
      <c r="RQH42" s="135"/>
      <c r="RQI42" s="134"/>
      <c r="RQJ42" s="135"/>
      <c r="RQK42" s="134"/>
      <c r="RQL42" s="135"/>
      <c r="RQM42" s="134"/>
      <c r="RQN42" s="135"/>
      <c r="RQO42" s="134"/>
      <c r="RQP42" s="135"/>
      <c r="RQQ42" s="134"/>
      <c r="RQR42" s="135"/>
      <c r="RQS42" s="134"/>
      <c r="RQT42" s="135"/>
      <c r="RQU42" s="134"/>
      <c r="RQV42" s="135"/>
      <c r="RQW42" s="134"/>
      <c r="RQX42" s="135"/>
      <c r="RQY42" s="134"/>
      <c r="RQZ42" s="135"/>
      <c r="RRA42" s="134"/>
      <c r="RRB42" s="135"/>
      <c r="RRC42" s="134"/>
      <c r="RRD42" s="135"/>
      <c r="RRE42" s="134"/>
      <c r="RRF42" s="135"/>
      <c r="RRG42" s="134"/>
      <c r="RRH42" s="135"/>
      <c r="RRI42" s="134"/>
      <c r="RRJ42" s="135"/>
      <c r="RRK42" s="134"/>
      <c r="RRL42" s="135"/>
      <c r="RRM42" s="134"/>
      <c r="RRN42" s="135"/>
      <c r="RRO42" s="134"/>
      <c r="RRP42" s="135"/>
      <c r="RRQ42" s="134"/>
      <c r="RRR42" s="135"/>
      <c r="RRS42" s="134"/>
      <c r="RRT42" s="135"/>
      <c r="RRU42" s="134"/>
      <c r="RRV42" s="135"/>
      <c r="RRW42" s="134"/>
      <c r="RRX42" s="135"/>
      <c r="RRY42" s="134"/>
      <c r="RRZ42" s="135"/>
      <c r="RSA42" s="134"/>
      <c r="RSB42" s="135"/>
      <c r="RSC42" s="134"/>
      <c r="RSD42" s="135"/>
      <c r="RSE42" s="134"/>
      <c r="RSF42" s="135"/>
      <c r="RSG42" s="134"/>
      <c r="RSH42" s="135"/>
      <c r="RSI42" s="134"/>
      <c r="RSJ42" s="135"/>
      <c r="RSK42" s="134"/>
      <c r="RSL42" s="135"/>
      <c r="RSM42" s="134"/>
      <c r="RSN42" s="135"/>
      <c r="RSO42" s="134"/>
      <c r="RSP42" s="135"/>
      <c r="RSQ42" s="134"/>
      <c r="RSR42" s="135"/>
      <c r="RSS42" s="134"/>
      <c r="RST42" s="135"/>
      <c r="RSU42" s="134"/>
      <c r="RSV42" s="135"/>
      <c r="RSW42" s="134"/>
      <c r="RSX42" s="135"/>
      <c r="RSY42" s="134"/>
      <c r="RSZ42" s="135"/>
      <c r="RTA42" s="134"/>
      <c r="RTB42" s="135"/>
      <c r="RTC42" s="134"/>
      <c r="RTD42" s="135"/>
      <c r="RTE42" s="134"/>
      <c r="RTF42" s="135"/>
      <c r="RTG42" s="134"/>
      <c r="RTH42" s="135"/>
      <c r="RTI42" s="134"/>
      <c r="RTJ42" s="135"/>
      <c r="RTK42" s="134"/>
      <c r="RTL42" s="135"/>
      <c r="RTM42" s="134"/>
      <c r="RTN42" s="135"/>
      <c r="RTO42" s="134"/>
      <c r="RTP42" s="135"/>
      <c r="RTQ42" s="134"/>
      <c r="RTR42" s="135"/>
      <c r="RTS42" s="134"/>
      <c r="RTT42" s="135"/>
      <c r="RTU42" s="134"/>
      <c r="RTV42" s="135"/>
      <c r="RTW42" s="134"/>
      <c r="RTX42" s="135"/>
      <c r="RTY42" s="134"/>
      <c r="RTZ42" s="135"/>
      <c r="RUA42" s="134"/>
      <c r="RUB42" s="135"/>
      <c r="RUC42" s="134"/>
      <c r="RUD42" s="135"/>
      <c r="RUE42" s="134"/>
      <c r="RUF42" s="135"/>
      <c r="RUG42" s="134"/>
      <c r="RUH42" s="135"/>
      <c r="RUI42" s="134"/>
      <c r="RUJ42" s="135"/>
      <c r="RUK42" s="134"/>
      <c r="RUL42" s="135"/>
      <c r="RUM42" s="134"/>
      <c r="RUN42" s="135"/>
      <c r="RUO42" s="134"/>
      <c r="RUP42" s="135"/>
      <c r="RUQ42" s="134"/>
      <c r="RUR42" s="135"/>
      <c r="RUS42" s="134"/>
      <c r="RUT42" s="135"/>
      <c r="RUU42" s="134"/>
      <c r="RUV42" s="135"/>
      <c r="RUW42" s="134"/>
      <c r="RUX42" s="135"/>
      <c r="RUY42" s="134"/>
      <c r="RUZ42" s="135"/>
      <c r="RVA42" s="134"/>
      <c r="RVB42" s="135"/>
      <c r="RVC42" s="134"/>
      <c r="RVD42" s="135"/>
      <c r="RVE42" s="134"/>
      <c r="RVF42" s="135"/>
      <c r="RVG42" s="134"/>
      <c r="RVH42" s="135"/>
      <c r="RVI42" s="134"/>
      <c r="RVJ42" s="135"/>
      <c r="RVK42" s="134"/>
      <c r="RVL42" s="135"/>
      <c r="RVM42" s="134"/>
      <c r="RVN42" s="135"/>
      <c r="RVO42" s="134"/>
      <c r="RVP42" s="135"/>
      <c r="RVQ42" s="134"/>
      <c r="RVR42" s="135"/>
      <c r="RVS42" s="134"/>
      <c r="RVT42" s="135"/>
      <c r="RVU42" s="134"/>
      <c r="RVV42" s="135"/>
      <c r="RVW42" s="134"/>
      <c r="RVX42" s="135"/>
      <c r="RVY42" s="134"/>
      <c r="RVZ42" s="135"/>
      <c r="RWA42" s="134"/>
      <c r="RWB42" s="135"/>
      <c r="RWC42" s="134"/>
      <c r="RWD42" s="135"/>
      <c r="RWE42" s="134"/>
      <c r="RWF42" s="135"/>
      <c r="RWG42" s="134"/>
      <c r="RWH42" s="135"/>
      <c r="RWI42" s="134"/>
      <c r="RWJ42" s="135"/>
      <c r="RWK42" s="134"/>
      <c r="RWL42" s="135"/>
      <c r="RWM42" s="134"/>
      <c r="RWN42" s="135"/>
      <c r="RWO42" s="134"/>
      <c r="RWP42" s="135"/>
      <c r="RWQ42" s="134"/>
      <c r="RWR42" s="135"/>
      <c r="RWS42" s="134"/>
      <c r="RWT42" s="135"/>
      <c r="RWU42" s="134"/>
      <c r="RWV42" s="135"/>
      <c r="RWW42" s="134"/>
      <c r="RWX42" s="135"/>
      <c r="RWY42" s="134"/>
      <c r="RWZ42" s="135"/>
      <c r="RXA42" s="134"/>
      <c r="RXB42" s="135"/>
      <c r="RXC42" s="134"/>
      <c r="RXD42" s="135"/>
      <c r="RXE42" s="134"/>
      <c r="RXF42" s="135"/>
      <c r="RXG42" s="134"/>
      <c r="RXH42" s="135"/>
      <c r="RXI42" s="134"/>
      <c r="RXJ42" s="135"/>
      <c r="RXK42" s="134"/>
      <c r="RXL42" s="135"/>
      <c r="RXM42" s="134"/>
      <c r="RXN42" s="135"/>
      <c r="RXO42" s="134"/>
      <c r="RXP42" s="135"/>
      <c r="RXQ42" s="134"/>
      <c r="RXR42" s="135"/>
      <c r="RXS42" s="134"/>
      <c r="RXT42" s="135"/>
      <c r="RXU42" s="134"/>
      <c r="RXV42" s="135"/>
      <c r="RXW42" s="134"/>
      <c r="RXX42" s="135"/>
      <c r="RXY42" s="134"/>
      <c r="RXZ42" s="135"/>
      <c r="RYA42" s="134"/>
      <c r="RYB42" s="135"/>
      <c r="RYC42" s="134"/>
      <c r="RYD42" s="135"/>
      <c r="RYE42" s="134"/>
      <c r="RYF42" s="135"/>
      <c r="RYG42" s="134"/>
      <c r="RYH42" s="135"/>
      <c r="RYI42" s="134"/>
      <c r="RYJ42" s="135"/>
      <c r="RYK42" s="134"/>
      <c r="RYL42" s="135"/>
      <c r="RYM42" s="134"/>
      <c r="RYN42" s="135"/>
      <c r="RYO42" s="134"/>
      <c r="RYP42" s="135"/>
      <c r="RYQ42" s="134"/>
      <c r="RYR42" s="135"/>
      <c r="RYS42" s="134"/>
      <c r="RYT42" s="135"/>
      <c r="RYU42" s="134"/>
      <c r="RYV42" s="135"/>
      <c r="RYW42" s="134"/>
      <c r="RYX42" s="135"/>
      <c r="RYY42" s="134"/>
      <c r="RYZ42" s="135"/>
      <c r="RZA42" s="134"/>
      <c r="RZB42" s="135"/>
      <c r="RZC42" s="134"/>
      <c r="RZD42" s="135"/>
      <c r="RZE42" s="134"/>
      <c r="RZF42" s="135"/>
      <c r="RZG42" s="134"/>
      <c r="RZH42" s="135"/>
      <c r="RZI42" s="134"/>
      <c r="RZJ42" s="135"/>
      <c r="RZK42" s="134"/>
      <c r="RZL42" s="135"/>
      <c r="RZM42" s="134"/>
      <c r="RZN42" s="135"/>
      <c r="RZO42" s="134"/>
      <c r="RZP42" s="135"/>
      <c r="RZQ42" s="134"/>
      <c r="RZR42" s="135"/>
      <c r="RZS42" s="134"/>
      <c r="RZT42" s="135"/>
      <c r="RZU42" s="134"/>
      <c r="RZV42" s="135"/>
      <c r="RZW42" s="134"/>
      <c r="RZX42" s="135"/>
      <c r="RZY42" s="134"/>
      <c r="RZZ42" s="135"/>
      <c r="SAA42" s="134"/>
      <c r="SAB42" s="135"/>
      <c r="SAC42" s="134"/>
      <c r="SAD42" s="135"/>
      <c r="SAE42" s="134"/>
      <c r="SAF42" s="135"/>
      <c r="SAG42" s="134"/>
      <c r="SAH42" s="135"/>
      <c r="SAI42" s="134"/>
      <c r="SAJ42" s="135"/>
      <c r="SAK42" s="134"/>
      <c r="SAL42" s="135"/>
      <c r="SAM42" s="134"/>
      <c r="SAN42" s="135"/>
      <c r="SAO42" s="134"/>
      <c r="SAP42" s="135"/>
      <c r="SAQ42" s="134"/>
      <c r="SAR42" s="135"/>
      <c r="SAS42" s="134"/>
      <c r="SAT42" s="135"/>
      <c r="SAU42" s="134"/>
      <c r="SAV42" s="135"/>
      <c r="SAW42" s="134"/>
      <c r="SAX42" s="135"/>
      <c r="SAY42" s="134"/>
      <c r="SAZ42" s="135"/>
      <c r="SBA42" s="134"/>
      <c r="SBB42" s="135"/>
      <c r="SBC42" s="134"/>
      <c r="SBD42" s="135"/>
      <c r="SBE42" s="134"/>
      <c r="SBF42" s="135"/>
      <c r="SBG42" s="134"/>
      <c r="SBH42" s="135"/>
      <c r="SBI42" s="134"/>
      <c r="SBJ42" s="135"/>
      <c r="SBK42" s="134"/>
      <c r="SBL42" s="135"/>
      <c r="SBM42" s="134"/>
      <c r="SBN42" s="135"/>
      <c r="SBO42" s="134"/>
      <c r="SBP42" s="135"/>
      <c r="SBQ42" s="134"/>
      <c r="SBR42" s="135"/>
      <c r="SBS42" s="134"/>
      <c r="SBT42" s="135"/>
      <c r="SBU42" s="134"/>
      <c r="SBV42" s="135"/>
      <c r="SBW42" s="134"/>
      <c r="SBX42" s="135"/>
      <c r="SBY42" s="134"/>
      <c r="SBZ42" s="135"/>
      <c r="SCA42" s="134"/>
      <c r="SCB42" s="135"/>
      <c r="SCC42" s="134"/>
      <c r="SCD42" s="135"/>
      <c r="SCE42" s="134"/>
      <c r="SCF42" s="135"/>
      <c r="SCG42" s="134"/>
      <c r="SCH42" s="135"/>
      <c r="SCI42" s="134"/>
      <c r="SCJ42" s="135"/>
      <c r="SCK42" s="134"/>
      <c r="SCL42" s="135"/>
      <c r="SCM42" s="134"/>
      <c r="SCN42" s="135"/>
      <c r="SCO42" s="134"/>
      <c r="SCP42" s="135"/>
      <c r="SCQ42" s="134"/>
      <c r="SCR42" s="135"/>
      <c r="SCS42" s="134"/>
      <c r="SCT42" s="135"/>
      <c r="SCU42" s="134"/>
      <c r="SCV42" s="135"/>
      <c r="SCW42" s="134"/>
      <c r="SCX42" s="135"/>
      <c r="SCY42" s="134"/>
      <c r="SCZ42" s="135"/>
      <c r="SDA42" s="134"/>
      <c r="SDB42" s="135"/>
      <c r="SDC42" s="134"/>
      <c r="SDD42" s="135"/>
      <c r="SDE42" s="134"/>
      <c r="SDF42" s="135"/>
      <c r="SDG42" s="134"/>
      <c r="SDH42" s="135"/>
      <c r="SDI42" s="134"/>
      <c r="SDJ42" s="135"/>
      <c r="SDK42" s="134"/>
      <c r="SDL42" s="135"/>
      <c r="SDM42" s="134"/>
      <c r="SDN42" s="135"/>
      <c r="SDO42" s="134"/>
      <c r="SDP42" s="135"/>
      <c r="SDQ42" s="134"/>
      <c r="SDR42" s="135"/>
      <c r="SDS42" s="134"/>
      <c r="SDT42" s="135"/>
      <c r="SDU42" s="134"/>
      <c r="SDV42" s="135"/>
      <c r="SDW42" s="134"/>
      <c r="SDX42" s="135"/>
      <c r="SDY42" s="134"/>
      <c r="SDZ42" s="135"/>
      <c r="SEA42" s="134"/>
      <c r="SEB42" s="135"/>
      <c r="SEC42" s="134"/>
      <c r="SED42" s="135"/>
      <c r="SEE42" s="134"/>
      <c r="SEF42" s="135"/>
      <c r="SEG42" s="134"/>
      <c r="SEH42" s="135"/>
      <c r="SEI42" s="134"/>
      <c r="SEJ42" s="135"/>
      <c r="SEK42" s="134"/>
      <c r="SEL42" s="135"/>
      <c r="SEM42" s="134"/>
      <c r="SEN42" s="135"/>
      <c r="SEO42" s="134"/>
      <c r="SEP42" s="135"/>
      <c r="SEQ42" s="134"/>
      <c r="SER42" s="135"/>
      <c r="SES42" s="134"/>
      <c r="SET42" s="135"/>
      <c r="SEU42" s="134"/>
      <c r="SEV42" s="135"/>
      <c r="SEW42" s="134"/>
      <c r="SEX42" s="135"/>
      <c r="SEY42" s="134"/>
      <c r="SEZ42" s="135"/>
      <c r="SFA42" s="134"/>
      <c r="SFB42" s="135"/>
      <c r="SFC42" s="134"/>
      <c r="SFD42" s="135"/>
      <c r="SFE42" s="134"/>
      <c r="SFF42" s="135"/>
      <c r="SFG42" s="134"/>
      <c r="SFH42" s="135"/>
      <c r="SFI42" s="134"/>
      <c r="SFJ42" s="135"/>
      <c r="SFK42" s="134"/>
      <c r="SFL42" s="135"/>
      <c r="SFM42" s="134"/>
      <c r="SFN42" s="135"/>
      <c r="SFO42" s="134"/>
      <c r="SFP42" s="135"/>
      <c r="SFQ42" s="134"/>
      <c r="SFR42" s="135"/>
      <c r="SFS42" s="134"/>
      <c r="SFT42" s="135"/>
      <c r="SFU42" s="134"/>
      <c r="SFV42" s="135"/>
      <c r="SFW42" s="134"/>
      <c r="SFX42" s="135"/>
      <c r="SFY42" s="134"/>
      <c r="SFZ42" s="135"/>
      <c r="SGA42" s="134"/>
      <c r="SGB42" s="135"/>
      <c r="SGC42" s="134"/>
      <c r="SGD42" s="135"/>
      <c r="SGE42" s="134"/>
      <c r="SGF42" s="135"/>
      <c r="SGG42" s="134"/>
      <c r="SGH42" s="135"/>
      <c r="SGI42" s="134"/>
      <c r="SGJ42" s="135"/>
      <c r="SGK42" s="134"/>
      <c r="SGL42" s="135"/>
      <c r="SGM42" s="134"/>
      <c r="SGN42" s="135"/>
      <c r="SGO42" s="134"/>
      <c r="SGP42" s="135"/>
      <c r="SGQ42" s="134"/>
      <c r="SGR42" s="135"/>
      <c r="SGS42" s="134"/>
      <c r="SGT42" s="135"/>
      <c r="SGU42" s="134"/>
      <c r="SGV42" s="135"/>
      <c r="SGW42" s="134"/>
      <c r="SGX42" s="135"/>
      <c r="SGY42" s="134"/>
      <c r="SGZ42" s="135"/>
      <c r="SHA42" s="134"/>
      <c r="SHB42" s="135"/>
      <c r="SHC42" s="134"/>
      <c r="SHD42" s="135"/>
      <c r="SHE42" s="134"/>
      <c r="SHF42" s="135"/>
      <c r="SHG42" s="134"/>
      <c r="SHH42" s="135"/>
      <c r="SHI42" s="134"/>
      <c r="SHJ42" s="135"/>
      <c r="SHK42" s="134"/>
      <c r="SHL42" s="135"/>
      <c r="SHM42" s="134"/>
      <c r="SHN42" s="135"/>
      <c r="SHO42" s="134"/>
      <c r="SHP42" s="135"/>
      <c r="SHQ42" s="134"/>
      <c r="SHR42" s="135"/>
      <c r="SHS42" s="134"/>
      <c r="SHT42" s="135"/>
      <c r="SHU42" s="134"/>
      <c r="SHV42" s="135"/>
      <c r="SHW42" s="134"/>
      <c r="SHX42" s="135"/>
      <c r="SHY42" s="134"/>
      <c r="SHZ42" s="135"/>
      <c r="SIA42" s="134"/>
      <c r="SIB42" s="135"/>
      <c r="SIC42" s="134"/>
      <c r="SID42" s="135"/>
      <c r="SIE42" s="134"/>
      <c r="SIF42" s="135"/>
      <c r="SIG42" s="134"/>
      <c r="SIH42" s="135"/>
      <c r="SII42" s="134"/>
      <c r="SIJ42" s="135"/>
      <c r="SIK42" s="134"/>
      <c r="SIL42" s="135"/>
      <c r="SIM42" s="134"/>
      <c r="SIN42" s="135"/>
      <c r="SIO42" s="134"/>
      <c r="SIP42" s="135"/>
      <c r="SIQ42" s="134"/>
      <c r="SIR42" s="135"/>
      <c r="SIS42" s="134"/>
      <c r="SIT42" s="135"/>
      <c r="SIU42" s="134"/>
      <c r="SIV42" s="135"/>
      <c r="SIW42" s="134"/>
      <c r="SIX42" s="135"/>
      <c r="SIY42" s="134"/>
      <c r="SIZ42" s="135"/>
      <c r="SJA42" s="134"/>
      <c r="SJB42" s="135"/>
      <c r="SJC42" s="134"/>
      <c r="SJD42" s="135"/>
      <c r="SJE42" s="134"/>
      <c r="SJF42" s="135"/>
      <c r="SJG42" s="134"/>
      <c r="SJH42" s="135"/>
      <c r="SJI42" s="134"/>
      <c r="SJJ42" s="135"/>
      <c r="SJK42" s="134"/>
      <c r="SJL42" s="135"/>
      <c r="SJM42" s="134"/>
      <c r="SJN42" s="135"/>
      <c r="SJO42" s="134"/>
      <c r="SJP42" s="135"/>
      <c r="SJQ42" s="134"/>
      <c r="SJR42" s="135"/>
      <c r="SJS42" s="134"/>
      <c r="SJT42" s="135"/>
      <c r="SJU42" s="134"/>
      <c r="SJV42" s="135"/>
      <c r="SJW42" s="134"/>
      <c r="SJX42" s="135"/>
      <c r="SJY42" s="134"/>
      <c r="SJZ42" s="135"/>
      <c r="SKA42" s="134"/>
      <c r="SKB42" s="135"/>
      <c r="SKC42" s="134"/>
      <c r="SKD42" s="135"/>
      <c r="SKE42" s="134"/>
      <c r="SKF42" s="135"/>
      <c r="SKG42" s="134"/>
      <c r="SKH42" s="135"/>
      <c r="SKI42" s="134"/>
      <c r="SKJ42" s="135"/>
      <c r="SKK42" s="134"/>
      <c r="SKL42" s="135"/>
      <c r="SKM42" s="134"/>
      <c r="SKN42" s="135"/>
      <c r="SKO42" s="134"/>
      <c r="SKP42" s="135"/>
      <c r="SKQ42" s="134"/>
      <c r="SKR42" s="135"/>
      <c r="SKS42" s="134"/>
      <c r="SKT42" s="135"/>
      <c r="SKU42" s="134"/>
      <c r="SKV42" s="135"/>
      <c r="SKW42" s="134"/>
      <c r="SKX42" s="135"/>
      <c r="SKY42" s="134"/>
      <c r="SKZ42" s="135"/>
      <c r="SLA42" s="134"/>
      <c r="SLB42" s="135"/>
      <c r="SLC42" s="134"/>
      <c r="SLD42" s="135"/>
      <c r="SLE42" s="134"/>
      <c r="SLF42" s="135"/>
      <c r="SLG42" s="134"/>
      <c r="SLH42" s="135"/>
      <c r="SLI42" s="134"/>
      <c r="SLJ42" s="135"/>
      <c r="SLK42" s="134"/>
      <c r="SLL42" s="135"/>
      <c r="SLM42" s="134"/>
      <c r="SLN42" s="135"/>
      <c r="SLO42" s="134"/>
      <c r="SLP42" s="135"/>
      <c r="SLQ42" s="134"/>
      <c r="SLR42" s="135"/>
      <c r="SLS42" s="134"/>
      <c r="SLT42" s="135"/>
      <c r="SLU42" s="134"/>
      <c r="SLV42" s="135"/>
      <c r="SLW42" s="134"/>
      <c r="SLX42" s="135"/>
      <c r="SLY42" s="134"/>
      <c r="SLZ42" s="135"/>
      <c r="SMA42" s="134"/>
      <c r="SMB42" s="135"/>
      <c r="SMC42" s="134"/>
      <c r="SMD42" s="135"/>
      <c r="SME42" s="134"/>
      <c r="SMF42" s="135"/>
      <c r="SMG42" s="134"/>
      <c r="SMH42" s="135"/>
      <c r="SMI42" s="134"/>
      <c r="SMJ42" s="135"/>
      <c r="SMK42" s="134"/>
      <c r="SML42" s="135"/>
      <c r="SMM42" s="134"/>
      <c r="SMN42" s="135"/>
      <c r="SMO42" s="134"/>
      <c r="SMP42" s="135"/>
      <c r="SMQ42" s="134"/>
      <c r="SMR42" s="135"/>
      <c r="SMS42" s="134"/>
      <c r="SMT42" s="135"/>
      <c r="SMU42" s="134"/>
      <c r="SMV42" s="135"/>
      <c r="SMW42" s="134"/>
      <c r="SMX42" s="135"/>
      <c r="SMY42" s="134"/>
      <c r="SMZ42" s="135"/>
      <c r="SNA42" s="134"/>
      <c r="SNB42" s="135"/>
      <c r="SNC42" s="134"/>
      <c r="SND42" s="135"/>
      <c r="SNE42" s="134"/>
      <c r="SNF42" s="135"/>
      <c r="SNG42" s="134"/>
      <c r="SNH42" s="135"/>
      <c r="SNI42" s="134"/>
      <c r="SNJ42" s="135"/>
      <c r="SNK42" s="134"/>
      <c r="SNL42" s="135"/>
      <c r="SNM42" s="134"/>
      <c r="SNN42" s="135"/>
      <c r="SNO42" s="134"/>
      <c r="SNP42" s="135"/>
      <c r="SNQ42" s="134"/>
      <c r="SNR42" s="135"/>
      <c r="SNS42" s="134"/>
      <c r="SNT42" s="135"/>
      <c r="SNU42" s="134"/>
      <c r="SNV42" s="135"/>
      <c r="SNW42" s="134"/>
      <c r="SNX42" s="135"/>
      <c r="SNY42" s="134"/>
      <c r="SNZ42" s="135"/>
      <c r="SOA42" s="134"/>
      <c r="SOB42" s="135"/>
      <c r="SOC42" s="134"/>
      <c r="SOD42" s="135"/>
      <c r="SOE42" s="134"/>
      <c r="SOF42" s="135"/>
      <c r="SOG42" s="134"/>
      <c r="SOH42" s="135"/>
      <c r="SOI42" s="134"/>
      <c r="SOJ42" s="135"/>
      <c r="SOK42" s="134"/>
      <c r="SOL42" s="135"/>
      <c r="SOM42" s="134"/>
      <c r="SON42" s="135"/>
      <c r="SOO42" s="134"/>
      <c r="SOP42" s="135"/>
      <c r="SOQ42" s="134"/>
      <c r="SOR42" s="135"/>
      <c r="SOS42" s="134"/>
      <c r="SOT42" s="135"/>
      <c r="SOU42" s="134"/>
      <c r="SOV42" s="135"/>
      <c r="SOW42" s="134"/>
      <c r="SOX42" s="135"/>
      <c r="SOY42" s="134"/>
      <c r="SOZ42" s="135"/>
      <c r="SPA42" s="134"/>
      <c r="SPB42" s="135"/>
      <c r="SPC42" s="134"/>
      <c r="SPD42" s="135"/>
      <c r="SPE42" s="134"/>
      <c r="SPF42" s="135"/>
      <c r="SPG42" s="134"/>
      <c r="SPH42" s="135"/>
      <c r="SPI42" s="134"/>
      <c r="SPJ42" s="135"/>
      <c r="SPK42" s="134"/>
      <c r="SPL42" s="135"/>
      <c r="SPM42" s="134"/>
      <c r="SPN42" s="135"/>
      <c r="SPO42" s="134"/>
      <c r="SPP42" s="135"/>
      <c r="SPQ42" s="134"/>
      <c r="SPR42" s="135"/>
      <c r="SPS42" s="134"/>
      <c r="SPT42" s="135"/>
      <c r="SPU42" s="134"/>
      <c r="SPV42" s="135"/>
      <c r="SPW42" s="134"/>
      <c r="SPX42" s="135"/>
      <c r="SPY42" s="134"/>
      <c r="SPZ42" s="135"/>
      <c r="SQA42" s="134"/>
      <c r="SQB42" s="135"/>
      <c r="SQC42" s="134"/>
      <c r="SQD42" s="135"/>
      <c r="SQE42" s="134"/>
      <c r="SQF42" s="135"/>
      <c r="SQG42" s="134"/>
      <c r="SQH42" s="135"/>
      <c r="SQI42" s="134"/>
      <c r="SQJ42" s="135"/>
      <c r="SQK42" s="134"/>
      <c r="SQL42" s="135"/>
      <c r="SQM42" s="134"/>
      <c r="SQN42" s="135"/>
      <c r="SQO42" s="134"/>
      <c r="SQP42" s="135"/>
      <c r="SQQ42" s="134"/>
      <c r="SQR42" s="135"/>
      <c r="SQS42" s="134"/>
      <c r="SQT42" s="135"/>
      <c r="SQU42" s="134"/>
      <c r="SQV42" s="135"/>
      <c r="SQW42" s="134"/>
      <c r="SQX42" s="135"/>
      <c r="SQY42" s="134"/>
      <c r="SQZ42" s="135"/>
      <c r="SRA42" s="134"/>
      <c r="SRB42" s="135"/>
      <c r="SRC42" s="134"/>
      <c r="SRD42" s="135"/>
      <c r="SRE42" s="134"/>
      <c r="SRF42" s="135"/>
      <c r="SRG42" s="134"/>
      <c r="SRH42" s="135"/>
      <c r="SRI42" s="134"/>
      <c r="SRJ42" s="135"/>
      <c r="SRK42" s="134"/>
      <c r="SRL42" s="135"/>
      <c r="SRM42" s="134"/>
      <c r="SRN42" s="135"/>
      <c r="SRO42" s="134"/>
      <c r="SRP42" s="135"/>
      <c r="SRQ42" s="134"/>
      <c r="SRR42" s="135"/>
      <c r="SRS42" s="134"/>
      <c r="SRT42" s="135"/>
      <c r="SRU42" s="134"/>
      <c r="SRV42" s="135"/>
      <c r="SRW42" s="134"/>
      <c r="SRX42" s="135"/>
      <c r="SRY42" s="134"/>
      <c r="SRZ42" s="135"/>
      <c r="SSA42" s="134"/>
      <c r="SSB42" s="135"/>
      <c r="SSC42" s="134"/>
      <c r="SSD42" s="135"/>
      <c r="SSE42" s="134"/>
      <c r="SSF42" s="135"/>
      <c r="SSG42" s="134"/>
      <c r="SSH42" s="135"/>
      <c r="SSI42" s="134"/>
      <c r="SSJ42" s="135"/>
      <c r="SSK42" s="134"/>
      <c r="SSL42" s="135"/>
      <c r="SSM42" s="134"/>
      <c r="SSN42" s="135"/>
      <c r="SSO42" s="134"/>
      <c r="SSP42" s="135"/>
      <c r="SSQ42" s="134"/>
      <c r="SSR42" s="135"/>
      <c r="SSS42" s="134"/>
      <c r="SST42" s="135"/>
      <c r="SSU42" s="134"/>
      <c r="SSV42" s="135"/>
      <c r="SSW42" s="134"/>
      <c r="SSX42" s="135"/>
      <c r="SSY42" s="134"/>
      <c r="SSZ42" s="135"/>
      <c r="STA42" s="134"/>
      <c r="STB42" s="135"/>
      <c r="STC42" s="134"/>
      <c r="STD42" s="135"/>
      <c r="STE42" s="134"/>
      <c r="STF42" s="135"/>
      <c r="STG42" s="134"/>
      <c r="STH42" s="135"/>
      <c r="STI42" s="134"/>
      <c r="STJ42" s="135"/>
      <c r="STK42" s="134"/>
      <c r="STL42" s="135"/>
      <c r="STM42" s="134"/>
      <c r="STN42" s="135"/>
      <c r="STO42" s="134"/>
      <c r="STP42" s="135"/>
      <c r="STQ42" s="134"/>
      <c r="STR42" s="135"/>
      <c r="STS42" s="134"/>
      <c r="STT42" s="135"/>
      <c r="STU42" s="134"/>
      <c r="STV42" s="135"/>
      <c r="STW42" s="134"/>
      <c r="STX42" s="135"/>
      <c r="STY42" s="134"/>
      <c r="STZ42" s="135"/>
      <c r="SUA42" s="134"/>
      <c r="SUB42" s="135"/>
      <c r="SUC42" s="134"/>
      <c r="SUD42" s="135"/>
      <c r="SUE42" s="134"/>
      <c r="SUF42" s="135"/>
      <c r="SUG42" s="134"/>
      <c r="SUH42" s="135"/>
      <c r="SUI42" s="134"/>
      <c r="SUJ42" s="135"/>
      <c r="SUK42" s="134"/>
      <c r="SUL42" s="135"/>
      <c r="SUM42" s="134"/>
      <c r="SUN42" s="135"/>
      <c r="SUO42" s="134"/>
      <c r="SUP42" s="135"/>
      <c r="SUQ42" s="134"/>
      <c r="SUR42" s="135"/>
      <c r="SUS42" s="134"/>
      <c r="SUT42" s="135"/>
      <c r="SUU42" s="134"/>
      <c r="SUV42" s="135"/>
      <c r="SUW42" s="134"/>
      <c r="SUX42" s="135"/>
      <c r="SUY42" s="134"/>
      <c r="SUZ42" s="135"/>
      <c r="SVA42" s="134"/>
      <c r="SVB42" s="135"/>
      <c r="SVC42" s="134"/>
      <c r="SVD42" s="135"/>
      <c r="SVE42" s="134"/>
      <c r="SVF42" s="135"/>
      <c r="SVG42" s="134"/>
      <c r="SVH42" s="135"/>
      <c r="SVI42" s="134"/>
      <c r="SVJ42" s="135"/>
      <c r="SVK42" s="134"/>
      <c r="SVL42" s="135"/>
      <c r="SVM42" s="134"/>
      <c r="SVN42" s="135"/>
      <c r="SVO42" s="134"/>
      <c r="SVP42" s="135"/>
      <c r="SVQ42" s="134"/>
      <c r="SVR42" s="135"/>
      <c r="SVS42" s="134"/>
      <c r="SVT42" s="135"/>
      <c r="SVU42" s="134"/>
      <c r="SVV42" s="135"/>
      <c r="SVW42" s="134"/>
      <c r="SVX42" s="135"/>
      <c r="SVY42" s="134"/>
      <c r="SVZ42" s="135"/>
      <c r="SWA42" s="134"/>
      <c r="SWB42" s="135"/>
      <c r="SWC42" s="134"/>
      <c r="SWD42" s="135"/>
      <c r="SWE42" s="134"/>
      <c r="SWF42" s="135"/>
      <c r="SWG42" s="134"/>
      <c r="SWH42" s="135"/>
      <c r="SWI42" s="134"/>
      <c r="SWJ42" s="135"/>
      <c r="SWK42" s="134"/>
      <c r="SWL42" s="135"/>
      <c r="SWM42" s="134"/>
      <c r="SWN42" s="135"/>
      <c r="SWO42" s="134"/>
      <c r="SWP42" s="135"/>
      <c r="SWQ42" s="134"/>
      <c r="SWR42" s="135"/>
      <c r="SWS42" s="134"/>
      <c r="SWT42" s="135"/>
      <c r="SWU42" s="134"/>
      <c r="SWV42" s="135"/>
      <c r="SWW42" s="134"/>
      <c r="SWX42" s="135"/>
      <c r="SWY42" s="134"/>
      <c r="SWZ42" s="135"/>
      <c r="SXA42" s="134"/>
      <c r="SXB42" s="135"/>
      <c r="SXC42" s="134"/>
      <c r="SXD42" s="135"/>
      <c r="SXE42" s="134"/>
      <c r="SXF42" s="135"/>
      <c r="SXG42" s="134"/>
      <c r="SXH42" s="135"/>
      <c r="SXI42" s="134"/>
      <c r="SXJ42" s="135"/>
      <c r="SXK42" s="134"/>
      <c r="SXL42" s="135"/>
      <c r="SXM42" s="134"/>
      <c r="SXN42" s="135"/>
      <c r="SXO42" s="134"/>
      <c r="SXP42" s="135"/>
      <c r="SXQ42" s="134"/>
      <c r="SXR42" s="135"/>
      <c r="SXS42" s="134"/>
      <c r="SXT42" s="135"/>
      <c r="SXU42" s="134"/>
      <c r="SXV42" s="135"/>
      <c r="SXW42" s="134"/>
      <c r="SXX42" s="135"/>
      <c r="SXY42" s="134"/>
      <c r="SXZ42" s="135"/>
      <c r="SYA42" s="134"/>
      <c r="SYB42" s="135"/>
      <c r="SYC42" s="134"/>
      <c r="SYD42" s="135"/>
      <c r="SYE42" s="134"/>
      <c r="SYF42" s="135"/>
      <c r="SYG42" s="134"/>
      <c r="SYH42" s="135"/>
      <c r="SYI42" s="134"/>
      <c r="SYJ42" s="135"/>
      <c r="SYK42" s="134"/>
      <c r="SYL42" s="135"/>
      <c r="SYM42" s="134"/>
      <c r="SYN42" s="135"/>
      <c r="SYO42" s="134"/>
      <c r="SYP42" s="135"/>
      <c r="SYQ42" s="134"/>
      <c r="SYR42" s="135"/>
      <c r="SYS42" s="134"/>
      <c r="SYT42" s="135"/>
      <c r="SYU42" s="134"/>
      <c r="SYV42" s="135"/>
      <c r="SYW42" s="134"/>
      <c r="SYX42" s="135"/>
      <c r="SYY42" s="134"/>
      <c r="SYZ42" s="135"/>
      <c r="SZA42" s="134"/>
      <c r="SZB42" s="135"/>
      <c r="SZC42" s="134"/>
      <c r="SZD42" s="135"/>
      <c r="SZE42" s="134"/>
      <c r="SZF42" s="135"/>
      <c r="SZG42" s="134"/>
      <c r="SZH42" s="135"/>
      <c r="SZI42" s="134"/>
      <c r="SZJ42" s="135"/>
      <c r="SZK42" s="134"/>
      <c r="SZL42" s="135"/>
      <c r="SZM42" s="134"/>
      <c r="SZN42" s="135"/>
      <c r="SZO42" s="134"/>
      <c r="SZP42" s="135"/>
      <c r="SZQ42" s="134"/>
      <c r="SZR42" s="135"/>
      <c r="SZS42" s="134"/>
      <c r="SZT42" s="135"/>
      <c r="SZU42" s="134"/>
      <c r="SZV42" s="135"/>
      <c r="SZW42" s="134"/>
      <c r="SZX42" s="135"/>
      <c r="SZY42" s="134"/>
      <c r="SZZ42" s="135"/>
      <c r="TAA42" s="134"/>
      <c r="TAB42" s="135"/>
      <c r="TAC42" s="134"/>
      <c r="TAD42" s="135"/>
      <c r="TAE42" s="134"/>
      <c r="TAF42" s="135"/>
      <c r="TAG42" s="134"/>
      <c r="TAH42" s="135"/>
      <c r="TAI42" s="134"/>
      <c r="TAJ42" s="135"/>
      <c r="TAK42" s="134"/>
      <c r="TAL42" s="135"/>
      <c r="TAM42" s="134"/>
      <c r="TAN42" s="135"/>
      <c r="TAO42" s="134"/>
      <c r="TAP42" s="135"/>
      <c r="TAQ42" s="134"/>
      <c r="TAR42" s="135"/>
      <c r="TAS42" s="134"/>
      <c r="TAT42" s="135"/>
      <c r="TAU42" s="134"/>
      <c r="TAV42" s="135"/>
      <c r="TAW42" s="134"/>
      <c r="TAX42" s="135"/>
      <c r="TAY42" s="134"/>
      <c r="TAZ42" s="135"/>
      <c r="TBA42" s="134"/>
      <c r="TBB42" s="135"/>
      <c r="TBC42" s="134"/>
      <c r="TBD42" s="135"/>
      <c r="TBE42" s="134"/>
      <c r="TBF42" s="135"/>
      <c r="TBG42" s="134"/>
      <c r="TBH42" s="135"/>
      <c r="TBI42" s="134"/>
      <c r="TBJ42" s="135"/>
      <c r="TBK42" s="134"/>
      <c r="TBL42" s="135"/>
      <c r="TBM42" s="134"/>
      <c r="TBN42" s="135"/>
      <c r="TBO42" s="134"/>
      <c r="TBP42" s="135"/>
      <c r="TBQ42" s="134"/>
      <c r="TBR42" s="135"/>
      <c r="TBS42" s="134"/>
      <c r="TBT42" s="135"/>
      <c r="TBU42" s="134"/>
      <c r="TBV42" s="135"/>
      <c r="TBW42" s="134"/>
      <c r="TBX42" s="135"/>
      <c r="TBY42" s="134"/>
      <c r="TBZ42" s="135"/>
      <c r="TCA42" s="134"/>
      <c r="TCB42" s="135"/>
      <c r="TCC42" s="134"/>
      <c r="TCD42" s="135"/>
      <c r="TCE42" s="134"/>
      <c r="TCF42" s="135"/>
      <c r="TCG42" s="134"/>
      <c r="TCH42" s="135"/>
      <c r="TCI42" s="134"/>
      <c r="TCJ42" s="135"/>
      <c r="TCK42" s="134"/>
      <c r="TCL42" s="135"/>
      <c r="TCM42" s="134"/>
      <c r="TCN42" s="135"/>
      <c r="TCO42" s="134"/>
      <c r="TCP42" s="135"/>
      <c r="TCQ42" s="134"/>
      <c r="TCR42" s="135"/>
      <c r="TCS42" s="134"/>
      <c r="TCT42" s="135"/>
      <c r="TCU42" s="134"/>
      <c r="TCV42" s="135"/>
      <c r="TCW42" s="134"/>
      <c r="TCX42" s="135"/>
      <c r="TCY42" s="134"/>
      <c r="TCZ42" s="135"/>
      <c r="TDA42" s="134"/>
      <c r="TDB42" s="135"/>
      <c r="TDC42" s="134"/>
      <c r="TDD42" s="135"/>
      <c r="TDE42" s="134"/>
      <c r="TDF42" s="135"/>
      <c r="TDG42" s="134"/>
      <c r="TDH42" s="135"/>
      <c r="TDI42" s="134"/>
      <c r="TDJ42" s="135"/>
      <c r="TDK42" s="134"/>
      <c r="TDL42" s="135"/>
      <c r="TDM42" s="134"/>
      <c r="TDN42" s="135"/>
      <c r="TDO42" s="134"/>
      <c r="TDP42" s="135"/>
      <c r="TDQ42" s="134"/>
      <c r="TDR42" s="135"/>
      <c r="TDS42" s="134"/>
      <c r="TDT42" s="135"/>
      <c r="TDU42" s="134"/>
      <c r="TDV42" s="135"/>
      <c r="TDW42" s="134"/>
      <c r="TDX42" s="135"/>
      <c r="TDY42" s="134"/>
      <c r="TDZ42" s="135"/>
      <c r="TEA42" s="134"/>
      <c r="TEB42" s="135"/>
      <c r="TEC42" s="134"/>
      <c r="TED42" s="135"/>
      <c r="TEE42" s="134"/>
      <c r="TEF42" s="135"/>
      <c r="TEG42" s="134"/>
      <c r="TEH42" s="135"/>
      <c r="TEI42" s="134"/>
      <c r="TEJ42" s="135"/>
      <c r="TEK42" s="134"/>
      <c r="TEL42" s="135"/>
      <c r="TEM42" s="134"/>
      <c r="TEN42" s="135"/>
      <c r="TEO42" s="134"/>
      <c r="TEP42" s="135"/>
      <c r="TEQ42" s="134"/>
      <c r="TER42" s="135"/>
      <c r="TES42" s="134"/>
      <c r="TET42" s="135"/>
      <c r="TEU42" s="134"/>
      <c r="TEV42" s="135"/>
      <c r="TEW42" s="134"/>
      <c r="TEX42" s="135"/>
      <c r="TEY42" s="134"/>
      <c r="TEZ42" s="135"/>
      <c r="TFA42" s="134"/>
      <c r="TFB42" s="135"/>
      <c r="TFC42" s="134"/>
      <c r="TFD42" s="135"/>
      <c r="TFE42" s="134"/>
      <c r="TFF42" s="135"/>
      <c r="TFG42" s="134"/>
      <c r="TFH42" s="135"/>
      <c r="TFI42" s="134"/>
      <c r="TFJ42" s="135"/>
      <c r="TFK42" s="134"/>
      <c r="TFL42" s="135"/>
      <c r="TFM42" s="134"/>
      <c r="TFN42" s="135"/>
      <c r="TFO42" s="134"/>
      <c r="TFP42" s="135"/>
      <c r="TFQ42" s="134"/>
      <c r="TFR42" s="135"/>
      <c r="TFS42" s="134"/>
      <c r="TFT42" s="135"/>
      <c r="TFU42" s="134"/>
      <c r="TFV42" s="135"/>
      <c r="TFW42" s="134"/>
      <c r="TFX42" s="135"/>
      <c r="TFY42" s="134"/>
      <c r="TFZ42" s="135"/>
      <c r="TGA42" s="134"/>
      <c r="TGB42" s="135"/>
      <c r="TGC42" s="134"/>
      <c r="TGD42" s="135"/>
      <c r="TGE42" s="134"/>
      <c r="TGF42" s="135"/>
      <c r="TGG42" s="134"/>
      <c r="TGH42" s="135"/>
      <c r="TGI42" s="134"/>
      <c r="TGJ42" s="135"/>
      <c r="TGK42" s="134"/>
      <c r="TGL42" s="135"/>
      <c r="TGM42" s="134"/>
      <c r="TGN42" s="135"/>
      <c r="TGO42" s="134"/>
      <c r="TGP42" s="135"/>
      <c r="TGQ42" s="134"/>
      <c r="TGR42" s="135"/>
      <c r="TGS42" s="134"/>
      <c r="TGT42" s="135"/>
      <c r="TGU42" s="134"/>
      <c r="TGV42" s="135"/>
      <c r="TGW42" s="134"/>
      <c r="TGX42" s="135"/>
      <c r="TGY42" s="134"/>
      <c r="TGZ42" s="135"/>
      <c r="THA42" s="134"/>
      <c r="THB42" s="135"/>
      <c r="THC42" s="134"/>
      <c r="THD42" s="135"/>
      <c r="THE42" s="134"/>
      <c r="THF42" s="135"/>
      <c r="THG42" s="134"/>
      <c r="THH42" s="135"/>
      <c r="THI42" s="134"/>
      <c r="THJ42" s="135"/>
      <c r="THK42" s="134"/>
      <c r="THL42" s="135"/>
      <c r="THM42" s="134"/>
      <c r="THN42" s="135"/>
      <c r="THO42" s="134"/>
      <c r="THP42" s="135"/>
      <c r="THQ42" s="134"/>
      <c r="THR42" s="135"/>
      <c r="THS42" s="134"/>
      <c r="THT42" s="135"/>
      <c r="THU42" s="134"/>
      <c r="THV42" s="135"/>
      <c r="THW42" s="134"/>
      <c r="THX42" s="135"/>
      <c r="THY42" s="134"/>
      <c r="THZ42" s="135"/>
      <c r="TIA42" s="134"/>
      <c r="TIB42" s="135"/>
      <c r="TIC42" s="134"/>
      <c r="TID42" s="135"/>
      <c r="TIE42" s="134"/>
      <c r="TIF42" s="135"/>
      <c r="TIG42" s="134"/>
      <c r="TIH42" s="135"/>
      <c r="TII42" s="134"/>
      <c r="TIJ42" s="135"/>
      <c r="TIK42" s="134"/>
      <c r="TIL42" s="135"/>
      <c r="TIM42" s="134"/>
      <c r="TIN42" s="135"/>
      <c r="TIO42" s="134"/>
      <c r="TIP42" s="135"/>
      <c r="TIQ42" s="134"/>
      <c r="TIR42" s="135"/>
      <c r="TIS42" s="134"/>
      <c r="TIT42" s="135"/>
      <c r="TIU42" s="134"/>
      <c r="TIV42" s="135"/>
      <c r="TIW42" s="134"/>
      <c r="TIX42" s="135"/>
      <c r="TIY42" s="134"/>
      <c r="TIZ42" s="135"/>
      <c r="TJA42" s="134"/>
      <c r="TJB42" s="135"/>
      <c r="TJC42" s="134"/>
      <c r="TJD42" s="135"/>
      <c r="TJE42" s="134"/>
      <c r="TJF42" s="135"/>
      <c r="TJG42" s="134"/>
      <c r="TJH42" s="135"/>
      <c r="TJI42" s="134"/>
      <c r="TJJ42" s="135"/>
      <c r="TJK42" s="134"/>
      <c r="TJL42" s="135"/>
      <c r="TJM42" s="134"/>
      <c r="TJN42" s="135"/>
      <c r="TJO42" s="134"/>
      <c r="TJP42" s="135"/>
      <c r="TJQ42" s="134"/>
      <c r="TJR42" s="135"/>
      <c r="TJS42" s="134"/>
      <c r="TJT42" s="135"/>
      <c r="TJU42" s="134"/>
      <c r="TJV42" s="135"/>
      <c r="TJW42" s="134"/>
      <c r="TJX42" s="135"/>
      <c r="TJY42" s="134"/>
      <c r="TJZ42" s="135"/>
      <c r="TKA42" s="134"/>
      <c r="TKB42" s="135"/>
      <c r="TKC42" s="134"/>
      <c r="TKD42" s="135"/>
      <c r="TKE42" s="134"/>
      <c r="TKF42" s="135"/>
      <c r="TKG42" s="134"/>
      <c r="TKH42" s="135"/>
      <c r="TKI42" s="134"/>
      <c r="TKJ42" s="135"/>
      <c r="TKK42" s="134"/>
      <c r="TKL42" s="135"/>
      <c r="TKM42" s="134"/>
      <c r="TKN42" s="135"/>
      <c r="TKO42" s="134"/>
      <c r="TKP42" s="135"/>
      <c r="TKQ42" s="134"/>
      <c r="TKR42" s="135"/>
      <c r="TKS42" s="134"/>
      <c r="TKT42" s="135"/>
      <c r="TKU42" s="134"/>
      <c r="TKV42" s="135"/>
      <c r="TKW42" s="134"/>
      <c r="TKX42" s="135"/>
      <c r="TKY42" s="134"/>
      <c r="TKZ42" s="135"/>
      <c r="TLA42" s="134"/>
      <c r="TLB42" s="135"/>
      <c r="TLC42" s="134"/>
      <c r="TLD42" s="135"/>
      <c r="TLE42" s="134"/>
      <c r="TLF42" s="135"/>
      <c r="TLG42" s="134"/>
      <c r="TLH42" s="135"/>
      <c r="TLI42" s="134"/>
      <c r="TLJ42" s="135"/>
      <c r="TLK42" s="134"/>
      <c r="TLL42" s="135"/>
      <c r="TLM42" s="134"/>
      <c r="TLN42" s="135"/>
      <c r="TLO42" s="134"/>
      <c r="TLP42" s="135"/>
      <c r="TLQ42" s="134"/>
      <c r="TLR42" s="135"/>
      <c r="TLS42" s="134"/>
      <c r="TLT42" s="135"/>
      <c r="TLU42" s="134"/>
      <c r="TLV42" s="135"/>
      <c r="TLW42" s="134"/>
      <c r="TLX42" s="135"/>
      <c r="TLY42" s="134"/>
      <c r="TLZ42" s="135"/>
      <c r="TMA42" s="134"/>
      <c r="TMB42" s="135"/>
      <c r="TMC42" s="134"/>
      <c r="TMD42" s="135"/>
      <c r="TME42" s="134"/>
      <c r="TMF42" s="135"/>
      <c r="TMG42" s="134"/>
      <c r="TMH42" s="135"/>
      <c r="TMI42" s="134"/>
      <c r="TMJ42" s="135"/>
      <c r="TMK42" s="134"/>
      <c r="TML42" s="135"/>
      <c r="TMM42" s="134"/>
      <c r="TMN42" s="135"/>
      <c r="TMO42" s="134"/>
      <c r="TMP42" s="135"/>
      <c r="TMQ42" s="134"/>
      <c r="TMR42" s="135"/>
      <c r="TMS42" s="134"/>
      <c r="TMT42" s="135"/>
      <c r="TMU42" s="134"/>
      <c r="TMV42" s="135"/>
      <c r="TMW42" s="134"/>
      <c r="TMX42" s="135"/>
      <c r="TMY42" s="134"/>
      <c r="TMZ42" s="135"/>
      <c r="TNA42" s="134"/>
      <c r="TNB42" s="135"/>
      <c r="TNC42" s="134"/>
      <c r="TND42" s="135"/>
      <c r="TNE42" s="134"/>
      <c r="TNF42" s="135"/>
      <c r="TNG42" s="134"/>
      <c r="TNH42" s="135"/>
      <c r="TNI42" s="134"/>
      <c r="TNJ42" s="135"/>
      <c r="TNK42" s="134"/>
      <c r="TNL42" s="135"/>
      <c r="TNM42" s="134"/>
      <c r="TNN42" s="135"/>
      <c r="TNO42" s="134"/>
      <c r="TNP42" s="135"/>
      <c r="TNQ42" s="134"/>
      <c r="TNR42" s="135"/>
      <c r="TNS42" s="134"/>
      <c r="TNT42" s="135"/>
      <c r="TNU42" s="134"/>
      <c r="TNV42" s="135"/>
      <c r="TNW42" s="134"/>
      <c r="TNX42" s="135"/>
      <c r="TNY42" s="134"/>
      <c r="TNZ42" s="135"/>
      <c r="TOA42" s="134"/>
      <c r="TOB42" s="135"/>
      <c r="TOC42" s="134"/>
      <c r="TOD42" s="135"/>
      <c r="TOE42" s="134"/>
      <c r="TOF42" s="135"/>
      <c r="TOG42" s="134"/>
      <c r="TOH42" s="135"/>
      <c r="TOI42" s="134"/>
      <c r="TOJ42" s="135"/>
      <c r="TOK42" s="134"/>
      <c r="TOL42" s="135"/>
      <c r="TOM42" s="134"/>
      <c r="TON42" s="135"/>
      <c r="TOO42" s="134"/>
      <c r="TOP42" s="135"/>
      <c r="TOQ42" s="134"/>
      <c r="TOR42" s="135"/>
      <c r="TOS42" s="134"/>
      <c r="TOT42" s="135"/>
      <c r="TOU42" s="134"/>
      <c r="TOV42" s="135"/>
      <c r="TOW42" s="134"/>
      <c r="TOX42" s="135"/>
      <c r="TOY42" s="134"/>
      <c r="TOZ42" s="135"/>
      <c r="TPA42" s="134"/>
      <c r="TPB42" s="135"/>
      <c r="TPC42" s="134"/>
      <c r="TPD42" s="135"/>
      <c r="TPE42" s="134"/>
      <c r="TPF42" s="135"/>
      <c r="TPG42" s="134"/>
      <c r="TPH42" s="135"/>
      <c r="TPI42" s="134"/>
      <c r="TPJ42" s="135"/>
      <c r="TPK42" s="134"/>
      <c r="TPL42" s="135"/>
      <c r="TPM42" s="134"/>
      <c r="TPN42" s="135"/>
      <c r="TPO42" s="134"/>
      <c r="TPP42" s="135"/>
      <c r="TPQ42" s="134"/>
      <c r="TPR42" s="135"/>
      <c r="TPS42" s="134"/>
      <c r="TPT42" s="135"/>
      <c r="TPU42" s="134"/>
      <c r="TPV42" s="135"/>
      <c r="TPW42" s="134"/>
      <c r="TPX42" s="135"/>
      <c r="TPY42" s="134"/>
      <c r="TPZ42" s="135"/>
      <c r="TQA42" s="134"/>
      <c r="TQB42" s="135"/>
      <c r="TQC42" s="134"/>
      <c r="TQD42" s="135"/>
      <c r="TQE42" s="134"/>
      <c r="TQF42" s="135"/>
      <c r="TQG42" s="134"/>
      <c r="TQH42" s="135"/>
      <c r="TQI42" s="134"/>
      <c r="TQJ42" s="135"/>
      <c r="TQK42" s="134"/>
      <c r="TQL42" s="135"/>
      <c r="TQM42" s="134"/>
      <c r="TQN42" s="135"/>
      <c r="TQO42" s="134"/>
      <c r="TQP42" s="135"/>
      <c r="TQQ42" s="134"/>
      <c r="TQR42" s="135"/>
      <c r="TQS42" s="134"/>
      <c r="TQT42" s="135"/>
      <c r="TQU42" s="134"/>
      <c r="TQV42" s="135"/>
      <c r="TQW42" s="134"/>
      <c r="TQX42" s="135"/>
      <c r="TQY42" s="134"/>
      <c r="TQZ42" s="135"/>
      <c r="TRA42" s="134"/>
      <c r="TRB42" s="135"/>
      <c r="TRC42" s="134"/>
      <c r="TRD42" s="135"/>
      <c r="TRE42" s="134"/>
      <c r="TRF42" s="135"/>
      <c r="TRG42" s="134"/>
      <c r="TRH42" s="135"/>
      <c r="TRI42" s="134"/>
      <c r="TRJ42" s="135"/>
      <c r="TRK42" s="134"/>
      <c r="TRL42" s="135"/>
      <c r="TRM42" s="134"/>
      <c r="TRN42" s="135"/>
      <c r="TRO42" s="134"/>
      <c r="TRP42" s="135"/>
      <c r="TRQ42" s="134"/>
      <c r="TRR42" s="135"/>
      <c r="TRS42" s="134"/>
      <c r="TRT42" s="135"/>
      <c r="TRU42" s="134"/>
      <c r="TRV42" s="135"/>
      <c r="TRW42" s="134"/>
      <c r="TRX42" s="135"/>
      <c r="TRY42" s="134"/>
      <c r="TRZ42" s="135"/>
      <c r="TSA42" s="134"/>
      <c r="TSB42" s="135"/>
      <c r="TSC42" s="134"/>
      <c r="TSD42" s="135"/>
      <c r="TSE42" s="134"/>
      <c r="TSF42" s="135"/>
      <c r="TSG42" s="134"/>
      <c r="TSH42" s="135"/>
      <c r="TSI42" s="134"/>
      <c r="TSJ42" s="135"/>
      <c r="TSK42" s="134"/>
      <c r="TSL42" s="135"/>
      <c r="TSM42" s="134"/>
      <c r="TSN42" s="135"/>
      <c r="TSO42" s="134"/>
      <c r="TSP42" s="135"/>
      <c r="TSQ42" s="134"/>
      <c r="TSR42" s="135"/>
      <c r="TSS42" s="134"/>
      <c r="TST42" s="135"/>
      <c r="TSU42" s="134"/>
      <c r="TSV42" s="135"/>
      <c r="TSW42" s="134"/>
      <c r="TSX42" s="135"/>
      <c r="TSY42" s="134"/>
      <c r="TSZ42" s="135"/>
      <c r="TTA42" s="134"/>
      <c r="TTB42" s="135"/>
      <c r="TTC42" s="134"/>
      <c r="TTD42" s="135"/>
      <c r="TTE42" s="134"/>
      <c r="TTF42" s="135"/>
      <c r="TTG42" s="134"/>
      <c r="TTH42" s="135"/>
      <c r="TTI42" s="134"/>
      <c r="TTJ42" s="135"/>
      <c r="TTK42" s="134"/>
      <c r="TTL42" s="135"/>
      <c r="TTM42" s="134"/>
      <c r="TTN42" s="135"/>
      <c r="TTO42" s="134"/>
      <c r="TTP42" s="135"/>
      <c r="TTQ42" s="134"/>
      <c r="TTR42" s="135"/>
      <c r="TTS42" s="134"/>
      <c r="TTT42" s="135"/>
      <c r="TTU42" s="134"/>
      <c r="TTV42" s="135"/>
      <c r="TTW42" s="134"/>
      <c r="TTX42" s="135"/>
      <c r="TTY42" s="134"/>
      <c r="TTZ42" s="135"/>
      <c r="TUA42" s="134"/>
      <c r="TUB42" s="135"/>
      <c r="TUC42" s="134"/>
      <c r="TUD42" s="135"/>
      <c r="TUE42" s="134"/>
      <c r="TUF42" s="135"/>
      <c r="TUG42" s="134"/>
      <c r="TUH42" s="135"/>
      <c r="TUI42" s="134"/>
      <c r="TUJ42" s="135"/>
      <c r="TUK42" s="134"/>
      <c r="TUL42" s="135"/>
      <c r="TUM42" s="134"/>
      <c r="TUN42" s="135"/>
      <c r="TUO42" s="134"/>
      <c r="TUP42" s="135"/>
      <c r="TUQ42" s="134"/>
      <c r="TUR42" s="135"/>
      <c r="TUS42" s="134"/>
      <c r="TUT42" s="135"/>
      <c r="TUU42" s="134"/>
      <c r="TUV42" s="135"/>
      <c r="TUW42" s="134"/>
      <c r="TUX42" s="135"/>
      <c r="TUY42" s="134"/>
      <c r="TUZ42" s="135"/>
      <c r="TVA42" s="134"/>
      <c r="TVB42" s="135"/>
      <c r="TVC42" s="134"/>
      <c r="TVD42" s="135"/>
      <c r="TVE42" s="134"/>
      <c r="TVF42" s="135"/>
      <c r="TVG42" s="134"/>
      <c r="TVH42" s="135"/>
      <c r="TVI42" s="134"/>
      <c r="TVJ42" s="135"/>
      <c r="TVK42" s="134"/>
      <c r="TVL42" s="135"/>
      <c r="TVM42" s="134"/>
      <c r="TVN42" s="135"/>
      <c r="TVO42" s="134"/>
      <c r="TVP42" s="135"/>
      <c r="TVQ42" s="134"/>
      <c r="TVR42" s="135"/>
      <c r="TVS42" s="134"/>
      <c r="TVT42" s="135"/>
      <c r="TVU42" s="134"/>
      <c r="TVV42" s="135"/>
      <c r="TVW42" s="134"/>
      <c r="TVX42" s="135"/>
      <c r="TVY42" s="134"/>
      <c r="TVZ42" s="135"/>
      <c r="TWA42" s="134"/>
      <c r="TWB42" s="135"/>
      <c r="TWC42" s="134"/>
      <c r="TWD42" s="135"/>
      <c r="TWE42" s="134"/>
      <c r="TWF42" s="135"/>
      <c r="TWG42" s="134"/>
      <c r="TWH42" s="135"/>
      <c r="TWI42" s="134"/>
      <c r="TWJ42" s="135"/>
      <c r="TWK42" s="134"/>
      <c r="TWL42" s="135"/>
      <c r="TWM42" s="134"/>
      <c r="TWN42" s="135"/>
      <c r="TWO42" s="134"/>
      <c r="TWP42" s="135"/>
      <c r="TWQ42" s="134"/>
      <c r="TWR42" s="135"/>
      <c r="TWS42" s="134"/>
      <c r="TWT42" s="135"/>
      <c r="TWU42" s="134"/>
      <c r="TWV42" s="135"/>
      <c r="TWW42" s="134"/>
      <c r="TWX42" s="135"/>
      <c r="TWY42" s="134"/>
      <c r="TWZ42" s="135"/>
      <c r="TXA42" s="134"/>
      <c r="TXB42" s="135"/>
      <c r="TXC42" s="134"/>
      <c r="TXD42" s="135"/>
      <c r="TXE42" s="134"/>
      <c r="TXF42" s="135"/>
      <c r="TXG42" s="134"/>
      <c r="TXH42" s="135"/>
      <c r="TXI42" s="134"/>
      <c r="TXJ42" s="135"/>
      <c r="TXK42" s="134"/>
      <c r="TXL42" s="135"/>
      <c r="TXM42" s="134"/>
      <c r="TXN42" s="135"/>
      <c r="TXO42" s="134"/>
      <c r="TXP42" s="135"/>
      <c r="TXQ42" s="134"/>
      <c r="TXR42" s="135"/>
      <c r="TXS42" s="134"/>
      <c r="TXT42" s="135"/>
      <c r="TXU42" s="134"/>
      <c r="TXV42" s="135"/>
      <c r="TXW42" s="134"/>
      <c r="TXX42" s="135"/>
      <c r="TXY42" s="134"/>
      <c r="TXZ42" s="135"/>
      <c r="TYA42" s="134"/>
      <c r="TYB42" s="135"/>
      <c r="TYC42" s="134"/>
      <c r="TYD42" s="135"/>
      <c r="TYE42" s="134"/>
      <c r="TYF42" s="135"/>
      <c r="TYG42" s="134"/>
      <c r="TYH42" s="135"/>
      <c r="TYI42" s="134"/>
      <c r="TYJ42" s="135"/>
      <c r="TYK42" s="134"/>
      <c r="TYL42" s="135"/>
      <c r="TYM42" s="134"/>
      <c r="TYN42" s="135"/>
      <c r="TYO42" s="134"/>
      <c r="TYP42" s="135"/>
      <c r="TYQ42" s="134"/>
      <c r="TYR42" s="135"/>
      <c r="TYS42" s="134"/>
      <c r="TYT42" s="135"/>
      <c r="TYU42" s="134"/>
      <c r="TYV42" s="135"/>
      <c r="TYW42" s="134"/>
      <c r="TYX42" s="135"/>
      <c r="TYY42" s="134"/>
      <c r="TYZ42" s="135"/>
      <c r="TZA42" s="134"/>
      <c r="TZB42" s="135"/>
      <c r="TZC42" s="134"/>
      <c r="TZD42" s="135"/>
      <c r="TZE42" s="134"/>
      <c r="TZF42" s="135"/>
      <c r="TZG42" s="134"/>
      <c r="TZH42" s="135"/>
      <c r="TZI42" s="134"/>
      <c r="TZJ42" s="135"/>
      <c r="TZK42" s="134"/>
      <c r="TZL42" s="135"/>
      <c r="TZM42" s="134"/>
      <c r="TZN42" s="135"/>
      <c r="TZO42" s="134"/>
      <c r="TZP42" s="135"/>
      <c r="TZQ42" s="134"/>
      <c r="TZR42" s="135"/>
      <c r="TZS42" s="134"/>
      <c r="TZT42" s="135"/>
      <c r="TZU42" s="134"/>
      <c r="TZV42" s="135"/>
      <c r="TZW42" s="134"/>
      <c r="TZX42" s="135"/>
      <c r="TZY42" s="134"/>
      <c r="TZZ42" s="135"/>
      <c r="UAA42" s="134"/>
      <c r="UAB42" s="135"/>
      <c r="UAC42" s="134"/>
      <c r="UAD42" s="135"/>
      <c r="UAE42" s="134"/>
      <c r="UAF42" s="135"/>
      <c r="UAG42" s="134"/>
      <c r="UAH42" s="135"/>
      <c r="UAI42" s="134"/>
      <c r="UAJ42" s="135"/>
      <c r="UAK42" s="134"/>
      <c r="UAL42" s="135"/>
      <c r="UAM42" s="134"/>
      <c r="UAN42" s="135"/>
      <c r="UAO42" s="134"/>
      <c r="UAP42" s="135"/>
      <c r="UAQ42" s="134"/>
      <c r="UAR42" s="135"/>
      <c r="UAS42" s="134"/>
      <c r="UAT42" s="135"/>
      <c r="UAU42" s="134"/>
      <c r="UAV42" s="135"/>
      <c r="UAW42" s="134"/>
      <c r="UAX42" s="135"/>
      <c r="UAY42" s="134"/>
      <c r="UAZ42" s="135"/>
      <c r="UBA42" s="134"/>
      <c r="UBB42" s="135"/>
      <c r="UBC42" s="134"/>
      <c r="UBD42" s="135"/>
      <c r="UBE42" s="134"/>
      <c r="UBF42" s="135"/>
      <c r="UBG42" s="134"/>
      <c r="UBH42" s="135"/>
      <c r="UBI42" s="134"/>
      <c r="UBJ42" s="135"/>
      <c r="UBK42" s="134"/>
      <c r="UBL42" s="135"/>
      <c r="UBM42" s="134"/>
      <c r="UBN42" s="135"/>
      <c r="UBO42" s="134"/>
      <c r="UBP42" s="135"/>
      <c r="UBQ42" s="134"/>
      <c r="UBR42" s="135"/>
      <c r="UBS42" s="134"/>
      <c r="UBT42" s="135"/>
      <c r="UBU42" s="134"/>
      <c r="UBV42" s="135"/>
      <c r="UBW42" s="134"/>
      <c r="UBX42" s="135"/>
      <c r="UBY42" s="134"/>
      <c r="UBZ42" s="135"/>
      <c r="UCA42" s="134"/>
      <c r="UCB42" s="135"/>
      <c r="UCC42" s="134"/>
      <c r="UCD42" s="135"/>
      <c r="UCE42" s="134"/>
      <c r="UCF42" s="135"/>
      <c r="UCG42" s="134"/>
      <c r="UCH42" s="135"/>
      <c r="UCI42" s="134"/>
      <c r="UCJ42" s="135"/>
      <c r="UCK42" s="134"/>
      <c r="UCL42" s="135"/>
      <c r="UCM42" s="134"/>
      <c r="UCN42" s="135"/>
      <c r="UCO42" s="134"/>
      <c r="UCP42" s="135"/>
      <c r="UCQ42" s="134"/>
      <c r="UCR42" s="135"/>
      <c r="UCS42" s="134"/>
      <c r="UCT42" s="135"/>
      <c r="UCU42" s="134"/>
      <c r="UCV42" s="135"/>
      <c r="UCW42" s="134"/>
      <c r="UCX42" s="135"/>
      <c r="UCY42" s="134"/>
      <c r="UCZ42" s="135"/>
      <c r="UDA42" s="134"/>
      <c r="UDB42" s="135"/>
      <c r="UDC42" s="134"/>
      <c r="UDD42" s="135"/>
      <c r="UDE42" s="134"/>
      <c r="UDF42" s="135"/>
      <c r="UDG42" s="134"/>
      <c r="UDH42" s="135"/>
      <c r="UDI42" s="134"/>
      <c r="UDJ42" s="135"/>
      <c r="UDK42" s="134"/>
      <c r="UDL42" s="135"/>
      <c r="UDM42" s="134"/>
      <c r="UDN42" s="135"/>
      <c r="UDO42" s="134"/>
      <c r="UDP42" s="135"/>
      <c r="UDQ42" s="134"/>
      <c r="UDR42" s="135"/>
      <c r="UDS42" s="134"/>
      <c r="UDT42" s="135"/>
      <c r="UDU42" s="134"/>
      <c r="UDV42" s="135"/>
      <c r="UDW42" s="134"/>
      <c r="UDX42" s="135"/>
      <c r="UDY42" s="134"/>
      <c r="UDZ42" s="135"/>
      <c r="UEA42" s="134"/>
      <c r="UEB42" s="135"/>
      <c r="UEC42" s="134"/>
      <c r="UED42" s="135"/>
      <c r="UEE42" s="134"/>
      <c r="UEF42" s="135"/>
      <c r="UEG42" s="134"/>
      <c r="UEH42" s="135"/>
      <c r="UEI42" s="134"/>
      <c r="UEJ42" s="135"/>
      <c r="UEK42" s="134"/>
      <c r="UEL42" s="135"/>
      <c r="UEM42" s="134"/>
      <c r="UEN42" s="135"/>
      <c r="UEO42" s="134"/>
      <c r="UEP42" s="135"/>
      <c r="UEQ42" s="134"/>
      <c r="UER42" s="135"/>
      <c r="UES42" s="134"/>
      <c r="UET42" s="135"/>
      <c r="UEU42" s="134"/>
      <c r="UEV42" s="135"/>
      <c r="UEW42" s="134"/>
      <c r="UEX42" s="135"/>
      <c r="UEY42" s="134"/>
      <c r="UEZ42" s="135"/>
      <c r="UFA42" s="134"/>
      <c r="UFB42" s="135"/>
      <c r="UFC42" s="134"/>
      <c r="UFD42" s="135"/>
      <c r="UFE42" s="134"/>
      <c r="UFF42" s="135"/>
      <c r="UFG42" s="134"/>
      <c r="UFH42" s="135"/>
      <c r="UFI42" s="134"/>
      <c r="UFJ42" s="135"/>
      <c r="UFK42" s="134"/>
      <c r="UFL42" s="135"/>
      <c r="UFM42" s="134"/>
      <c r="UFN42" s="135"/>
      <c r="UFO42" s="134"/>
      <c r="UFP42" s="135"/>
      <c r="UFQ42" s="134"/>
      <c r="UFR42" s="135"/>
      <c r="UFS42" s="134"/>
      <c r="UFT42" s="135"/>
      <c r="UFU42" s="134"/>
      <c r="UFV42" s="135"/>
      <c r="UFW42" s="134"/>
      <c r="UFX42" s="135"/>
      <c r="UFY42" s="134"/>
      <c r="UFZ42" s="135"/>
      <c r="UGA42" s="134"/>
      <c r="UGB42" s="135"/>
      <c r="UGC42" s="134"/>
      <c r="UGD42" s="135"/>
      <c r="UGE42" s="134"/>
      <c r="UGF42" s="135"/>
      <c r="UGG42" s="134"/>
      <c r="UGH42" s="135"/>
      <c r="UGI42" s="134"/>
      <c r="UGJ42" s="135"/>
      <c r="UGK42" s="134"/>
      <c r="UGL42" s="135"/>
      <c r="UGM42" s="134"/>
      <c r="UGN42" s="135"/>
      <c r="UGO42" s="134"/>
      <c r="UGP42" s="135"/>
      <c r="UGQ42" s="134"/>
      <c r="UGR42" s="135"/>
      <c r="UGS42" s="134"/>
      <c r="UGT42" s="135"/>
      <c r="UGU42" s="134"/>
      <c r="UGV42" s="135"/>
      <c r="UGW42" s="134"/>
      <c r="UGX42" s="135"/>
      <c r="UGY42" s="134"/>
      <c r="UGZ42" s="135"/>
      <c r="UHA42" s="134"/>
      <c r="UHB42" s="135"/>
      <c r="UHC42" s="134"/>
      <c r="UHD42" s="135"/>
      <c r="UHE42" s="134"/>
      <c r="UHF42" s="135"/>
      <c r="UHG42" s="134"/>
      <c r="UHH42" s="135"/>
      <c r="UHI42" s="134"/>
      <c r="UHJ42" s="135"/>
      <c r="UHK42" s="134"/>
      <c r="UHL42" s="135"/>
      <c r="UHM42" s="134"/>
      <c r="UHN42" s="135"/>
      <c r="UHO42" s="134"/>
      <c r="UHP42" s="135"/>
      <c r="UHQ42" s="134"/>
      <c r="UHR42" s="135"/>
      <c r="UHS42" s="134"/>
      <c r="UHT42" s="135"/>
      <c r="UHU42" s="134"/>
      <c r="UHV42" s="135"/>
      <c r="UHW42" s="134"/>
      <c r="UHX42" s="135"/>
      <c r="UHY42" s="134"/>
      <c r="UHZ42" s="135"/>
      <c r="UIA42" s="134"/>
      <c r="UIB42" s="135"/>
      <c r="UIC42" s="134"/>
      <c r="UID42" s="135"/>
      <c r="UIE42" s="134"/>
      <c r="UIF42" s="135"/>
      <c r="UIG42" s="134"/>
      <c r="UIH42" s="135"/>
      <c r="UII42" s="134"/>
      <c r="UIJ42" s="135"/>
      <c r="UIK42" s="134"/>
      <c r="UIL42" s="135"/>
      <c r="UIM42" s="134"/>
      <c r="UIN42" s="135"/>
      <c r="UIO42" s="134"/>
      <c r="UIP42" s="135"/>
      <c r="UIQ42" s="134"/>
      <c r="UIR42" s="135"/>
      <c r="UIS42" s="134"/>
      <c r="UIT42" s="135"/>
      <c r="UIU42" s="134"/>
      <c r="UIV42" s="135"/>
      <c r="UIW42" s="134"/>
      <c r="UIX42" s="135"/>
      <c r="UIY42" s="134"/>
      <c r="UIZ42" s="135"/>
      <c r="UJA42" s="134"/>
      <c r="UJB42" s="135"/>
      <c r="UJC42" s="134"/>
      <c r="UJD42" s="135"/>
      <c r="UJE42" s="134"/>
      <c r="UJF42" s="135"/>
      <c r="UJG42" s="134"/>
      <c r="UJH42" s="135"/>
      <c r="UJI42" s="134"/>
      <c r="UJJ42" s="135"/>
      <c r="UJK42" s="134"/>
      <c r="UJL42" s="135"/>
      <c r="UJM42" s="134"/>
      <c r="UJN42" s="135"/>
      <c r="UJO42" s="134"/>
      <c r="UJP42" s="135"/>
      <c r="UJQ42" s="134"/>
      <c r="UJR42" s="135"/>
      <c r="UJS42" s="134"/>
      <c r="UJT42" s="135"/>
      <c r="UJU42" s="134"/>
      <c r="UJV42" s="135"/>
      <c r="UJW42" s="134"/>
      <c r="UJX42" s="135"/>
      <c r="UJY42" s="134"/>
      <c r="UJZ42" s="135"/>
      <c r="UKA42" s="134"/>
      <c r="UKB42" s="135"/>
      <c r="UKC42" s="134"/>
      <c r="UKD42" s="135"/>
      <c r="UKE42" s="134"/>
      <c r="UKF42" s="135"/>
      <c r="UKG42" s="134"/>
      <c r="UKH42" s="135"/>
      <c r="UKI42" s="134"/>
      <c r="UKJ42" s="135"/>
      <c r="UKK42" s="134"/>
      <c r="UKL42" s="135"/>
      <c r="UKM42" s="134"/>
      <c r="UKN42" s="135"/>
      <c r="UKO42" s="134"/>
      <c r="UKP42" s="135"/>
      <c r="UKQ42" s="134"/>
      <c r="UKR42" s="135"/>
      <c r="UKS42" s="134"/>
      <c r="UKT42" s="135"/>
      <c r="UKU42" s="134"/>
      <c r="UKV42" s="135"/>
      <c r="UKW42" s="134"/>
      <c r="UKX42" s="135"/>
      <c r="UKY42" s="134"/>
      <c r="UKZ42" s="135"/>
      <c r="ULA42" s="134"/>
      <c r="ULB42" s="135"/>
      <c r="ULC42" s="134"/>
      <c r="ULD42" s="135"/>
      <c r="ULE42" s="134"/>
      <c r="ULF42" s="135"/>
      <c r="ULG42" s="134"/>
      <c r="ULH42" s="135"/>
      <c r="ULI42" s="134"/>
      <c r="ULJ42" s="135"/>
      <c r="ULK42" s="134"/>
      <c r="ULL42" s="135"/>
      <c r="ULM42" s="134"/>
      <c r="ULN42" s="135"/>
      <c r="ULO42" s="134"/>
      <c r="ULP42" s="135"/>
      <c r="ULQ42" s="134"/>
      <c r="ULR42" s="135"/>
      <c r="ULS42" s="134"/>
      <c r="ULT42" s="135"/>
      <c r="ULU42" s="134"/>
      <c r="ULV42" s="135"/>
      <c r="ULW42" s="134"/>
      <c r="ULX42" s="135"/>
      <c r="ULY42" s="134"/>
      <c r="ULZ42" s="135"/>
      <c r="UMA42" s="134"/>
      <c r="UMB42" s="135"/>
      <c r="UMC42" s="134"/>
      <c r="UMD42" s="135"/>
      <c r="UME42" s="134"/>
      <c r="UMF42" s="135"/>
      <c r="UMG42" s="134"/>
      <c r="UMH42" s="135"/>
      <c r="UMI42" s="134"/>
      <c r="UMJ42" s="135"/>
      <c r="UMK42" s="134"/>
      <c r="UML42" s="135"/>
      <c r="UMM42" s="134"/>
      <c r="UMN42" s="135"/>
      <c r="UMO42" s="134"/>
      <c r="UMP42" s="135"/>
      <c r="UMQ42" s="134"/>
      <c r="UMR42" s="135"/>
      <c r="UMS42" s="134"/>
      <c r="UMT42" s="135"/>
      <c r="UMU42" s="134"/>
      <c r="UMV42" s="135"/>
      <c r="UMW42" s="134"/>
      <c r="UMX42" s="135"/>
      <c r="UMY42" s="134"/>
      <c r="UMZ42" s="135"/>
      <c r="UNA42" s="134"/>
      <c r="UNB42" s="135"/>
      <c r="UNC42" s="134"/>
      <c r="UND42" s="135"/>
      <c r="UNE42" s="134"/>
      <c r="UNF42" s="135"/>
      <c r="UNG42" s="134"/>
      <c r="UNH42" s="135"/>
      <c r="UNI42" s="134"/>
      <c r="UNJ42" s="135"/>
      <c r="UNK42" s="134"/>
      <c r="UNL42" s="135"/>
      <c r="UNM42" s="134"/>
      <c r="UNN42" s="135"/>
      <c r="UNO42" s="134"/>
      <c r="UNP42" s="135"/>
      <c r="UNQ42" s="134"/>
      <c r="UNR42" s="135"/>
      <c r="UNS42" s="134"/>
      <c r="UNT42" s="135"/>
      <c r="UNU42" s="134"/>
      <c r="UNV42" s="135"/>
      <c r="UNW42" s="134"/>
      <c r="UNX42" s="135"/>
      <c r="UNY42" s="134"/>
      <c r="UNZ42" s="135"/>
      <c r="UOA42" s="134"/>
      <c r="UOB42" s="135"/>
      <c r="UOC42" s="134"/>
      <c r="UOD42" s="135"/>
      <c r="UOE42" s="134"/>
      <c r="UOF42" s="135"/>
      <c r="UOG42" s="134"/>
      <c r="UOH42" s="135"/>
      <c r="UOI42" s="134"/>
      <c r="UOJ42" s="135"/>
      <c r="UOK42" s="134"/>
      <c r="UOL42" s="135"/>
      <c r="UOM42" s="134"/>
      <c r="UON42" s="135"/>
      <c r="UOO42" s="134"/>
      <c r="UOP42" s="135"/>
      <c r="UOQ42" s="134"/>
      <c r="UOR42" s="135"/>
      <c r="UOS42" s="134"/>
      <c r="UOT42" s="135"/>
      <c r="UOU42" s="134"/>
      <c r="UOV42" s="135"/>
      <c r="UOW42" s="134"/>
      <c r="UOX42" s="135"/>
      <c r="UOY42" s="134"/>
      <c r="UOZ42" s="135"/>
      <c r="UPA42" s="134"/>
      <c r="UPB42" s="135"/>
      <c r="UPC42" s="134"/>
      <c r="UPD42" s="135"/>
      <c r="UPE42" s="134"/>
      <c r="UPF42" s="135"/>
      <c r="UPG42" s="134"/>
      <c r="UPH42" s="135"/>
      <c r="UPI42" s="134"/>
      <c r="UPJ42" s="135"/>
      <c r="UPK42" s="134"/>
      <c r="UPL42" s="135"/>
      <c r="UPM42" s="134"/>
      <c r="UPN42" s="135"/>
      <c r="UPO42" s="134"/>
      <c r="UPP42" s="135"/>
      <c r="UPQ42" s="134"/>
      <c r="UPR42" s="135"/>
      <c r="UPS42" s="134"/>
      <c r="UPT42" s="135"/>
      <c r="UPU42" s="134"/>
      <c r="UPV42" s="135"/>
      <c r="UPW42" s="134"/>
      <c r="UPX42" s="135"/>
      <c r="UPY42" s="134"/>
      <c r="UPZ42" s="135"/>
      <c r="UQA42" s="134"/>
      <c r="UQB42" s="135"/>
      <c r="UQC42" s="134"/>
      <c r="UQD42" s="135"/>
      <c r="UQE42" s="134"/>
      <c r="UQF42" s="135"/>
      <c r="UQG42" s="134"/>
      <c r="UQH42" s="135"/>
      <c r="UQI42" s="134"/>
      <c r="UQJ42" s="135"/>
      <c r="UQK42" s="134"/>
      <c r="UQL42" s="135"/>
      <c r="UQM42" s="134"/>
      <c r="UQN42" s="135"/>
      <c r="UQO42" s="134"/>
      <c r="UQP42" s="135"/>
      <c r="UQQ42" s="134"/>
      <c r="UQR42" s="135"/>
      <c r="UQS42" s="134"/>
      <c r="UQT42" s="135"/>
      <c r="UQU42" s="134"/>
      <c r="UQV42" s="135"/>
      <c r="UQW42" s="134"/>
      <c r="UQX42" s="135"/>
      <c r="UQY42" s="134"/>
      <c r="UQZ42" s="135"/>
      <c r="URA42" s="134"/>
      <c r="URB42" s="135"/>
      <c r="URC42" s="134"/>
      <c r="URD42" s="135"/>
      <c r="URE42" s="134"/>
      <c r="URF42" s="135"/>
      <c r="URG42" s="134"/>
      <c r="URH42" s="135"/>
      <c r="URI42" s="134"/>
      <c r="URJ42" s="135"/>
      <c r="URK42" s="134"/>
      <c r="URL42" s="135"/>
      <c r="URM42" s="134"/>
      <c r="URN42" s="135"/>
      <c r="URO42" s="134"/>
      <c r="URP42" s="135"/>
      <c r="URQ42" s="134"/>
      <c r="URR42" s="135"/>
      <c r="URS42" s="134"/>
      <c r="URT42" s="135"/>
      <c r="URU42" s="134"/>
      <c r="URV42" s="135"/>
      <c r="URW42" s="134"/>
      <c r="URX42" s="135"/>
      <c r="URY42" s="134"/>
      <c r="URZ42" s="135"/>
      <c r="USA42" s="134"/>
      <c r="USB42" s="135"/>
      <c r="USC42" s="134"/>
      <c r="USD42" s="135"/>
      <c r="USE42" s="134"/>
      <c r="USF42" s="135"/>
      <c r="USG42" s="134"/>
      <c r="USH42" s="135"/>
      <c r="USI42" s="134"/>
      <c r="USJ42" s="135"/>
      <c r="USK42" s="134"/>
      <c r="USL42" s="135"/>
      <c r="USM42" s="134"/>
      <c r="USN42" s="135"/>
      <c r="USO42" s="134"/>
      <c r="USP42" s="135"/>
      <c r="USQ42" s="134"/>
      <c r="USR42" s="135"/>
      <c r="USS42" s="134"/>
      <c r="UST42" s="135"/>
      <c r="USU42" s="134"/>
      <c r="USV42" s="135"/>
      <c r="USW42" s="134"/>
      <c r="USX42" s="135"/>
      <c r="USY42" s="134"/>
      <c r="USZ42" s="135"/>
      <c r="UTA42" s="134"/>
      <c r="UTB42" s="135"/>
      <c r="UTC42" s="134"/>
      <c r="UTD42" s="135"/>
      <c r="UTE42" s="134"/>
      <c r="UTF42" s="135"/>
      <c r="UTG42" s="134"/>
      <c r="UTH42" s="135"/>
      <c r="UTI42" s="134"/>
      <c r="UTJ42" s="135"/>
      <c r="UTK42" s="134"/>
      <c r="UTL42" s="135"/>
      <c r="UTM42" s="134"/>
      <c r="UTN42" s="135"/>
      <c r="UTO42" s="134"/>
      <c r="UTP42" s="135"/>
      <c r="UTQ42" s="134"/>
      <c r="UTR42" s="135"/>
      <c r="UTS42" s="134"/>
      <c r="UTT42" s="135"/>
      <c r="UTU42" s="134"/>
      <c r="UTV42" s="135"/>
      <c r="UTW42" s="134"/>
      <c r="UTX42" s="135"/>
      <c r="UTY42" s="134"/>
      <c r="UTZ42" s="135"/>
      <c r="UUA42" s="134"/>
      <c r="UUB42" s="135"/>
      <c r="UUC42" s="134"/>
      <c r="UUD42" s="135"/>
      <c r="UUE42" s="134"/>
      <c r="UUF42" s="135"/>
      <c r="UUG42" s="134"/>
      <c r="UUH42" s="135"/>
      <c r="UUI42" s="134"/>
      <c r="UUJ42" s="135"/>
      <c r="UUK42" s="134"/>
      <c r="UUL42" s="135"/>
      <c r="UUM42" s="134"/>
      <c r="UUN42" s="135"/>
      <c r="UUO42" s="134"/>
      <c r="UUP42" s="135"/>
      <c r="UUQ42" s="134"/>
      <c r="UUR42" s="135"/>
      <c r="UUS42" s="134"/>
      <c r="UUT42" s="135"/>
      <c r="UUU42" s="134"/>
      <c r="UUV42" s="135"/>
      <c r="UUW42" s="134"/>
      <c r="UUX42" s="135"/>
      <c r="UUY42" s="134"/>
      <c r="UUZ42" s="135"/>
      <c r="UVA42" s="134"/>
      <c r="UVB42" s="135"/>
      <c r="UVC42" s="134"/>
      <c r="UVD42" s="135"/>
      <c r="UVE42" s="134"/>
      <c r="UVF42" s="135"/>
      <c r="UVG42" s="134"/>
      <c r="UVH42" s="135"/>
      <c r="UVI42" s="134"/>
      <c r="UVJ42" s="135"/>
      <c r="UVK42" s="134"/>
      <c r="UVL42" s="135"/>
      <c r="UVM42" s="134"/>
      <c r="UVN42" s="135"/>
      <c r="UVO42" s="134"/>
      <c r="UVP42" s="135"/>
      <c r="UVQ42" s="134"/>
      <c r="UVR42" s="135"/>
      <c r="UVS42" s="134"/>
      <c r="UVT42" s="135"/>
      <c r="UVU42" s="134"/>
      <c r="UVV42" s="135"/>
      <c r="UVW42" s="134"/>
      <c r="UVX42" s="135"/>
      <c r="UVY42" s="134"/>
      <c r="UVZ42" s="135"/>
      <c r="UWA42" s="134"/>
      <c r="UWB42" s="135"/>
      <c r="UWC42" s="134"/>
      <c r="UWD42" s="135"/>
      <c r="UWE42" s="134"/>
      <c r="UWF42" s="135"/>
      <c r="UWG42" s="134"/>
      <c r="UWH42" s="135"/>
      <c r="UWI42" s="134"/>
      <c r="UWJ42" s="135"/>
      <c r="UWK42" s="134"/>
      <c r="UWL42" s="135"/>
      <c r="UWM42" s="134"/>
      <c r="UWN42" s="135"/>
      <c r="UWO42" s="134"/>
      <c r="UWP42" s="135"/>
      <c r="UWQ42" s="134"/>
      <c r="UWR42" s="135"/>
      <c r="UWS42" s="134"/>
      <c r="UWT42" s="135"/>
      <c r="UWU42" s="134"/>
      <c r="UWV42" s="135"/>
      <c r="UWW42" s="134"/>
      <c r="UWX42" s="135"/>
      <c r="UWY42" s="134"/>
      <c r="UWZ42" s="135"/>
      <c r="UXA42" s="134"/>
      <c r="UXB42" s="135"/>
      <c r="UXC42" s="134"/>
      <c r="UXD42" s="135"/>
      <c r="UXE42" s="134"/>
      <c r="UXF42" s="135"/>
      <c r="UXG42" s="134"/>
      <c r="UXH42" s="135"/>
      <c r="UXI42" s="134"/>
      <c r="UXJ42" s="135"/>
      <c r="UXK42" s="134"/>
      <c r="UXL42" s="135"/>
      <c r="UXM42" s="134"/>
      <c r="UXN42" s="135"/>
      <c r="UXO42" s="134"/>
      <c r="UXP42" s="135"/>
      <c r="UXQ42" s="134"/>
      <c r="UXR42" s="135"/>
      <c r="UXS42" s="134"/>
      <c r="UXT42" s="135"/>
      <c r="UXU42" s="134"/>
      <c r="UXV42" s="135"/>
      <c r="UXW42" s="134"/>
      <c r="UXX42" s="135"/>
      <c r="UXY42" s="134"/>
      <c r="UXZ42" s="135"/>
      <c r="UYA42" s="134"/>
      <c r="UYB42" s="135"/>
      <c r="UYC42" s="134"/>
      <c r="UYD42" s="135"/>
      <c r="UYE42" s="134"/>
      <c r="UYF42" s="135"/>
      <c r="UYG42" s="134"/>
      <c r="UYH42" s="135"/>
      <c r="UYI42" s="134"/>
      <c r="UYJ42" s="135"/>
      <c r="UYK42" s="134"/>
      <c r="UYL42" s="135"/>
      <c r="UYM42" s="134"/>
      <c r="UYN42" s="135"/>
      <c r="UYO42" s="134"/>
      <c r="UYP42" s="135"/>
      <c r="UYQ42" s="134"/>
      <c r="UYR42" s="135"/>
      <c r="UYS42" s="134"/>
      <c r="UYT42" s="135"/>
      <c r="UYU42" s="134"/>
      <c r="UYV42" s="135"/>
      <c r="UYW42" s="134"/>
      <c r="UYX42" s="135"/>
      <c r="UYY42" s="134"/>
      <c r="UYZ42" s="135"/>
      <c r="UZA42" s="134"/>
      <c r="UZB42" s="135"/>
      <c r="UZC42" s="134"/>
      <c r="UZD42" s="135"/>
      <c r="UZE42" s="134"/>
      <c r="UZF42" s="135"/>
      <c r="UZG42" s="134"/>
      <c r="UZH42" s="135"/>
      <c r="UZI42" s="134"/>
      <c r="UZJ42" s="135"/>
      <c r="UZK42" s="134"/>
      <c r="UZL42" s="135"/>
      <c r="UZM42" s="134"/>
      <c r="UZN42" s="135"/>
      <c r="UZO42" s="134"/>
      <c r="UZP42" s="135"/>
      <c r="UZQ42" s="134"/>
      <c r="UZR42" s="135"/>
      <c r="UZS42" s="134"/>
      <c r="UZT42" s="135"/>
      <c r="UZU42" s="134"/>
      <c r="UZV42" s="135"/>
      <c r="UZW42" s="134"/>
      <c r="UZX42" s="135"/>
      <c r="UZY42" s="134"/>
      <c r="UZZ42" s="135"/>
      <c r="VAA42" s="134"/>
      <c r="VAB42" s="135"/>
      <c r="VAC42" s="134"/>
      <c r="VAD42" s="135"/>
      <c r="VAE42" s="134"/>
      <c r="VAF42" s="135"/>
      <c r="VAG42" s="134"/>
      <c r="VAH42" s="135"/>
      <c r="VAI42" s="134"/>
      <c r="VAJ42" s="135"/>
      <c r="VAK42" s="134"/>
      <c r="VAL42" s="135"/>
      <c r="VAM42" s="134"/>
      <c r="VAN42" s="135"/>
      <c r="VAO42" s="134"/>
      <c r="VAP42" s="135"/>
      <c r="VAQ42" s="134"/>
      <c r="VAR42" s="135"/>
      <c r="VAS42" s="134"/>
      <c r="VAT42" s="135"/>
      <c r="VAU42" s="134"/>
      <c r="VAV42" s="135"/>
      <c r="VAW42" s="134"/>
      <c r="VAX42" s="135"/>
      <c r="VAY42" s="134"/>
      <c r="VAZ42" s="135"/>
      <c r="VBA42" s="134"/>
      <c r="VBB42" s="135"/>
      <c r="VBC42" s="134"/>
      <c r="VBD42" s="135"/>
      <c r="VBE42" s="134"/>
      <c r="VBF42" s="135"/>
      <c r="VBG42" s="134"/>
      <c r="VBH42" s="135"/>
      <c r="VBI42" s="134"/>
      <c r="VBJ42" s="135"/>
      <c r="VBK42" s="134"/>
      <c r="VBL42" s="135"/>
      <c r="VBM42" s="134"/>
      <c r="VBN42" s="135"/>
      <c r="VBO42" s="134"/>
      <c r="VBP42" s="135"/>
      <c r="VBQ42" s="134"/>
      <c r="VBR42" s="135"/>
      <c r="VBS42" s="134"/>
      <c r="VBT42" s="135"/>
      <c r="VBU42" s="134"/>
      <c r="VBV42" s="135"/>
      <c r="VBW42" s="134"/>
      <c r="VBX42" s="135"/>
      <c r="VBY42" s="134"/>
      <c r="VBZ42" s="135"/>
      <c r="VCA42" s="134"/>
      <c r="VCB42" s="135"/>
      <c r="VCC42" s="134"/>
      <c r="VCD42" s="135"/>
      <c r="VCE42" s="134"/>
      <c r="VCF42" s="135"/>
      <c r="VCG42" s="134"/>
      <c r="VCH42" s="135"/>
      <c r="VCI42" s="134"/>
      <c r="VCJ42" s="135"/>
      <c r="VCK42" s="134"/>
      <c r="VCL42" s="135"/>
      <c r="VCM42" s="134"/>
      <c r="VCN42" s="135"/>
      <c r="VCO42" s="134"/>
      <c r="VCP42" s="135"/>
      <c r="VCQ42" s="134"/>
      <c r="VCR42" s="135"/>
      <c r="VCS42" s="134"/>
      <c r="VCT42" s="135"/>
      <c r="VCU42" s="134"/>
      <c r="VCV42" s="135"/>
      <c r="VCW42" s="134"/>
      <c r="VCX42" s="135"/>
      <c r="VCY42" s="134"/>
      <c r="VCZ42" s="135"/>
      <c r="VDA42" s="134"/>
      <c r="VDB42" s="135"/>
      <c r="VDC42" s="134"/>
      <c r="VDD42" s="135"/>
      <c r="VDE42" s="134"/>
      <c r="VDF42" s="135"/>
      <c r="VDG42" s="134"/>
      <c r="VDH42" s="135"/>
      <c r="VDI42" s="134"/>
      <c r="VDJ42" s="135"/>
      <c r="VDK42" s="134"/>
      <c r="VDL42" s="135"/>
      <c r="VDM42" s="134"/>
      <c r="VDN42" s="135"/>
      <c r="VDO42" s="134"/>
      <c r="VDP42" s="135"/>
      <c r="VDQ42" s="134"/>
      <c r="VDR42" s="135"/>
      <c r="VDS42" s="134"/>
      <c r="VDT42" s="135"/>
      <c r="VDU42" s="134"/>
      <c r="VDV42" s="135"/>
      <c r="VDW42" s="134"/>
      <c r="VDX42" s="135"/>
      <c r="VDY42" s="134"/>
      <c r="VDZ42" s="135"/>
      <c r="VEA42" s="134"/>
      <c r="VEB42" s="135"/>
      <c r="VEC42" s="134"/>
      <c r="VED42" s="135"/>
      <c r="VEE42" s="134"/>
      <c r="VEF42" s="135"/>
      <c r="VEG42" s="134"/>
      <c r="VEH42" s="135"/>
      <c r="VEI42" s="134"/>
      <c r="VEJ42" s="135"/>
      <c r="VEK42" s="134"/>
      <c r="VEL42" s="135"/>
      <c r="VEM42" s="134"/>
      <c r="VEN42" s="135"/>
      <c r="VEO42" s="134"/>
      <c r="VEP42" s="135"/>
      <c r="VEQ42" s="134"/>
      <c r="VER42" s="135"/>
      <c r="VES42" s="134"/>
      <c r="VET42" s="135"/>
      <c r="VEU42" s="134"/>
      <c r="VEV42" s="135"/>
      <c r="VEW42" s="134"/>
      <c r="VEX42" s="135"/>
      <c r="VEY42" s="134"/>
      <c r="VEZ42" s="135"/>
      <c r="VFA42" s="134"/>
      <c r="VFB42" s="135"/>
      <c r="VFC42" s="134"/>
      <c r="VFD42" s="135"/>
      <c r="VFE42" s="134"/>
      <c r="VFF42" s="135"/>
      <c r="VFG42" s="134"/>
      <c r="VFH42" s="135"/>
      <c r="VFI42" s="134"/>
      <c r="VFJ42" s="135"/>
      <c r="VFK42" s="134"/>
      <c r="VFL42" s="135"/>
      <c r="VFM42" s="134"/>
      <c r="VFN42" s="135"/>
      <c r="VFO42" s="134"/>
      <c r="VFP42" s="135"/>
      <c r="VFQ42" s="134"/>
      <c r="VFR42" s="135"/>
      <c r="VFS42" s="134"/>
      <c r="VFT42" s="135"/>
      <c r="VFU42" s="134"/>
      <c r="VFV42" s="135"/>
      <c r="VFW42" s="134"/>
      <c r="VFX42" s="135"/>
      <c r="VFY42" s="134"/>
      <c r="VFZ42" s="135"/>
      <c r="VGA42" s="134"/>
      <c r="VGB42" s="135"/>
      <c r="VGC42" s="134"/>
      <c r="VGD42" s="135"/>
      <c r="VGE42" s="134"/>
      <c r="VGF42" s="135"/>
      <c r="VGG42" s="134"/>
      <c r="VGH42" s="135"/>
      <c r="VGI42" s="134"/>
      <c r="VGJ42" s="135"/>
      <c r="VGK42" s="134"/>
      <c r="VGL42" s="135"/>
      <c r="VGM42" s="134"/>
      <c r="VGN42" s="135"/>
      <c r="VGO42" s="134"/>
      <c r="VGP42" s="135"/>
      <c r="VGQ42" s="134"/>
      <c r="VGR42" s="135"/>
      <c r="VGS42" s="134"/>
      <c r="VGT42" s="135"/>
      <c r="VGU42" s="134"/>
      <c r="VGV42" s="135"/>
      <c r="VGW42" s="134"/>
      <c r="VGX42" s="135"/>
      <c r="VGY42" s="134"/>
      <c r="VGZ42" s="135"/>
      <c r="VHA42" s="134"/>
      <c r="VHB42" s="135"/>
      <c r="VHC42" s="134"/>
      <c r="VHD42" s="135"/>
      <c r="VHE42" s="134"/>
      <c r="VHF42" s="135"/>
      <c r="VHG42" s="134"/>
      <c r="VHH42" s="135"/>
      <c r="VHI42" s="134"/>
      <c r="VHJ42" s="135"/>
      <c r="VHK42" s="134"/>
      <c r="VHL42" s="135"/>
      <c r="VHM42" s="134"/>
      <c r="VHN42" s="135"/>
      <c r="VHO42" s="134"/>
      <c r="VHP42" s="135"/>
      <c r="VHQ42" s="134"/>
      <c r="VHR42" s="135"/>
      <c r="VHS42" s="134"/>
      <c r="VHT42" s="135"/>
      <c r="VHU42" s="134"/>
      <c r="VHV42" s="135"/>
      <c r="VHW42" s="134"/>
      <c r="VHX42" s="135"/>
      <c r="VHY42" s="134"/>
      <c r="VHZ42" s="135"/>
      <c r="VIA42" s="134"/>
      <c r="VIB42" s="135"/>
      <c r="VIC42" s="134"/>
      <c r="VID42" s="135"/>
      <c r="VIE42" s="134"/>
      <c r="VIF42" s="135"/>
      <c r="VIG42" s="134"/>
      <c r="VIH42" s="135"/>
      <c r="VII42" s="134"/>
      <c r="VIJ42" s="135"/>
      <c r="VIK42" s="134"/>
      <c r="VIL42" s="135"/>
      <c r="VIM42" s="134"/>
      <c r="VIN42" s="135"/>
      <c r="VIO42" s="134"/>
      <c r="VIP42" s="135"/>
      <c r="VIQ42" s="134"/>
      <c r="VIR42" s="135"/>
      <c r="VIS42" s="134"/>
      <c r="VIT42" s="135"/>
      <c r="VIU42" s="134"/>
      <c r="VIV42" s="135"/>
      <c r="VIW42" s="134"/>
      <c r="VIX42" s="135"/>
      <c r="VIY42" s="134"/>
      <c r="VIZ42" s="135"/>
      <c r="VJA42" s="134"/>
      <c r="VJB42" s="135"/>
      <c r="VJC42" s="134"/>
      <c r="VJD42" s="135"/>
      <c r="VJE42" s="134"/>
      <c r="VJF42" s="135"/>
      <c r="VJG42" s="134"/>
      <c r="VJH42" s="135"/>
      <c r="VJI42" s="134"/>
      <c r="VJJ42" s="135"/>
      <c r="VJK42" s="134"/>
      <c r="VJL42" s="135"/>
      <c r="VJM42" s="134"/>
      <c r="VJN42" s="135"/>
      <c r="VJO42" s="134"/>
      <c r="VJP42" s="135"/>
      <c r="VJQ42" s="134"/>
      <c r="VJR42" s="135"/>
      <c r="VJS42" s="134"/>
      <c r="VJT42" s="135"/>
      <c r="VJU42" s="134"/>
      <c r="VJV42" s="135"/>
      <c r="VJW42" s="134"/>
      <c r="VJX42" s="135"/>
      <c r="VJY42" s="134"/>
      <c r="VJZ42" s="135"/>
      <c r="VKA42" s="134"/>
      <c r="VKB42" s="135"/>
      <c r="VKC42" s="134"/>
      <c r="VKD42" s="135"/>
      <c r="VKE42" s="134"/>
      <c r="VKF42" s="135"/>
      <c r="VKG42" s="134"/>
      <c r="VKH42" s="135"/>
      <c r="VKI42" s="134"/>
      <c r="VKJ42" s="135"/>
      <c r="VKK42" s="134"/>
      <c r="VKL42" s="135"/>
      <c r="VKM42" s="134"/>
      <c r="VKN42" s="135"/>
      <c r="VKO42" s="134"/>
      <c r="VKP42" s="135"/>
      <c r="VKQ42" s="134"/>
      <c r="VKR42" s="135"/>
      <c r="VKS42" s="134"/>
      <c r="VKT42" s="135"/>
      <c r="VKU42" s="134"/>
      <c r="VKV42" s="135"/>
      <c r="VKW42" s="134"/>
      <c r="VKX42" s="135"/>
      <c r="VKY42" s="134"/>
      <c r="VKZ42" s="135"/>
      <c r="VLA42" s="134"/>
      <c r="VLB42" s="135"/>
      <c r="VLC42" s="134"/>
      <c r="VLD42" s="135"/>
      <c r="VLE42" s="134"/>
      <c r="VLF42" s="135"/>
      <c r="VLG42" s="134"/>
      <c r="VLH42" s="135"/>
      <c r="VLI42" s="134"/>
      <c r="VLJ42" s="135"/>
      <c r="VLK42" s="134"/>
      <c r="VLL42" s="135"/>
      <c r="VLM42" s="134"/>
      <c r="VLN42" s="135"/>
      <c r="VLO42" s="134"/>
      <c r="VLP42" s="135"/>
      <c r="VLQ42" s="134"/>
      <c r="VLR42" s="135"/>
      <c r="VLS42" s="134"/>
      <c r="VLT42" s="135"/>
      <c r="VLU42" s="134"/>
      <c r="VLV42" s="135"/>
      <c r="VLW42" s="134"/>
      <c r="VLX42" s="135"/>
      <c r="VLY42" s="134"/>
      <c r="VLZ42" s="135"/>
      <c r="VMA42" s="134"/>
      <c r="VMB42" s="135"/>
      <c r="VMC42" s="134"/>
      <c r="VMD42" s="135"/>
      <c r="VME42" s="134"/>
      <c r="VMF42" s="135"/>
      <c r="VMG42" s="134"/>
      <c r="VMH42" s="135"/>
      <c r="VMI42" s="134"/>
      <c r="VMJ42" s="135"/>
      <c r="VMK42" s="134"/>
      <c r="VML42" s="135"/>
      <c r="VMM42" s="134"/>
      <c r="VMN42" s="135"/>
      <c r="VMO42" s="134"/>
      <c r="VMP42" s="135"/>
      <c r="VMQ42" s="134"/>
      <c r="VMR42" s="135"/>
      <c r="VMS42" s="134"/>
      <c r="VMT42" s="135"/>
      <c r="VMU42" s="134"/>
      <c r="VMV42" s="135"/>
      <c r="VMW42" s="134"/>
      <c r="VMX42" s="135"/>
      <c r="VMY42" s="134"/>
      <c r="VMZ42" s="135"/>
      <c r="VNA42" s="134"/>
      <c r="VNB42" s="135"/>
      <c r="VNC42" s="134"/>
      <c r="VND42" s="135"/>
      <c r="VNE42" s="134"/>
      <c r="VNF42" s="135"/>
      <c r="VNG42" s="134"/>
      <c r="VNH42" s="135"/>
      <c r="VNI42" s="134"/>
      <c r="VNJ42" s="135"/>
      <c r="VNK42" s="134"/>
      <c r="VNL42" s="135"/>
      <c r="VNM42" s="134"/>
      <c r="VNN42" s="135"/>
      <c r="VNO42" s="134"/>
      <c r="VNP42" s="135"/>
      <c r="VNQ42" s="134"/>
      <c r="VNR42" s="135"/>
      <c r="VNS42" s="134"/>
      <c r="VNT42" s="135"/>
      <c r="VNU42" s="134"/>
      <c r="VNV42" s="135"/>
      <c r="VNW42" s="134"/>
      <c r="VNX42" s="135"/>
      <c r="VNY42" s="134"/>
      <c r="VNZ42" s="135"/>
      <c r="VOA42" s="134"/>
      <c r="VOB42" s="135"/>
      <c r="VOC42" s="134"/>
      <c r="VOD42" s="135"/>
      <c r="VOE42" s="134"/>
      <c r="VOF42" s="135"/>
      <c r="VOG42" s="134"/>
      <c r="VOH42" s="135"/>
      <c r="VOI42" s="134"/>
      <c r="VOJ42" s="135"/>
      <c r="VOK42" s="134"/>
      <c r="VOL42" s="135"/>
      <c r="VOM42" s="134"/>
      <c r="VON42" s="135"/>
      <c r="VOO42" s="134"/>
      <c r="VOP42" s="135"/>
      <c r="VOQ42" s="134"/>
      <c r="VOR42" s="135"/>
      <c r="VOS42" s="134"/>
      <c r="VOT42" s="135"/>
      <c r="VOU42" s="134"/>
      <c r="VOV42" s="135"/>
      <c r="VOW42" s="134"/>
      <c r="VOX42" s="135"/>
      <c r="VOY42" s="134"/>
      <c r="VOZ42" s="135"/>
      <c r="VPA42" s="134"/>
      <c r="VPB42" s="135"/>
      <c r="VPC42" s="134"/>
      <c r="VPD42" s="135"/>
      <c r="VPE42" s="134"/>
      <c r="VPF42" s="135"/>
      <c r="VPG42" s="134"/>
      <c r="VPH42" s="135"/>
      <c r="VPI42" s="134"/>
      <c r="VPJ42" s="135"/>
      <c r="VPK42" s="134"/>
      <c r="VPL42" s="135"/>
      <c r="VPM42" s="134"/>
      <c r="VPN42" s="135"/>
      <c r="VPO42" s="134"/>
      <c r="VPP42" s="135"/>
      <c r="VPQ42" s="134"/>
      <c r="VPR42" s="135"/>
      <c r="VPS42" s="134"/>
      <c r="VPT42" s="135"/>
      <c r="VPU42" s="134"/>
      <c r="VPV42" s="135"/>
      <c r="VPW42" s="134"/>
      <c r="VPX42" s="135"/>
      <c r="VPY42" s="134"/>
      <c r="VPZ42" s="135"/>
      <c r="VQA42" s="134"/>
      <c r="VQB42" s="135"/>
      <c r="VQC42" s="134"/>
      <c r="VQD42" s="135"/>
      <c r="VQE42" s="134"/>
      <c r="VQF42" s="135"/>
      <c r="VQG42" s="134"/>
      <c r="VQH42" s="135"/>
      <c r="VQI42" s="134"/>
      <c r="VQJ42" s="135"/>
      <c r="VQK42" s="134"/>
      <c r="VQL42" s="135"/>
      <c r="VQM42" s="134"/>
      <c r="VQN42" s="135"/>
      <c r="VQO42" s="134"/>
      <c r="VQP42" s="135"/>
      <c r="VQQ42" s="134"/>
      <c r="VQR42" s="135"/>
      <c r="VQS42" s="134"/>
      <c r="VQT42" s="135"/>
      <c r="VQU42" s="134"/>
      <c r="VQV42" s="135"/>
      <c r="VQW42" s="134"/>
      <c r="VQX42" s="135"/>
      <c r="VQY42" s="134"/>
      <c r="VQZ42" s="135"/>
      <c r="VRA42" s="134"/>
      <c r="VRB42" s="135"/>
      <c r="VRC42" s="134"/>
      <c r="VRD42" s="135"/>
      <c r="VRE42" s="134"/>
      <c r="VRF42" s="135"/>
      <c r="VRG42" s="134"/>
      <c r="VRH42" s="135"/>
      <c r="VRI42" s="134"/>
      <c r="VRJ42" s="135"/>
      <c r="VRK42" s="134"/>
      <c r="VRL42" s="135"/>
      <c r="VRM42" s="134"/>
      <c r="VRN42" s="135"/>
      <c r="VRO42" s="134"/>
      <c r="VRP42" s="135"/>
      <c r="VRQ42" s="134"/>
      <c r="VRR42" s="135"/>
      <c r="VRS42" s="134"/>
      <c r="VRT42" s="135"/>
      <c r="VRU42" s="134"/>
      <c r="VRV42" s="135"/>
      <c r="VRW42" s="134"/>
      <c r="VRX42" s="135"/>
      <c r="VRY42" s="134"/>
      <c r="VRZ42" s="135"/>
      <c r="VSA42" s="134"/>
      <c r="VSB42" s="135"/>
      <c r="VSC42" s="134"/>
      <c r="VSD42" s="135"/>
      <c r="VSE42" s="134"/>
      <c r="VSF42" s="135"/>
      <c r="VSG42" s="134"/>
      <c r="VSH42" s="135"/>
      <c r="VSI42" s="134"/>
      <c r="VSJ42" s="135"/>
      <c r="VSK42" s="134"/>
      <c r="VSL42" s="135"/>
      <c r="VSM42" s="134"/>
      <c r="VSN42" s="135"/>
      <c r="VSO42" s="134"/>
      <c r="VSP42" s="135"/>
      <c r="VSQ42" s="134"/>
      <c r="VSR42" s="135"/>
      <c r="VSS42" s="134"/>
      <c r="VST42" s="135"/>
      <c r="VSU42" s="134"/>
      <c r="VSV42" s="135"/>
      <c r="VSW42" s="134"/>
      <c r="VSX42" s="135"/>
      <c r="VSY42" s="134"/>
      <c r="VSZ42" s="135"/>
      <c r="VTA42" s="134"/>
      <c r="VTB42" s="135"/>
      <c r="VTC42" s="134"/>
      <c r="VTD42" s="135"/>
      <c r="VTE42" s="134"/>
      <c r="VTF42" s="135"/>
      <c r="VTG42" s="134"/>
      <c r="VTH42" s="135"/>
      <c r="VTI42" s="134"/>
      <c r="VTJ42" s="135"/>
      <c r="VTK42" s="134"/>
      <c r="VTL42" s="135"/>
      <c r="VTM42" s="134"/>
      <c r="VTN42" s="135"/>
      <c r="VTO42" s="134"/>
      <c r="VTP42" s="135"/>
      <c r="VTQ42" s="134"/>
      <c r="VTR42" s="135"/>
      <c r="VTS42" s="134"/>
      <c r="VTT42" s="135"/>
      <c r="VTU42" s="134"/>
      <c r="VTV42" s="135"/>
      <c r="VTW42" s="134"/>
      <c r="VTX42" s="135"/>
      <c r="VTY42" s="134"/>
      <c r="VTZ42" s="135"/>
      <c r="VUA42" s="134"/>
      <c r="VUB42" s="135"/>
      <c r="VUC42" s="134"/>
      <c r="VUD42" s="135"/>
      <c r="VUE42" s="134"/>
      <c r="VUF42" s="135"/>
      <c r="VUG42" s="134"/>
      <c r="VUH42" s="135"/>
      <c r="VUI42" s="134"/>
      <c r="VUJ42" s="135"/>
      <c r="VUK42" s="134"/>
      <c r="VUL42" s="135"/>
      <c r="VUM42" s="134"/>
      <c r="VUN42" s="135"/>
      <c r="VUO42" s="134"/>
      <c r="VUP42" s="135"/>
      <c r="VUQ42" s="134"/>
      <c r="VUR42" s="135"/>
      <c r="VUS42" s="134"/>
      <c r="VUT42" s="135"/>
      <c r="VUU42" s="134"/>
      <c r="VUV42" s="135"/>
      <c r="VUW42" s="134"/>
      <c r="VUX42" s="135"/>
      <c r="VUY42" s="134"/>
      <c r="VUZ42" s="135"/>
      <c r="VVA42" s="134"/>
      <c r="VVB42" s="135"/>
      <c r="VVC42" s="134"/>
      <c r="VVD42" s="135"/>
      <c r="VVE42" s="134"/>
      <c r="VVF42" s="135"/>
      <c r="VVG42" s="134"/>
      <c r="VVH42" s="135"/>
      <c r="VVI42" s="134"/>
      <c r="VVJ42" s="135"/>
      <c r="VVK42" s="134"/>
      <c r="VVL42" s="135"/>
      <c r="VVM42" s="134"/>
      <c r="VVN42" s="135"/>
      <c r="VVO42" s="134"/>
      <c r="VVP42" s="135"/>
      <c r="VVQ42" s="134"/>
      <c r="VVR42" s="135"/>
      <c r="VVS42" s="134"/>
      <c r="VVT42" s="135"/>
      <c r="VVU42" s="134"/>
      <c r="VVV42" s="135"/>
      <c r="VVW42" s="134"/>
      <c r="VVX42" s="135"/>
      <c r="VVY42" s="134"/>
      <c r="VVZ42" s="135"/>
      <c r="VWA42" s="134"/>
      <c r="VWB42" s="135"/>
      <c r="VWC42" s="134"/>
      <c r="VWD42" s="135"/>
      <c r="VWE42" s="134"/>
      <c r="VWF42" s="135"/>
      <c r="VWG42" s="134"/>
      <c r="VWH42" s="135"/>
      <c r="VWI42" s="134"/>
      <c r="VWJ42" s="135"/>
      <c r="VWK42" s="134"/>
      <c r="VWL42" s="135"/>
      <c r="VWM42" s="134"/>
      <c r="VWN42" s="135"/>
      <c r="VWO42" s="134"/>
      <c r="VWP42" s="135"/>
      <c r="VWQ42" s="134"/>
      <c r="VWR42" s="135"/>
      <c r="VWS42" s="134"/>
      <c r="VWT42" s="135"/>
      <c r="VWU42" s="134"/>
      <c r="VWV42" s="135"/>
      <c r="VWW42" s="134"/>
      <c r="VWX42" s="135"/>
      <c r="VWY42" s="134"/>
      <c r="VWZ42" s="135"/>
      <c r="VXA42" s="134"/>
      <c r="VXB42" s="135"/>
      <c r="VXC42" s="134"/>
      <c r="VXD42" s="135"/>
      <c r="VXE42" s="134"/>
      <c r="VXF42" s="135"/>
      <c r="VXG42" s="134"/>
      <c r="VXH42" s="135"/>
      <c r="VXI42" s="134"/>
      <c r="VXJ42" s="135"/>
      <c r="VXK42" s="134"/>
      <c r="VXL42" s="135"/>
      <c r="VXM42" s="134"/>
      <c r="VXN42" s="135"/>
      <c r="VXO42" s="134"/>
      <c r="VXP42" s="135"/>
      <c r="VXQ42" s="134"/>
      <c r="VXR42" s="135"/>
      <c r="VXS42" s="134"/>
      <c r="VXT42" s="135"/>
      <c r="VXU42" s="134"/>
      <c r="VXV42" s="135"/>
      <c r="VXW42" s="134"/>
      <c r="VXX42" s="135"/>
      <c r="VXY42" s="134"/>
      <c r="VXZ42" s="135"/>
      <c r="VYA42" s="134"/>
      <c r="VYB42" s="135"/>
      <c r="VYC42" s="134"/>
      <c r="VYD42" s="135"/>
      <c r="VYE42" s="134"/>
      <c r="VYF42" s="135"/>
      <c r="VYG42" s="134"/>
      <c r="VYH42" s="135"/>
      <c r="VYI42" s="134"/>
      <c r="VYJ42" s="135"/>
      <c r="VYK42" s="134"/>
      <c r="VYL42" s="135"/>
      <c r="VYM42" s="134"/>
      <c r="VYN42" s="135"/>
      <c r="VYO42" s="134"/>
      <c r="VYP42" s="135"/>
      <c r="VYQ42" s="134"/>
      <c r="VYR42" s="135"/>
      <c r="VYS42" s="134"/>
      <c r="VYT42" s="135"/>
      <c r="VYU42" s="134"/>
      <c r="VYV42" s="135"/>
      <c r="VYW42" s="134"/>
      <c r="VYX42" s="135"/>
      <c r="VYY42" s="134"/>
      <c r="VYZ42" s="135"/>
      <c r="VZA42" s="134"/>
      <c r="VZB42" s="135"/>
      <c r="VZC42" s="134"/>
      <c r="VZD42" s="135"/>
      <c r="VZE42" s="134"/>
      <c r="VZF42" s="135"/>
      <c r="VZG42" s="134"/>
      <c r="VZH42" s="135"/>
      <c r="VZI42" s="134"/>
      <c r="VZJ42" s="135"/>
      <c r="VZK42" s="134"/>
      <c r="VZL42" s="135"/>
      <c r="VZM42" s="134"/>
      <c r="VZN42" s="135"/>
      <c r="VZO42" s="134"/>
      <c r="VZP42" s="135"/>
      <c r="VZQ42" s="134"/>
      <c r="VZR42" s="135"/>
      <c r="VZS42" s="134"/>
      <c r="VZT42" s="135"/>
      <c r="VZU42" s="134"/>
      <c r="VZV42" s="135"/>
      <c r="VZW42" s="134"/>
      <c r="VZX42" s="135"/>
      <c r="VZY42" s="134"/>
      <c r="VZZ42" s="135"/>
      <c r="WAA42" s="134"/>
      <c r="WAB42" s="135"/>
      <c r="WAC42" s="134"/>
      <c r="WAD42" s="135"/>
      <c r="WAE42" s="134"/>
      <c r="WAF42" s="135"/>
      <c r="WAG42" s="134"/>
      <c r="WAH42" s="135"/>
      <c r="WAI42" s="134"/>
      <c r="WAJ42" s="135"/>
      <c r="WAK42" s="134"/>
      <c r="WAL42" s="135"/>
      <c r="WAM42" s="134"/>
      <c r="WAN42" s="135"/>
      <c r="WAO42" s="134"/>
      <c r="WAP42" s="135"/>
      <c r="WAQ42" s="134"/>
      <c r="WAR42" s="135"/>
      <c r="WAS42" s="134"/>
      <c r="WAT42" s="135"/>
      <c r="WAU42" s="134"/>
      <c r="WAV42" s="135"/>
      <c r="WAW42" s="134"/>
      <c r="WAX42" s="135"/>
      <c r="WAY42" s="134"/>
      <c r="WAZ42" s="135"/>
      <c r="WBA42" s="134"/>
      <c r="WBB42" s="135"/>
      <c r="WBC42" s="134"/>
      <c r="WBD42" s="135"/>
      <c r="WBE42" s="134"/>
      <c r="WBF42" s="135"/>
      <c r="WBG42" s="134"/>
      <c r="WBH42" s="135"/>
      <c r="WBI42" s="134"/>
      <c r="WBJ42" s="135"/>
      <c r="WBK42" s="134"/>
      <c r="WBL42" s="135"/>
      <c r="WBM42" s="134"/>
      <c r="WBN42" s="135"/>
      <c r="WBO42" s="134"/>
      <c r="WBP42" s="135"/>
      <c r="WBQ42" s="134"/>
      <c r="WBR42" s="135"/>
      <c r="WBS42" s="134"/>
      <c r="WBT42" s="135"/>
      <c r="WBU42" s="134"/>
      <c r="WBV42" s="135"/>
      <c r="WBW42" s="134"/>
      <c r="WBX42" s="135"/>
      <c r="WBY42" s="134"/>
      <c r="WBZ42" s="135"/>
      <c r="WCA42" s="134"/>
      <c r="WCB42" s="135"/>
      <c r="WCC42" s="134"/>
      <c r="WCD42" s="135"/>
      <c r="WCE42" s="134"/>
      <c r="WCF42" s="135"/>
      <c r="WCG42" s="134"/>
      <c r="WCH42" s="135"/>
      <c r="WCI42" s="134"/>
      <c r="WCJ42" s="135"/>
      <c r="WCK42" s="134"/>
      <c r="WCL42" s="135"/>
      <c r="WCM42" s="134"/>
      <c r="WCN42" s="135"/>
      <c r="WCO42" s="134"/>
      <c r="WCP42" s="135"/>
      <c r="WCQ42" s="134"/>
      <c r="WCR42" s="135"/>
      <c r="WCS42" s="134"/>
      <c r="WCT42" s="135"/>
      <c r="WCU42" s="134"/>
      <c r="WCV42" s="135"/>
      <c r="WCW42" s="134"/>
      <c r="WCX42" s="135"/>
      <c r="WCY42" s="134"/>
      <c r="WCZ42" s="135"/>
      <c r="WDA42" s="134"/>
      <c r="WDB42" s="135"/>
      <c r="WDC42" s="134"/>
      <c r="WDD42" s="135"/>
      <c r="WDE42" s="134"/>
      <c r="WDF42" s="135"/>
      <c r="WDG42" s="134"/>
      <c r="WDH42" s="135"/>
      <c r="WDI42" s="134"/>
      <c r="WDJ42" s="135"/>
      <c r="WDK42" s="134"/>
      <c r="WDL42" s="135"/>
      <c r="WDM42" s="134"/>
      <c r="WDN42" s="135"/>
      <c r="WDO42" s="134"/>
      <c r="WDP42" s="135"/>
      <c r="WDQ42" s="134"/>
      <c r="WDR42" s="135"/>
      <c r="WDS42" s="134"/>
      <c r="WDT42" s="135"/>
      <c r="WDU42" s="134"/>
      <c r="WDV42" s="135"/>
      <c r="WDW42" s="134"/>
      <c r="WDX42" s="135"/>
      <c r="WDY42" s="134"/>
      <c r="WDZ42" s="135"/>
      <c r="WEA42" s="134"/>
      <c r="WEB42" s="135"/>
      <c r="WEC42" s="134"/>
      <c r="WED42" s="135"/>
      <c r="WEE42" s="134"/>
      <c r="WEF42" s="135"/>
      <c r="WEG42" s="134"/>
      <c r="WEH42" s="135"/>
      <c r="WEI42" s="134"/>
      <c r="WEJ42" s="135"/>
      <c r="WEK42" s="134"/>
      <c r="WEL42" s="135"/>
      <c r="WEM42" s="134"/>
      <c r="WEN42" s="135"/>
      <c r="WEO42" s="134"/>
      <c r="WEP42" s="135"/>
      <c r="WEQ42" s="134"/>
      <c r="WER42" s="135"/>
      <c r="WES42" s="134"/>
      <c r="WET42" s="135"/>
      <c r="WEU42" s="134"/>
      <c r="WEV42" s="135"/>
      <c r="WEW42" s="134"/>
      <c r="WEX42" s="135"/>
      <c r="WEY42" s="134"/>
      <c r="WEZ42" s="135"/>
      <c r="WFA42" s="134"/>
      <c r="WFB42" s="135"/>
      <c r="WFC42" s="134"/>
      <c r="WFD42" s="135"/>
      <c r="WFE42" s="134"/>
      <c r="WFF42" s="135"/>
      <c r="WFG42" s="134"/>
      <c r="WFH42" s="135"/>
      <c r="WFI42" s="134"/>
      <c r="WFJ42" s="135"/>
      <c r="WFK42" s="134"/>
      <c r="WFL42" s="135"/>
      <c r="WFM42" s="134"/>
      <c r="WFN42" s="135"/>
      <c r="WFO42" s="134"/>
      <c r="WFP42" s="135"/>
      <c r="WFQ42" s="134"/>
      <c r="WFR42" s="135"/>
      <c r="WFS42" s="134"/>
      <c r="WFT42" s="135"/>
      <c r="WFU42" s="134"/>
      <c r="WFV42" s="135"/>
      <c r="WFW42" s="134"/>
      <c r="WFX42" s="135"/>
      <c r="WFY42" s="134"/>
      <c r="WFZ42" s="135"/>
      <c r="WGA42" s="134"/>
      <c r="WGB42" s="135"/>
      <c r="WGC42" s="134"/>
      <c r="WGD42" s="135"/>
      <c r="WGE42" s="134"/>
      <c r="WGF42" s="135"/>
      <c r="WGG42" s="134"/>
      <c r="WGH42" s="135"/>
      <c r="WGI42" s="134"/>
      <c r="WGJ42" s="135"/>
      <c r="WGK42" s="134"/>
      <c r="WGL42" s="135"/>
      <c r="WGM42" s="134"/>
      <c r="WGN42" s="135"/>
      <c r="WGO42" s="134"/>
      <c r="WGP42" s="135"/>
      <c r="WGQ42" s="134"/>
      <c r="WGR42" s="135"/>
      <c r="WGS42" s="134"/>
      <c r="WGT42" s="135"/>
      <c r="WGU42" s="134"/>
      <c r="WGV42" s="135"/>
      <c r="WGW42" s="134"/>
      <c r="WGX42" s="135"/>
      <c r="WGY42" s="134"/>
      <c r="WGZ42" s="135"/>
      <c r="WHA42" s="134"/>
      <c r="WHB42" s="135"/>
      <c r="WHC42" s="134"/>
      <c r="WHD42" s="135"/>
      <c r="WHE42" s="134"/>
      <c r="WHF42" s="135"/>
      <c r="WHG42" s="134"/>
      <c r="WHH42" s="135"/>
      <c r="WHI42" s="134"/>
      <c r="WHJ42" s="135"/>
      <c r="WHK42" s="134"/>
      <c r="WHL42" s="135"/>
      <c r="WHM42" s="134"/>
      <c r="WHN42" s="135"/>
      <c r="WHO42" s="134"/>
      <c r="WHP42" s="135"/>
      <c r="WHQ42" s="134"/>
      <c r="WHR42" s="135"/>
      <c r="WHS42" s="134"/>
      <c r="WHT42" s="135"/>
      <c r="WHU42" s="134"/>
      <c r="WHV42" s="135"/>
      <c r="WHW42" s="134"/>
      <c r="WHX42" s="135"/>
      <c r="WHY42" s="134"/>
      <c r="WHZ42" s="135"/>
      <c r="WIA42" s="134"/>
      <c r="WIB42" s="135"/>
      <c r="WIC42" s="134"/>
      <c r="WID42" s="135"/>
      <c r="WIE42" s="134"/>
      <c r="WIF42" s="135"/>
      <c r="WIG42" s="134"/>
      <c r="WIH42" s="135"/>
      <c r="WII42" s="134"/>
      <c r="WIJ42" s="135"/>
      <c r="WIK42" s="134"/>
      <c r="WIL42" s="135"/>
      <c r="WIM42" s="134"/>
      <c r="WIN42" s="135"/>
      <c r="WIO42" s="134"/>
      <c r="WIP42" s="135"/>
      <c r="WIQ42" s="134"/>
      <c r="WIR42" s="135"/>
      <c r="WIS42" s="134"/>
      <c r="WIT42" s="135"/>
      <c r="WIU42" s="134"/>
      <c r="WIV42" s="135"/>
      <c r="WIW42" s="134"/>
      <c r="WIX42" s="135"/>
      <c r="WIY42" s="134"/>
      <c r="WIZ42" s="135"/>
      <c r="WJA42" s="134"/>
      <c r="WJB42" s="135"/>
      <c r="WJC42" s="134"/>
      <c r="WJD42" s="135"/>
      <c r="WJE42" s="134"/>
      <c r="WJF42" s="135"/>
      <c r="WJG42" s="134"/>
      <c r="WJH42" s="135"/>
      <c r="WJI42" s="134"/>
      <c r="WJJ42" s="135"/>
      <c r="WJK42" s="134"/>
      <c r="WJL42" s="135"/>
      <c r="WJM42" s="134"/>
      <c r="WJN42" s="135"/>
      <c r="WJO42" s="134"/>
      <c r="WJP42" s="135"/>
      <c r="WJQ42" s="134"/>
      <c r="WJR42" s="135"/>
      <c r="WJS42" s="134"/>
      <c r="WJT42" s="135"/>
      <c r="WJU42" s="134"/>
      <c r="WJV42" s="135"/>
      <c r="WJW42" s="134"/>
      <c r="WJX42" s="135"/>
      <c r="WJY42" s="134"/>
      <c r="WJZ42" s="135"/>
      <c r="WKA42" s="134"/>
      <c r="WKB42" s="135"/>
      <c r="WKC42" s="134"/>
      <c r="WKD42" s="135"/>
      <c r="WKE42" s="134"/>
      <c r="WKF42" s="135"/>
      <c r="WKG42" s="134"/>
      <c r="WKH42" s="135"/>
      <c r="WKI42" s="134"/>
      <c r="WKJ42" s="135"/>
      <c r="WKK42" s="134"/>
      <c r="WKL42" s="135"/>
      <c r="WKM42" s="134"/>
      <c r="WKN42" s="135"/>
      <c r="WKO42" s="134"/>
      <c r="WKP42" s="135"/>
      <c r="WKQ42" s="134"/>
      <c r="WKR42" s="135"/>
      <c r="WKS42" s="134"/>
      <c r="WKT42" s="135"/>
      <c r="WKU42" s="134"/>
      <c r="WKV42" s="135"/>
      <c r="WKW42" s="134"/>
      <c r="WKX42" s="135"/>
      <c r="WKY42" s="134"/>
      <c r="WKZ42" s="135"/>
      <c r="WLA42" s="134"/>
      <c r="WLB42" s="135"/>
      <c r="WLC42" s="134"/>
      <c r="WLD42" s="135"/>
      <c r="WLE42" s="134"/>
      <c r="WLF42" s="135"/>
      <c r="WLG42" s="134"/>
      <c r="WLH42" s="135"/>
      <c r="WLI42" s="134"/>
      <c r="WLJ42" s="135"/>
      <c r="WLK42" s="134"/>
      <c r="WLL42" s="135"/>
      <c r="WLM42" s="134"/>
      <c r="WLN42" s="135"/>
      <c r="WLO42" s="134"/>
      <c r="WLP42" s="135"/>
      <c r="WLQ42" s="134"/>
      <c r="WLR42" s="135"/>
      <c r="WLS42" s="134"/>
      <c r="WLT42" s="135"/>
      <c r="WLU42" s="134"/>
      <c r="WLV42" s="135"/>
      <c r="WLW42" s="134"/>
      <c r="WLX42" s="135"/>
      <c r="WLY42" s="134"/>
      <c r="WLZ42" s="135"/>
      <c r="WMA42" s="134"/>
      <c r="WMB42" s="135"/>
      <c r="WMC42" s="134"/>
      <c r="WMD42" s="135"/>
      <c r="WME42" s="134"/>
      <c r="WMF42" s="135"/>
      <c r="WMG42" s="134"/>
      <c r="WMH42" s="135"/>
      <c r="WMI42" s="134"/>
      <c r="WMJ42" s="135"/>
      <c r="WMK42" s="134"/>
      <c r="WML42" s="135"/>
      <c r="WMM42" s="134"/>
      <c r="WMN42" s="135"/>
      <c r="WMO42" s="134"/>
      <c r="WMP42" s="135"/>
      <c r="WMQ42" s="134"/>
      <c r="WMR42" s="135"/>
      <c r="WMS42" s="134"/>
      <c r="WMT42" s="135"/>
      <c r="WMU42" s="134"/>
      <c r="WMV42" s="135"/>
      <c r="WMW42" s="134"/>
      <c r="WMX42" s="135"/>
      <c r="WMY42" s="134"/>
      <c r="WMZ42" s="135"/>
      <c r="WNA42" s="134"/>
      <c r="WNB42" s="135"/>
      <c r="WNC42" s="134"/>
      <c r="WND42" s="135"/>
      <c r="WNE42" s="134"/>
      <c r="WNF42" s="135"/>
      <c r="WNG42" s="134"/>
      <c r="WNH42" s="135"/>
      <c r="WNI42" s="134"/>
      <c r="WNJ42" s="135"/>
      <c r="WNK42" s="134"/>
      <c r="WNL42" s="135"/>
      <c r="WNM42" s="134"/>
      <c r="WNN42" s="135"/>
      <c r="WNO42" s="134"/>
      <c r="WNP42" s="135"/>
      <c r="WNQ42" s="134"/>
      <c r="WNR42" s="135"/>
      <c r="WNS42" s="134"/>
      <c r="WNT42" s="135"/>
      <c r="WNU42" s="134"/>
      <c r="WNV42" s="135"/>
      <c r="WNW42" s="134"/>
      <c r="WNX42" s="135"/>
      <c r="WNY42" s="134"/>
      <c r="WNZ42" s="135"/>
      <c r="WOA42" s="134"/>
      <c r="WOB42" s="135"/>
      <c r="WOC42" s="134"/>
      <c r="WOD42" s="135"/>
      <c r="WOE42" s="134"/>
      <c r="WOF42" s="135"/>
      <c r="WOG42" s="134"/>
      <c r="WOH42" s="135"/>
      <c r="WOI42" s="134"/>
      <c r="WOJ42" s="135"/>
      <c r="WOK42" s="134"/>
      <c r="WOL42" s="135"/>
      <c r="WOM42" s="134"/>
      <c r="WON42" s="135"/>
      <c r="WOO42" s="134"/>
      <c r="WOP42" s="135"/>
      <c r="WOQ42" s="134"/>
      <c r="WOR42" s="135"/>
      <c r="WOS42" s="134"/>
      <c r="WOT42" s="135"/>
      <c r="WOU42" s="134"/>
      <c r="WOV42" s="135"/>
      <c r="WOW42" s="134"/>
      <c r="WOX42" s="135"/>
      <c r="WOY42" s="134"/>
      <c r="WOZ42" s="135"/>
      <c r="WPA42" s="134"/>
      <c r="WPB42" s="135"/>
      <c r="WPC42" s="134"/>
      <c r="WPD42" s="135"/>
      <c r="WPE42" s="134"/>
      <c r="WPF42" s="135"/>
      <c r="WPG42" s="134"/>
      <c r="WPH42" s="135"/>
      <c r="WPI42" s="134"/>
      <c r="WPJ42" s="135"/>
      <c r="WPK42" s="134"/>
      <c r="WPL42" s="135"/>
      <c r="WPM42" s="134"/>
      <c r="WPN42" s="135"/>
      <c r="WPO42" s="134"/>
      <c r="WPP42" s="135"/>
      <c r="WPQ42" s="134"/>
      <c r="WPR42" s="135"/>
      <c r="WPS42" s="134"/>
      <c r="WPT42" s="135"/>
      <c r="WPU42" s="134"/>
      <c r="WPV42" s="135"/>
      <c r="WPW42" s="134"/>
      <c r="WPX42" s="135"/>
      <c r="WPY42" s="134"/>
      <c r="WPZ42" s="135"/>
      <c r="WQA42" s="134"/>
      <c r="WQB42" s="135"/>
      <c r="WQC42" s="134"/>
      <c r="WQD42" s="135"/>
      <c r="WQE42" s="134"/>
      <c r="WQF42" s="135"/>
      <c r="WQG42" s="134"/>
      <c r="WQH42" s="135"/>
      <c r="WQI42" s="134"/>
      <c r="WQJ42" s="135"/>
      <c r="WQK42" s="134"/>
      <c r="WQL42" s="135"/>
      <c r="WQM42" s="134"/>
      <c r="WQN42" s="135"/>
      <c r="WQO42" s="134"/>
      <c r="WQP42" s="135"/>
      <c r="WQQ42" s="134"/>
      <c r="WQR42" s="135"/>
      <c r="WQS42" s="134"/>
      <c r="WQT42" s="135"/>
      <c r="WQU42" s="134"/>
      <c r="WQV42" s="135"/>
      <c r="WQW42" s="134"/>
      <c r="WQX42" s="135"/>
      <c r="WQY42" s="134"/>
      <c r="WQZ42" s="135"/>
      <c r="WRA42" s="134"/>
      <c r="WRB42" s="135"/>
      <c r="WRC42" s="134"/>
      <c r="WRD42" s="135"/>
      <c r="WRE42" s="134"/>
      <c r="WRF42" s="135"/>
      <c r="WRG42" s="134"/>
      <c r="WRH42" s="135"/>
      <c r="WRI42" s="134"/>
      <c r="WRJ42" s="135"/>
      <c r="WRK42" s="134"/>
      <c r="WRL42" s="135"/>
      <c r="WRM42" s="134"/>
      <c r="WRN42" s="135"/>
      <c r="WRO42" s="134"/>
      <c r="WRP42" s="135"/>
      <c r="WRQ42" s="134"/>
      <c r="WRR42" s="135"/>
      <c r="WRS42" s="134"/>
      <c r="WRT42" s="135"/>
      <c r="WRU42" s="134"/>
      <c r="WRV42" s="135"/>
      <c r="WRW42" s="134"/>
      <c r="WRX42" s="135"/>
      <c r="WRY42" s="134"/>
      <c r="WRZ42" s="135"/>
      <c r="WSA42" s="134"/>
      <c r="WSB42" s="135"/>
      <c r="WSC42" s="134"/>
      <c r="WSD42" s="135"/>
      <c r="WSE42" s="134"/>
      <c r="WSF42" s="135"/>
      <c r="WSG42" s="134"/>
      <c r="WSH42" s="135"/>
      <c r="WSI42" s="134"/>
      <c r="WSJ42" s="135"/>
      <c r="WSK42" s="134"/>
      <c r="WSL42" s="135"/>
      <c r="WSM42" s="134"/>
      <c r="WSN42" s="135"/>
      <c r="WSO42" s="134"/>
      <c r="WSP42" s="135"/>
      <c r="WSQ42" s="134"/>
      <c r="WSR42" s="135"/>
      <c r="WSS42" s="134"/>
      <c r="WST42" s="135"/>
      <c r="WSU42" s="134"/>
      <c r="WSV42" s="135"/>
      <c r="WSW42" s="134"/>
      <c r="WSX42" s="135"/>
      <c r="WSY42" s="134"/>
      <c r="WSZ42" s="135"/>
      <c r="WTA42" s="134"/>
      <c r="WTB42" s="135"/>
      <c r="WTC42" s="134"/>
      <c r="WTD42" s="135"/>
      <c r="WTE42" s="134"/>
      <c r="WTF42" s="135"/>
      <c r="WTG42" s="134"/>
      <c r="WTH42" s="135"/>
      <c r="WTI42" s="134"/>
      <c r="WTJ42" s="135"/>
      <c r="WTK42" s="134"/>
      <c r="WTL42" s="135"/>
      <c r="WTM42" s="134"/>
      <c r="WTN42" s="135"/>
      <c r="WTO42" s="134"/>
      <c r="WTP42" s="135"/>
      <c r="WTQ42" s="134"/>
      <c r="WTR42" s="135"/>
      <c r="WTS42" s="134"/>
      <c r="WTT42" s="135"/>
      <c r="WTU42" s="134"/>
      <c r="WTV42" s="135"/>
      <c r="WTW42" s="134"/>
      <c r="WTX42" s="135"/>
      <c r="WTY42" s="134"/>
      <c r="WTZ42" s="135"/>
      <c r="WUA42" s="134"/>
      <c r="WUB42" s="135"/>
      <c r="WUC42" s="134"/>
      <c r="WUD42" s="135"/>
      <c r="WUE42" s="134"/>
      <c r="WUF42" s="135"/>
      <c r="WUG42" s="134"/>
      <c r="WUH42" s="135"/>
      <c r="WUI42" s="134"/>
      <c r="WUJ42" s="135"/>
      <c r="WUK42" s="134"/>
      <c r="WUL42" s="135"/>
      <c r="WUM42" s="134"/>
      <c r="WUN42" s="135"/>
      <c r="WUO42" s="134"/>
      <c r="WUP42" s="135"/>
      <c r="WUQ42" s="134"/>
      <c r="WUR42" s="135"/>
      <c r="WUS42" s="134"/>
      <c r="WUT42" s="135"/>
      <c r="WUU42" s="134"/>
      <c r="WUV42" s="135"/>
      <c r="WUW42" s="134"/>
      <c r="WUX42" s="135"/>
      <c r="WUY42" s="134"/>
      <c r="WUZ42" s="135"/>
      <c r="WVA42" s="134"/>
      <c r="WVB42" s="135"/>
      <c r="WVC42" s="134"/>
      <c r="WVD42" s="135"/>
      <c r="WVE42" s="134"/>
      <c r="WVF42" s="135"/>
      <c r="WVG42" s="134"/>
      <c r="WVH42" s="135"/>
      <c r="WVI42" s="134"/>
      <c r="WVJ42" s="135"/>
      <c r="WVK42" s="134"/>
      <c r="WVL42" s="135"/>
      <c r="WVM42" s="134"/>
      <c r="WVN42" s="135"/>
      <c r="WVO42" s="134"/>
      <c r="WVP42" s="135"/>
      <c r="WVQ42" s="134"/>
      <c r="WVR42" s="135"/>
      <c r="WVS42" s="134"/>
      <c r="WVT42" s="135"/>
      <c r="WVU42" s="134"/>
      <c r="WVV42" s="135"/>
      <c r="WVW42" s="134"/>
      <c r="WVX42" s="135"/>
      <c r="WVY42" s="134"/>
      <c r="WVZ42" s="135"/>
      <c r="WWA42" s="134"/>
      <c r="WWB42" s="135"/>
      <c r="WWC42" s="134"/>
      <c r="WWD42" s="135"/>
      <c r="WWE42" s="134"/>
      <c r="WWF42" s="135"/>
      <c r="WWG42" s="134"/>
      <c r="WWH42" s="135"/>
      <c r="WWI42" s="134"/>
      <c r="WWJ42" s="135"/>
      <c r="WWK42" s="134"/>
      <c r="WWL42" s="135"/>
      <c r="WWM42" s="134"/>
      <c r="WWN42" s="135"/>
      <c r="WWO42" s="134"/>
      <c r="WWP42" s="135"/>
      <c r="WWQ42" s="134"/>
      <c r="WWR42" s="135"/>
      <c r="WWS42" s="134"/>
      <c r="WWT42" s="135"/>
      <c r="WWU42" s="134"/>
      <c r="WWV42" s="135"/>
      <c r="WWW42" s="134"/>
      <c r="WWX42" s="135"/>
      <c r="WWY42" s="134"/>
      <c r="WWZ42" s="135"/>
      <c r="WXA42" s="134"/>
      <c r="WXB42" s="135"/>
      <c r="WXC42" s="134"/>
      <c r="WXD42" s="135"/>
      <c r="WXE42" s="134"/>
      <c r="WXF42" s="135"/>
      <c r="WXG42" s="134"/>
      <c r="WXH42" s="135"/>
      <c r="WXI42" s="134"/>
      <c r="WXJ42" s="135"/>
      <c r="WXK42" s="134"/>
      <c r="WXL42" s="135"/>
      <c r="WXM42" s="134"/>
      <c r="WXN42" s="135"/>
      <c r="WXO42" s="134"/>
      <c r="WXP42" s="135"/>
      <c r="WXQ42" s="134"/>
      <c r="WXR42" s="135"/>
      <c r="WXS42" s="134"/>
      <c r="WXT42" s="135"/>
      <c r="WXU42" s="134"/>
      <c r="WXV42" s="135"/>
      <c r="WXW42" s="134"/>
      <c r="WXX42" s="135"/>
      <c r="WXY42" s="134"/>
      <c r="WXZ42" s="135"/>
      <c r="WYA42" s="134"/>
      <c r="WYB42" s="135"/>
      <c r="WYC42" s="134"/>
      <c r="WYD42" s="135"/>
      <c r="WYE42" s="134"/>
      <c r="WYF42" s="135"/>
      <c r="WYG42" s="134"/>
      <c r="WYH42" s="135"/>
      <c r="WYI42" s="134"/>
      <c r="WYJ42" s="135"/>
      <c r="WYK42" s="134"/>
      <c r="WYL42" s="135"/>
      <c r="WYM42" s="134"/>
      <c r="WYN42" s="135"/>
      <c r="WYO42" s="134"/>
      <c r="WYP42" s="135"/>
      <c r="WYQ42" s="134"/>
      <c r="WYR42" s="135"/>
      <c r="WYS42" s="134"/>
      <c r="WYT42" s="135"/>
      <c r="WYU42" s="134"/>
      <c r="WYV42" s="135"/>
      <c r="WYW42" s="134"/>
      <c r="WYX42" s="135"/>
      <c r="WYY42" s="134"/>
      <c r="WYZ42" s="135"/>
      <c r="WZA42" s="134"/>
      <c r="WZB42" s="135"/>
      <c r="WZC42" s="134"/>
      <c r="WZD42" s="135"/>
      <c r="WZE42" s="134"/>
      <c r="WZF42" s="135"/>
      <c r="WZG42" s="134"/>
      <c r="WZH42" s="135"/>
      <c r="WZI42" s="134"/>
      <c r="WZJ42" s="135"/>
      <c r="WZK42" s="134"/>
      <c r="WZL42" s="135"/>
      <c r="WZM42" s="134"/>
      <c r="WZN42" s="135"/>
      <c r="WZO42" s="134"/>
      <c r="WZP42" s="135"/>
      <c r="WZQ42" s="134"/>
      <c r="WZR42" s="135"/>
      <c r="WZS42" s="134"/>
      <c r="WZT42" s="135"/>
      <c r="WZU42" s="134"/>
      <c r="WZV42" s="135"/>
      <c r="WZW42" s="134"/>
      <c r="WZX42" s="135"/>
      <c r="WZY42" s="134"/>
      <c r="WZZ42" s="135"/>
      <c r="XAA42" s="134"/>
      <c r="XAB42" s="135"/>
      <c r="XAC42" s="134"/>
      <c r="XAD42" s="135"/>
      <c r="XAE42" s="134"/>
      <c r="XAF42" s="135"/>
      <c r="XAG42" s="134"/>
      <c r="XAH42" s="135"/>
      <c r="XAI42" s="134"/>
      <c r="XAJ42" s="135"/>
      <c r="XAK42" s="134"/>
      <c r="XAL42" s="135"/>
      <c r="XAM42" s="134"/>
      <c r="XAN42" s="135"/>
      <c r="XAO42" s="134"/>
      <c r="XAP42" s="135"/>
      <c r="XAQ42" s="134"/>
      <c r="XAR42" s="135"/>
      <c r="XAS42" s="134"/>
      <c r="XAT42" s="135"/>
      <c r="XAU42" s="134"/>
      <c r="XAV42" s="135"/>
      <c r="XAW42" s="134"/>
      <c r="XAX42" s="135"/>
      <c r="XAY42" s="134"/>
      <c r="XAZ42" s="135"/>
      <c r="XBA42" s="134"/>
      <c r="XBB42" s="135"/>
      <c r="XBC42" s="134"/>
      <c r="XBD42" s="135"/>
      <c r="XBE42" s="134"/>
      <c r="XBF42" s="135"/>
      <c r="XBG42" s="134"/>
      <c r="XBH42" s="135"/>
      <c r="XBI42" s="134"/>
      <c r="XBJ42" s="135"/>
      <c r="XBK42" s="134"/>
      <c r="XBL42" s="135"/>
      <c r="XBM42" s="134"/>
      <c r="XBN42" s="135"/>
      <c r="XBO42" s="134"/>
      <c r="XBP42" s="135"/>
      <c r="XBQ42" s="134"/>
      <c r="XBR42" s="135"/>
      <c r="XBS42" s="134"/>
      <c r="XBT42" s="135"/>
      <c r="XBU42" s="134"/>
      <c r="XBV42" s="135"/>
      <c r="XBW42" s="134"/>
      <c r="XBX42" s="135"/>
      <c r="XBY42" s="134"/>
      <c r="XBZ42" s="135"/>
      <c r="XCA42" s="134"/>
      <c r="XCB42" s="135"/>
      <c r="XCC42" s="134"/>
      <c r="XCD42" s="135"/>
      <c r="XCE42" s="134"/>
      <c r="XCF42" s="135"/>
      <c r="XCG42" s="134"/>
      <c r="XCH42" s="135"/>
      <c r="XCI42" s="134"/>
      <c r="XCJ42" s="135"/>
      <c r="XCK42" s="134"/>
      <c r="XCL42" s="135"/>
      <c r="XCM42" s="134"/>
      <c r="XCN42" s="135"/>
      <c r="XCO42" s="134"/>
      <c r="XCP42" s="135"/>
      <c r="XCQ42" s="134"/>
      <c r="XCR42" s="135"/>
      <c r="XCS42" s="134"/>
      <c r="XCT42" s="135"/>
      <c r="XCU42" s="134"/>
      <c r="XCV42" s="135"/>
      <c r="XCW42" s="134"/>
      <c r="XCX42" s="135"/>
      <c r="XCY42" s="134"/>
      <c r="XCZ42" s="135"/>
      <c r="XDA42" s="134"/>
      <c r="XDB42" s="135"/>
      <c r="XDC42" s="134"/>
      <c r="XDD42" s="135"/>
      <c r="XDE42" s="134"/>
      <c r="XDF42" s="135"/>
      <c r="XDG42" s="134"/>
      <c r="XDH42" s="135"/>
      <c r="XDI42" s="134"/>
      <c r="XDJ42" s="135"/>
      <c r="XDK42" s="134"/>
      <c r="XDL42" s="135"/>
      <c r="XDM42" s="134"/>
      <c r="XDN42" s="135"/>
      <c r="XDO42" s="134"/>
      <c r="XDP42" s="135"/>
      <c r="XDQ42" s="134"/>
      <c r="XDR42" s="135"/>
      <c r="XDS42" s="134"/>
      <c r="XDT42" s="135"/>
      <c r="XDU42" s="134"/>
      <c r="XDV42" s="135"/>
      <c r="XDW42" s="134"/>
      <c r="XDX42" s="135"/>
      <c r="XDY42" s="134"/>
      <c r="XDZ42" s="135"/>
      <c r="XEA42" s="134"/>
      <c r="XEB42" s="135"/>
      <c r="XEC42" s="134"/>
      <c r="XED42" s="135"/>
      <c r="XEE42" s="134"/>
      <c r="XEF42" s="135"/>
      <c r="XEG42" s="134"/>
      <c r="XEH42" s="135"/>
      <c r="XEI42" s="134"/>
      <c r="XEJ42" s="135"/>
      <c r="XEK42" s="134"/>
      <c r="XEL42" s="135"/>
      <c r="XEM42" s="134"/>
      <c r="XEN42" s="135"/>
      <c r="XEO42" s="134"/>
      <c r="XEP42" s="135"/>
      <c r="XEQ42" s="134"/>
      <c r="XER42" s="135"/>
      <c r="XES42" s="134"/>
      <c r="XET42" s="135"/>
      <c r="XEU42" s="134"/>
      <c r="XEV42" s="135"/>
      <c r="XEW42" s="134"/>
      <c r="XEX42" s="135"/>
      <c r="XEY42" s="134"/>
      <c r="XEZ42" s="135"/>
      <c r="XFA42" s="134"/>
      <c r="XFB42" s="135"/>
      <c r="XFC42" s="134"/>
      <c r="XFD42" s="135"/>
    </row>
    <row r="43" spans="1:16384" ht="15.75" hidden="1" customHeight="1">
      <c r="A43" s="45">
        <v>0</v>
      </c>
      <c r="B43" s="45">
        <v>0</v>
      </c>
      <c r="C43" s="45">
        <f>'C1A1'!C43+'C1A2'!C43+'C1A3'!C43+'C1A4'!C43+'C1A5'!C43+'C1A6'!C43+'C1A7'!C43+'C1A8'!C43</f>
        <v>0</v>
      </c>
      <c r="D43" s="34">
        <v>218001</v>
      </c>
      <c r="E43" s="138" t="s">
        <v>64</v>
      </c>
      <c r="F43" s="118">
        <f t="shared" si="3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  <c r="S43" s="134"/>
      <c r="T43" s="135"/>
      <c r="U43" s="134"/>
      <c r="V43" s="135"/>
      <c r="W43" s="134"/>
      <c r="X43" s="135"/>
      <c r="Y43" s="134"/>
      <c r="Z43" s="135"/>
      <c r="AA43" s="134"/>
      <c r="AB43" s="135"/>
      <c r="AC43" s="134"/>
      <c r="AD43" s="135"/>
      <c r="AE43" s="134"/>
      <c r="AF43" s="135"/>
      <c r="AG43" s="134"/>
      <c r="AH43" s="135"/>
      <c r="AI43" s="134"/>
      <c r="AJ43" s="135"/>
      <c r="AK43" s="134"/>
      <c r="AL43" s="135"/>
      <c r="AM43" s="134"/>
      <c r="AN43" s="135"/>
      <c r="AO43" s="134"/>
      <c r="AP43" s="135"/>
      <c r="AQ43" s="134"/>
      <c r="AR43" s="135"/>
      <c r="AS43" s="134"/>
      <c r="AT43" s="135"/>
      <c r="AU43" s="134"/>
      <c r="AV43" s="135"/>
      <c r="AW43" s="134"/>
      <c r="AX43" s="135"/>
      <c r="AY43" s="134"/>
      <c r="AZ43" s="135"/>
      <c r="BA43" s="134"/>
      <c r="BB43" s="135"/>
      <c r="BC43" s="134"/>
      <c r="BD43" s="135"/>
      <c r="BE43" s="134"/>
      <c r="BF43" s="135"/>
      <c r="BG43" s="134"/>
      <c r="BH43" s="135"/>
      <c r="BI43" s="134"/>
      <c r="BJ43" s="135"/>
      <c r="BK43" s="134"/>
      <c r="BL43" s="135"/>
      <c r="BM43" s="134"/>
      <c r="BN43" s="135"/>
      <c r="BO43" s="134"/>
      <c r="BP43" s="135"/>
      <c r="BQ43" s="134"/>
      <c r="BR43" s="135"/>
      <c r="BS43" s="134"/>
      <c r="BT43" s="135"/>
      <c r="BU43" s="134"/>
      <c r="BV43" s="135"/>
      <c r="BW43" s="134"/>
      <c r="BX43" s="135"/>
      <c r="BY43" s="134"/>
      <c r="BZ43" s="135"/>
      <c r="CA43" s="134"/>
      <c r="CB43" s="135"/>
      <c r="CC43" s="134"/>
      <c r="CD43" s="135"/>
      <c r="CE43" s="134"/>
      <c r="CF43" s="135"/>
      <c r="CG43" s="134"/>
      <c r="CH43" s="135"/>
      <c r="CI43" s="134"/>
      <c r="CJ43" s="135"/>
      <c r="CK43" s="134"/>
      <c r="CL43" s="135"/>
      <c r="CM43" s="134"/>
      <c r="CN43" s="135"/>
      <c r="CO43" s="134"/>
      <c r="CP43" s="135"/>
      <c r="CQ43" s="134"/>
      <c r="CR43" s="135"/>
      <c r="CS43" s="134"/>
      <c r="CT43" s="135"/>
      <c r="CU43" s="134"/>
      <c r="CV43" s="135"/>
      <c r="CW43" s="134"/>
      <c r="CX43" s="135"/>
      <c r="CY43" s="134"/>
      <c r="CZ43" s="135"/>
      <c r="DA43" s="134"/>
      <c r="DB43" s="135"/>
      <c r="DC43" s="134"/>
      <c r="DD43" s="135"/>
      <c r="DE43" s="134"/>
      <c r="DF43" s="135"/>
      <c r="DG43" s="134"/>
      <c r="DH43" s="135"/>
      <c r="DI43" s="134"/>
      <c r="DJ43" s="135"/>
      <c r="DK43" s="134"/>
      <c r="DL43" s="135"/>
      <c r="DM43" s="134"/>
      <c r="DN43" s="135"/>
      <c r="DO43" s="134"/>
      <c r="DP43" s="135"/>
      <c r="DQ43" s="134"/>
      <c r="DR43" s="135"/>
      <c r="DS43" s="134"/>
      <c r="DT43" s="135"/>
      <c r="DU43" s="134"/>
      <c r="DV43" s="135"/>
      <c r="DW43" s="134"/>
      <c r="DX43" s="135"/>
      <c r="DY43" s="134"/>
      <c r="DZ43" s="135"/>
      <c r="EA43" s="134"/>
      <c r="EB43" s="135"/>
      <c r="EC43" s="134"/>
      <c r="ED43" s="135"/>
      <c r="EE43" s="134"/>
      <c r="EF43" s="135"/>
      <c r="EG43" s="134"/>
      <c r="EH43" s="135"/>
      <c r="EI43" s="134"/>
      <c r="EJ43" s="135"/>
      <c r="EK43" s="134"/>
      <c r="EL43" s="135"/>
      <c r="EM43" s="134"/>
      <c r="EN43" s="135"/>
      <c r="EO43" s="134"/>
      <c r="EP43" s="135"/>
      <c r="EQ43" s="134"/>
      <c r="ER43" s="135"/>
      <c r="ES43" s="134"/>
      <c r="ET43" s="135"/>
      <c r="EU43" s="134"/>
      <c r="EV43" s="135"/>
      <c r="EW43" s="134"/>
      <c r="EX43" s="135"/>
      <c r="EY43" s="134"/>
      <c r="EZ43" s="135"/>
      <c r="FA43" s="134"/>
      <c r="FB43" s="135"/>
      <c r="FC43" s="134"/>
      <c r="FD43" s="135"/>
      <c r="FE43" s="134"/>
      <c r="FF43" s="135"/>
      <c r="FG43" s="134"/>
      <c r="FH43" s="135"/>
      <c r="FI43" s="134"/>
      <c r="FJ43" s="135"/>
      <c r="FK43" s="134"/>
      <c r="FL43" s="135"/>
      <c r="FM43" s="134"/>
      <c r="FN43" s="135"/>
      <c r="FO43" s="134"/>
      <c r="FP43" s="135"/>
      <c r="FQ43" s="134"/>
      <c r="FR43" s="135"/>
      <c r="FS43" s="134"/>
      <c r="FT43" s="135"/>
      <c r="FU43" s="134"/>
      <c r="FV43" s="135"/>
      <c r="FW43" s="134"/>
      <c r="FX43" s="135"/>
      <c r="FY43" s="134"/>
      <c r="FZ43" s="135"/>
      <c r="GA43" s="134"/>
      <c r="GB43" s="135"/>
      <c r="GC43" s="134"/>
      <c r="GD43" s="135"/>
      <c r="GE43" s="134"/>
      <c r="GF43" s="135"/>
      <c r="GG43" s="134"/>
      <c r="GH43" s="135"/>
      <c r="GI43" s="134"/>
      <c r="GJ43" s="135"/>
      <c r="GK43" s="134"/>
      <c r="GL43" s="135"/>
      <c r="GM43" s="134"/>
      <c r="GN43" s="135"/>
      <c r="GO43" s="134"/>
      <c r="GP43" s="135"/>
      <c r="GQ43" s="134"/>
      <c r="GR43" s="135"/>
      <c r="GS43" s="134"/>
      <c r="GT43" s="135"/>
      <c r="GU43" s="134"/>
      <c r="GV43" s="135"/>
      <c r="GW43" s="134"/>
      <c r="GX43" s="135"/>
      <c r="GY43" s="134"/>
      <c r="GZ43" s="135"/>
      <c r="HA43" s="134"/>
      <c r="HB43" s="135"/>
      <c r="HC43" s="134"/>
      <c r="HD43" s="135"/>
      <c r="HE43" s="134"/>
      <c r="HF43" s="135"/>
      <c r="HG43" s="134"/>
      <c r="HH43" s="135"/>
      <c r="HI43" s="134"/>
      <c r="HJ43" s="135"/>
      <c r="HK43" s="134"/>
      <c r="HL43" s="135"/>
      <c r="HM43" s="134"/>
      <c r="HN43" s="135"/>
      <c r="HO43" s="134"/>
      <c r="HP43" s="135"/>
      <c r="HQ43" s="134"/>
      <c r="HR43" s="135"/>
      <c r="HS43" s="134"/>
      <c r="HT43" s="135"/>
      <c r="HU43" s="134"/>
      <c r="HV43" s="135"/>
      <c r="HW43" s="134"/>
      <c r="HX43" s="135"/>
      <c r="HY43" s="134"/>
      <c r="HZ43" s="135"/>
      <c r="IA43" s="134"/>
      <c r="IB43" s="135"/>
      <c r="IC43" s="134"/>
      <c r="ID43" s="135"/>
      <c r="IE43" s="134"/>
      <c r="IF43" s="135"/>
      <c r="IG43" s="134"/>
      <c r="IH43" s="135"/>
      <c r="II43" s="134"/>
      <c r="IJ43" s="135"/>
      <c r="IK43" s="134"/>
      <c r="IL43" s="135"/>
      <c r="IM43" s="134"/>
      <c r="IN43" s="135"/>
      <c r="IO43" s="134"/>
      <c r="IP43" s="135"/>
      <c r="IQ43" s="134"/>
      <c r="IR43" s="135"/>
      <c r="IS43" s="134"/>
      <c r="IT43" s="135"/>
      <c r="IU43" s="134"/>
      <c r="IV43" s="135"/>
      <c r="IW43" s="134"/>
      <c r="IX43" s="135"/>
      <c r="IY43" s="134"/>
      <c r="IZ43" s="135"/>
      <c r="JA43" s="134"/>
      <c r="JB43" s="135"/>
      <c r="JC43" s="134"/>
      <c r="JD43" s="135"/>
      <c r="JE43" s="134"/>
      <c r="JF43" s="135"/>
      <c r="JG43" s="134"/>
      <c r="JH43" s="135"/>
      <c r="JI43" s="134"/>
      <c r="JJ43" s="135"/>
      <c r="JK43" s="134"/>
      <c r="JL43" s="135"/>
      <c r="JM43" s="134"/>
      <c r="JN43" s="135"/>
      <c r="JO43" s="134"/>
      <c r="JP43" s="135"/>
      <c r="JQ43" s="134"/>
      <c r="JR43" s="135"/>
      <c r="JS43" s="134"/>
      <c r="JT43" s="135"/>
      <c r="JU43" s="134"/>
      <c r="JV43" s="135"/>
      <c r="JW43" s="134"/>
      <c r="JX43" s="135"/>
      <c r="JY43" s="134"/>
      <c r="JZ43" s="135"/>
      <c r="KA43" s="134"/>
      <c r="KB43" s="135"/>
      <c r="KC43" s="134"/>
      <c r="KD43" s="135"/>
      <c r="KE43" s="134"/>
      <c r="KF43" s="135"/>
      <c r="KG43" s="134"/>
      <c r="KH43" s="135"/>
      <c r="KI43" s="134"/>
      <c r="KJ43" s="135"/>
      <c r="KK43" s="134"/>
      <c r="KL43" s="135"/>
      <c r="KM43" s="134"/>
      <c r="KN43" s="135"/>
      <c r="KO43" s="134"/>
      <c r="KP43" s="135"/>
      <c r="KQ43" s="134"/>
      <c r="KR43" s="135"/>
      <c r="KS43" s="134"/>
      <c r="KT43" s="135"/>
      <c r="KU43" s="134"/>
      <c r="KV43" s="135"/>
      <c r="KW43" s="134"/>
      <c r="KX43" s="135"/>
      <c r="KY43" s="134"/>
      <c r="KZ43" s="135"/>
      <c r="LA43" s="134"/>
      <c r="LB43" s="135"/>
      <c r="LC43" s="134"/>
      <c r="LD43" s="135"/>
      <c r="LE43" s="134"/>
      <c r="LF43" s="135"/>
      <c r="LG43" s="134"/>
      <c r="LH43" s="135"/>
      <c r="LI43" s="134"/>
      <c r="LJ43" s="135"/>
      <c r="LK43" s="134"/>
      <c r="LL43" s="135"/>
      <c r="LM43" s="134"/>
      <c r="LN43" s="135"/>
      <c r="LO43" s="134"/>
      <c r="LP43" s="135"/>
      <c r="LQ43" s="134"/>
      <c r="LR43" s="135"/>
      <c r="LS43" s="134"/>
      <c r="LT43" s="135"/>
      <c r="LU43" s="134"/>
      <c r="LV43" s="135"/>
      <c r="LW43" s="134"/>
      <c r="LX43" s="135"/>
      <c r="LY43" s="134"/>
      <c r="LZ43" s="135"/>
      <c r="MA43" s="134"/>
      <c r="MB43" s="135"/>
      <c r="MC43" s="134"/>
      <c r="MD43" s="135"/>
      <c r="ME43" s="134"/>
      <c r="MF43" s="135"/>
      <c r="MG43" s="134"/>
      <c r="MH43" s="135"/>
      <c r="MI43" s="134"/>
      <c r="MJ43" s="135"/>
      <c r="MK43" s="134"/>
      <c r="ML43" s="135"/>
      <c r="MM43" s="134"/>
      <c r="MN43" s="135"/>
      <c r="MO43" s="134"/>
      <c r="MP43" s="135"/>
      <c r="MQ43" s="134"/>
      <c r="MR43" s="135"/>
      <c r="MS43" s="134"/>
      <c r="MT43" s="135"/>
      <c r="MU43" s="134"/>
      <c r="MV43" s="135"/>
      <c r="MW43" s="134"/>
      <c r="MX43" s="135"/>
      <c r="MY43" s="134"/>
      <c r="MZ43" s="135"/>
      <c r="NA43" s="134"/>
      <c r="NB43" s="135"/>
      <c r="NC43" s="134"/>
      <c r="ND43" s="135"/>
      <c r="NE43" s="134"/>
      <c r="NF43" s="135"/>
      <c r="NG43" s="134"/>
      <c r="NH43" s="135"/>
      <c r="NI43" s="134"/>
      <c r="NJ43" s="135"/>
      <c r="NK43" s="134"/>
      <c r="NL43" s="135"/>
      <c r="NM43" s="134"/>
      <c r="NN43" s="135"/>
      <c r="NO43" s="134"/>
      <c r="NP43" s="135"/>
      <c r="NQ43" s="134"/>
      <c r="NR43" s="135"/>
      <c r="NS43" s="134"/>
      <c r="NT43" s="135"/>
      <c r="NU43" s="134"/>
      <c r="NV43" s="135"/>
      <c r="NW43" s="134"/>
      <c r="NX43" s="135"/>
      <c r="NY43" s="134"/>
      <c r="NZ43" s="135"/>
      <c r="OA43" s="134"/>
      <c r="OB43" s="135"/>
      <c r="OC43" s="134"/>
      <c r="OD43" s="135"/>
      <c r="OE43" s="134"/>
      <c r="OF43" s="135"/>
      <c r="OG43" s="134"/>
      <c r="OH43" s="135"/>
      <c r="OI43" s="134"/>
      <c r="OJ43" s="135"/>
      <c r="OK43" s="134"/>
      <c r="OL43" s="135"/>
      <c r="OM43" s="134"/>
      <c r="ON43" s="135"/>
      <c r="OO43" s="134"/>
      <c r="OP43" s="135"/>
      <c r="OQ43" s="134"/>
      <c r="OR43" s="135"/>
      <c r="OS43" s="134"/>
      <c r="OT43" s="135"/>
      <c r="OU43" s="134"/>
      <c r="OV43" s="135"/>
      <c r="OW43" s="134"/>
      <c r="OX43" s="135"/>
      <c r="OY43" s="134"/>
      <c r="OZ43" s="135"/>
      <c r="PA43" s="134"/>
      <c r="PB43" s="135"/>
      <c r="PC43" s="134"/>
      <c r="PD43" s="135"/>
      <c r="PE43" s="134"/>
      <c r="PF43" s="135"/>
      <c r="PG43" s="134"/>
      <c r="PH43" s="135"/>
      <c r="PI43" s="134"/>
      <c r="PJ43" s="135"/>
      <c r="PK43" s="134"/>
      <c r="PL43" s="135"/>
      <c r="PM43" s="134"/>
      <c r="PN43" s="135"/>
      <c r="PO43" s="134"/>
      <c r="PP43" s="135"/>
      <c r="PQ43" s="134"/>
      <c r="PR43" s="135"/>
      <c r="PS43" s="134"/>
      <c r="PT43" s="135"/>
      <c r="PU43" s="134"/>
      <c r="PV43" s="135"/>
      <c r="PW43" s="134"/>
      <c r="PX43" s="135"/>
      <c r="PY43" s="134"/>
      <c r="PZ43" s="135"/>
      <c r="QA43" s="134"/>
      <c r="QB43" s="135"/>
      <c r="QC43" s="134"/>
      <c r="QD43" s="135"/>
      <c r="QE43" s="134"/>
      <c r="QF43" s="135"/>
      <c r="QG43" s="134"/>
      <c r="QH43" s="135"/>
      <c r="QI43" s="134"/>
      <c r="QJ43" s="135"/>
      <c r="QK43" s="134"/>
      <c r="QL43" s="135"/>
      <c r="QM43" s="134"/>
      <c r="QN43" s="135"/>
      <c r="QO43" s="134"/>
      <c r="QP43" s="135"/>
      <c r="QQ43" s="134"/>
      <c r="QR43" s="135"/>
      <c r="QS43" s="134"/>
      <c r="QT43" s="135"/>
      <c r="QU43" s="134"/>
      <c r="QV43" s="135"/>
      <c r="QW43" s="134"/>
      <c r="QX43" s="135"/>
      <c r="QY43" s="134"/>
      <c r="QZ43" s="135"/>
      <c r="RA43" s="134"/>
      <c r="RB43" s="135"/>
      <c r="RC43" s="134"/>
      <c r="RD43" s="135"/>
      <c r="RE43" s="134"/>
      <c r="RF43" s="135"/>
      <c r="RG43" s="134"/>
      <c r="RH43" s="135"/>
      <c r="RI43" s="134"/>
      <c r="RJ43" s="135"/>
      <c r="RK43" s="134"/>
      <c r="RL43" s="135"/>
      <c r="RM43" s="134"/>
      <c r="RN43" s="135"/>
      <c r="RO43" s="134"/>
      <c r="RP43" s="135"/>
      <c r="RQ43" s="134"/>
      <c r="RR43" s="135"/>
      <c r="RS43" s="134"/>
      <c r="RT43" s="135"/>
      <c r="RU43" s="134"/>
      <c r="RV43" s="135"/>
      <c r="RW43" s="134"/>
      <c r="RX43" s="135"/>
      <c r="RY43" s="134"/>
      <c r="RZ43" s="135"/>
      <c r="SA43" s="134"/>
      <c r="SB43" s="135"/>
      <c r="SC43" s="134"/>
      <c r="SD43" s="135"/>
      <c r="SE43" s="134"/>
      <c r="SF43" s="135"/>
      <c r="SG43" s="134"/>
      <c r="SH43" s="135"/>
      <c r="SI43" s="134"/>
      <c r="SJ43" s="135"/>
      <c r="SK43" s="134"/>
      <c r="SL43" s="135"/>
      <c r="SM43" s="134"/>
      <c r="SN43" s="135"/>
      <c r="SO43" s="134"/>
      <c r="SP43" s="135"/>
      <c r="SQ43" s="134"/>
      <c r="SR43" s="135"/>
      <c r="SS43" s="134"/>
      <c r="ST43" s="135"/>
      <c r="SU43" s="134"/>
      <c r="SV43" s="135"/>
      <c r="SW43" s="134"/>
      <c r="SX43" s="135"/>
      <c r="SY43" s="134"/>
      <c r="SZ43" s="135"/>
      <c r="TA43" s="134"/>
      <c r="TB43" s="135"/>
      <c r="TC43" s="134"/>
      <c r="TD43" s="135"/>
      <c r="TE43" s="134"/>
      <c r="TF43" s="135"/>
      <c r="TG43" s="134"/>
      <c r="TH43" s="135"/>
      <c r="TI43" s="134"/>
      <c r="TJ43" s="135"/>
      <c r="TK43" s="134"/>
      <c r="TL43" s="135"/>
      <c r="TM43" s="134"/>
      <c r="TN43" s="135"/>
      <c r="TO43" s="134"/>
      <c r="TP43" s="135"/>
      <c r="TQ43" s="134"/>
      <c r="TR43" s="135"/>
      <c r="TS43" s="134"/>
      <c r="TT43" s="135"/>
      <c r="TU43" s="134"/>
      <c r="TV43" s="135"/>
      <c r="TW43" s="134"/>
      <c r="TX43" s="135"/>
      <c r="TY43" s="134"/>
      <c r="TZ43" s="135"/>
      <c r="UA43" s="134"/>
      <c r="UB43" s="135"/>
      <c r="UC43" s="134"/>
      <c r="UD43" s="135"/>
      <c r="UE43" s="134"/>
      <c r="UF43" s="135"/>
      <c r="UG43" s="134"/>
      <c r="UH43" s="135"/>
      <c r="UI43" s="134"/>
      <c r="UJ43" s="135"/>
      <c r="UK43" s="134"/>
      <c r="UL43" s="135"/>
      <c r="UM43" s="134"/>
      <c r="UN43" s="135"/>
      <c r="UO43" s="134"/>
      <c r="UP43" s="135"/>
      <c r="UQ43" s="134"/>
      <c r="UR43" s="135"/>
      <c r="US43" s="134"/>
      <c r="UT43" s="135"/>
      <c r="UU43" s="134"/>
      <c r="UV43" s="135"/>
      <c r="UW43" s="134"/>
      <c r="UX43" s="135"/>
      <c r="UY43" s="134"/>
      <c r="UZ43" s="135"/>
      <c r="VA43" s="134"/>
      <c r="VB43" s="135"/>
      <c r="VC43" s="134"/>
      <c r="VD43" s="135"/>
      <c r="VE43" s="134"/>
      <c r="VF43" s="135"/>
      <c r="VG43" s="134"/>
      <c r="VH43" s="135"/>
      <c r="VI43" s="134"/>
      <c r="VJ43" s="135"/>
      <c r="VK43" s="134"/>
      <c r="VL43" s="135"/>
      <c r="VM43" s="134"/>
      <c r="VN43" s="135"/>
      <c r="VO43" s="134"/>
      <c r="VP43" s="135"/>
      <c r="VQ43" s="134"/>
      <c r="VR43" s="135"/>
      <c r="VS43" s="134"/>
      <c r="VT43" s="135"/>
      <c r="VU43" s="134"/>
      <c r="VV43" s="135"/>
      <c r="VW43" s="134"/>
      <c r="VX43" s="135"/>
      <c r="VY43" s="134"/>
      <c r="VZ43" s="135"/>
      <c r="WA43" s="134"/>
      <c r="WB43" s="135"/>
      <c r="WC43" s="134"/>
      <c r="WD43" s="135"/>
      <c r="WE43" s="134"/>
      <c r="WF43" s="135"/>
      <c r="WG43" s="134"/>
      <c r="WH43" s="135"/>
      <c r="WI43" s="134"/>
      <c r="WJ43" s="135"/>
      <c r="WK43" s="134"/>
      <c r="WL43" s="135"/>
      <c r="WM43" s="134"/>
      <c r="WN43" s="135"/>
      <c r="WO43" s="134"/>
      <c r="WP43" s="135"/>
      <c r="WQ43" s="134"/>
      <c r="WR43" s="135"/>
      <c r="WS43" s="134"/>
      <c r="WT43" s="135"/>
      <c r="WU43" s="134"/>
      <c r="WV43" s="135"/>
      <c r="WW43" s="134"/>
      <c r="WX43" s="135"/>
      <c r="WY43" s="134"/>
      <c r="WZ43" s="135"/>
      <c r="XA43" s="134"/>
      <c r="XB43" s="135"/>
      <c r="XC43" s="134"/>
      <c r="XD43" s="135"/>
      <c r="XE43" s="134"/>
      <c r="XF43" s="135"/>
      <c r="XG43" s="134"/>
      <c r="XH43" s="135"/>
      <c r="XI43" s="134"/>
      <c r="XJ43" s="135"/>
      <c r="XK43" s="134"/>
      <c r="XL43" s="135"/>
      <c r="XM43" s="134"/>
      <c r="XN43" s="135"/>
      <c r="XO43" s="134"/>
      <c r="XP43" s="135"/>
      <c r="XQ43" s="134"/>
      <c r="XR43" s="135"/>
      <c r="XS43" s="134"/>
      <c r="XT43" s="135"/>
      <c r="XU43" s="134"/>
      <c r="XV43" s="135"/>
      <c r="XW43" s="134"/>
      <c r="XX43" s="135"/>
      <c r="XY43" s="134"/>
      <c r="XZ43" s="135"/>
      <c r="YA43" s="134"/>
      <c r="YB43" s="135"/>
      <c r="YC43" s="134"/>
      <c r="YD43" s="135"/>
      <c r="YE43" s="134"/>
      <c r="YF43" s="135"/>
      <c r="YG43" s="134"/>
      <c r="YH43" s="135"/>
      <c r="YI43" s="134"/>
      <c r="YJ43" s="135"/>
      <c r="YK43" s="134"/>
      <c r="YL43" s="135"/>
      <c r="YM43" s="134"/>
      <c r="YN43" s="135"/>
      <c r="YO43" s="134"/>
      <c r="YP43" s="135"/>
      <c r="YQ43" s="134"/>
      <c r="YR43" s="135"/>
      <c r="YS43" s="134"/>
      <c r="YT43" s="135"/>
      <c r="YU43" s="134"/>
      <c r="YV43" s="135"/>
      <c r="YW43" s="134"/>
      <c r="YX43" s="135"/>
      <c r="YY43" s="134"/>
      <c r="YZ43" s="135"/>
      <c r="ZA43" s="134"/>
      <c r="ZB43" s="135"/>
      <c r="ZC43" s="134"/>
      <c r="ZD43" s="135"/>
      <c r="ZE43" s="134"/>
      <c r="ZF43" s="135"/>
      <c r="ZG43" s="134"/>
      <c r="ZH43" s="135"/>
      <c r="ZI43" s="134"/>
      <c r="ZJ43" s="135"/>
      <c r="ZK43" s="134"/>
      <c r="ZL43" s="135"/>
      <c r="ZM43" s="134"/>
      <c r="ZN43" s="135"/>
      <c r="ZO43" s="134"/>
      <c r="ZP43" s="135"/>
      <c r="ZQ43" s="134"/>
      <c r="ZR43" s="135"/>
      <c r="ZS43" s="134"/>
      <c r="ZT43" s="135"/>
      <c r="ZU43" s="134"/>
      <c r="ZV43" s="135"/>
      <c r="ZW43" s="134"/>
      <c r="ZX43" s="135"/>
      <c r="ZY43" s="134"/>
      <c r="ZZ43" s="135"/>
      <c r="AAA43" s="134"/>
      <c r="AAB43" s="135"/>
      <c r="AAC43" s="134"/>
      <c r="AAD43" s="135"/>
      <c r="AAE43" s="134"/>
      <c r="AAF43" s="135"/>
      <c r="AAG43" s="134"/>
      <c r="AAH43" s="135"/>
      <c r="AAI43" s="134"/>
      <c r="AAJ43" s="135"/>
      <c r="AAK43" s="134"/>
      <c r="AAL43" s="135"/>
      <c r="AAM43" s="134"/>
      <c r="AAN43" s="135"/>
      <c r="AAO43" s="134"/>
      <c r="AAP43" s="135"/>
      <c r="AAQ43" s="134"/>
      <c r="AAR43" s="135"/>
      <c r="AAS43" s="134"/>
      <c r="AAT43" s="135"/>
      <c r="AAU43" s="134"/>
      <c r="AAV43" s="135"/>
      <c r="AAW43" s="134"/>
      <c r="AAX43" s="135"/>
      <c r="AAY43" s="134"/>
      <c r="AAZ43" s="135"/>
      <c r="ABA43" s="134"/>
      <c r="ABB43" s="135"/>
      <c r="ABC43" s="134"/>
      <c r="ABD43" s="135"/>
      <c r="ABE43" s="134"/>
      <c r="ABF43" s="135"/>
      <c r="ABG43" s="134"/>
      <c r="ABH43" s="135"/>
      <c r="ABI43" s="134"/>
      <c r="ABJ43" s="135"/>
      <c r="ABK43" s="134"/>
      <c r="ABL43" s="135"/>
      <c r="ABM43" s="134"/>
      <c r="ABN43" s="135"/>
      <c r="ABO43" s="134"/>
      <c r="ABP43" s="135"/>
      <c r="ABQ43" s="134"/>
      <c r="ABR43" s="135"/>
      <c r="ABS43" s="134"/>
      <c r="ABT43" s="135"/>
      <c r="ABU43" s="134"/>
      <c r="ABV43" s="135"/>
      <c r="ABW43" s="134"/>
      <c r="ABX43" s="135"/>
      <c r="ABY43" s="134"/>
      <c r="ABZ43" s="135"/>
      <c r="ACA43" s="134"/>
      <c r="ACB43" s="135"/>
      <c r="ACC43" s="134"/>
      <c r="ACD43" s="135"/>
      <c r="ACE43" s="134"/>
      <c r="ACF43" s="135"/>
      <c r="ACG43" s="134"/>
      <c r="ACH43" s="135"/>
      <c r="ACI43" s="134"/>
      <c r="ACJ43" s="135"/>
      <c r="ACK43" s="134"/>
      <c r="ACL43" s="135"/>
      <c r="ACM43" s="134"/>
      <c r="ACN43" s="135"/>
      <c r="ACO43" s="134"/>
      <c r="ACP43" s="135"/>
      <c r="ACQ43" s="134"/>
      <c r="ACR43" s="135"/>
      <c r="ACS43" s="134"/>
      <c r="ACT43" s="135"/>
      <c r="ACU43" s="134"/>
      <c r="ACV43" s="135"/>
      <c r="ACW43" s="134"/>
      <c r="ACX43" s="135"/>
      <c r="ACY43" s="134"/>
      <c r="ACZ43" s="135"/>
      <c r="ADA43" s="134"/>
      <c r="ADB43" s="135"/>
      <c r="ADC43" s="134"/>
      <c r="ADD43" s="135"/>
      <c r="ADE43" s="134"/>
      <c r="ADF43" s="135"/>
      <c r="ADG43" s="134"/>
      <c r="ADH43" s="135"/>
      <c r="ADI43" s="134"/>
      <c r="ADJ43" s="135"/>
      <c r="ADK43" s="134"/>
      <c r="ADL43" s="135"/>
      <c r="ADM43" s="134"/>
      <c r="ADN43" s="135"/>
      <c r="ADO43" s="134"/>
      <c r="ADP43" s="135"/>
      <c r="ADQ43" s="134"/>
      <c r="ADR43" s="135"/>
      <c r="ADS43" s="134"/>
      <c r="ADT43" s="135"/>
      <c r="ADU43" s="134"/>
      <c r="ADV43" s="135"/>
      <c r="ADW43" s="134"/>
      <c r="ADX43" s="135"/>
      <c r="ADY43" s="134"/>
      <c r="ADZ43" s="135"/>
      <c r="AEA43" s="134"/>
      <c r="AEB43" s="135"/>
      <c r="AEC43" s="134"/>
      <c r="AED43" s="135"/>
      <c r="AEE43" s="134"/>
      <c r="AEF43" s="135"/>
      <c r="AEG43" s="134"/>
      <c r="AEH43" s="135"/>
      <c r="AEI43" s="134"/>
      <c r="AEJ43" s="135"/>
      <c r="AEK43" s="134"/>
      <c r="AEL43" s="135"/>
      <c r="AEM43" s="134"/>
      <c r="AEN43" s="135"/>
      <c r="AEO43" s="134"/>
      <c r="AEP43" s="135"/>
      <c r="AEQ43" s="134"/>
      <c r="AER43" s="135"/>
      <c r="AES43" s="134"/>
      <c r="AET43" s="135"/>
      <c r="AEU43" s="134"/>
      <c r="AEV43" s="135"/>
      <c r="AEW43" s="134"/>
      <c r="AEX43" s="135"/>
      <c r="AEY43" s="134"/>
      <c r="AEZ43" s="135"/>
      <c r="AFA43" s="134"/>
      <c r="AFB43" s="135"/>
      <c r="AFC43" s="134"/>
      <c r="AFD43" s="135"/>
      <c r="AFE43" s="134"/>
      <c r="AFF43" s="135"/>
      <c r="AFG43" s="134"/>
      <c r="AFH43" s="135"/>
      <c r="AFI43" s="134"/>
      <c r="AFJ43" s="135"/>
      <c r="AFK43" s="134"/>
      <c r="AFL43" s="135"/>
      <c r="AFM43" s="134"/>
      <c r="AFN43" s="135"/>
      <c r="AFO43" s="134"/>
      <c r="AFP43" s="135"/>
      <c r="AFQ43" s="134"/>
      <c r="AFR43" s="135"/>
      <c r="AFS43" s="134"/>
      <c r="AFT43" s="135"/>
      <c r="AFU43" s="134"/>
      <c r="AFV43" s="135"/>
      <c r="AFW43" s="134"/>
      <c r="AFX43" s="135"/>
      <c r="AFY43" s="134"/>
      <c r="AFZ43" s="135"/>
      <c r="AGA43" s="134"/>
      <c r="AGB43" s="135"/>
      <c r="AGC43" s="134"/>
      <c r="AGD43" s="135"/>
      <c r="AGE43" s="134"/>
      <c r="AGF43" s="135"/>
      <c r="AGG43" s="134"/>
      <c r="AGH43" s="135"/>
      <c r="AGI43" s="134"/>
      <c r="AGJ43" s="135"/>
      <c r="AGK43" s="134"/>
      <c r="AGL43" s="135"/>
      <c r="AGM43" s="134"/>
      <c r="AGN43" s="135"/>
      <c r="AGO43" s="134"/>
      <c r="AGP43" s="135"/>
      <c r="AGQ43" s="134"/>
      <c r="AGR43" s="135"/>
      <c r="AGS43" s="134"/>
      <c r="AGT43" s="135"/>
      <c r="AGU43" s="134"/>
      <c r="AGV43" s="135"/>
      <c r="AGW43" s="134"/>
      <c r="AGX43" s="135"/>
      <c r="AGY43" s="134"/>
      <c r="AGZ43" s="135"/>
      <c r="AHA43" s="134"/>
      <c r="AHB43" s="135"/>
      <c r="AHC43" s="134"/>
      <c r="AHD43" s="135"/>
      <c r="AHE43" s="134"/>
      <c r="AHF43" s="135"/>
      <c r="AHG43" s="134"/>
      <c r="AHH43" s="135"/>
      <c r="AHI43" s="134"/>
      <c r="AHJ43" s="135"/>
      <c r="AHK43" s="134"/>
      <c r="AHL43" s="135"/>
      <c r="AHM43" s="134"/>
      <c r="AHN43" s="135"/>
      <c r="AHO43" s="134"/>
      <c r="AHP43" s="135"/>
      <c r="AHQ43" s="134"/>
      <c r="AHR43" s="135"/>
      <c r="AHS43" s="134"/>
      <c r="AHT43" s="135"/>
      <c r="AHU43" s="134"/>
      <c r="AHV43" s="135"/>
      <c r="AHW43" s="134"/>
      <c r="AHX43" s="135"/>
      <c r="AHY43" s="134"/>
      <c r="AHZ43" s="135"/>
      <c r="AIA43" s="134"/>
      <c r="AIB43" s="135"/>
      <c r="AIC43" s="134"/>
      <c r="AID43" s="135"/>
      <c r="AIE43" s="134"/>
      <c r="AIF43" s="135"/>
      <c r="AIG43" s="134"/>
      <c r="AIH43" s="135"/>
      <c r="AII43" s="134"/>
      <c r="AIJ43" s="135"/>
      <c r="AIK43" s="134"/>
      <c r="AIL43" s="135"/>
      <c r="AIM43" s="134"/>
      <c r="AIN43" s="135"/>
      <c r="AIO43" s="134"/>
      <c r="AIP43" s="135"/>
      <c r="AIQ43" s="134"/>
      <c r="AIR43" s="135"/>
      <c r="AIS43" s="134"/>
      <c r="AIT43" s="135"/>
      <c r="AIU43" s="134"/>
      <c r="AIV43" s="135"/>
      <c r="AIW43" s="134"/>
      <c r="AIX43" s="135"/>
      <c r="AIY43" s="134"/>
      <c r="AIZ43" s="135"/>
      <c r="AJA43" s="134"/>
      <c r="AJB43" s="135"/>
      <c r="AJC43" s="134"/>
      <c r="AJD43" s="135"/>
      <c r="AJE43" s="134"/>
      <c r="AJF43" s="135"/>
      <c r="AJG43" s="134"/>
      <c r="AJH43" s="135"/>
      <c r="AJI43" s="134"/>
      <c r="AJJ43" s="135"/>
      <c r="AJK43" s="134"/>
      <c r="AJL43" s="135"/>
      <c r="AJM43" s="134"/>
      <c r="AJN43" s="135"/>
      <c r="AJO43" s="134"/>
      <c r="AJP43" s="135"/>
      <c r="AJQ43" s="134"/>
      <c r="AJR43" s="135"/>
      <c r="AJS43" s="134"/>
      <c r="AJT43" s="135"/>
      <c r="AJU43" s="134"/>
      <c r="AJV43" s="135"/>
      <c r="AJW43" s="134"/>
      <c r="AJX43" s="135"/>
      <c r="AJY43" s="134"/>
      <c r="AJZ43" s="135"/>
      <c r="AKA43" s="134"/>
      <c r="AKB43" s="135"/>
      <c r="AKC43" s="134"/>
      <c r="AKD43" s="135"/>
      <c r="AKE43" s="134"/>
      <c r="AKF43" s="135"/>
      <c r="AKG43" s="134"/>
      <c r="AKH43" s="135"/>
      <c r="AKI43" s="134"/>
      <c r="AKJ43" s="135"/>
      <c r="AKK43" s="134"/>
      <c r="AKL43" s="135"/>
      <c r="AKM43" s="134"/>
      <c r="AKN43" s="135"/>
      <c r="AKO43" s="134"/>
      <c r="AKP43" s="135"/>
      <c r="AKQ43" s="134"/>
      <c r="AKR43" s="135"/>
      <c r="AKS43" s="134"/>
      <c r="AKT43" s="135"/>
      <c r="AKU43" s="134"/>
      <c r="AKV43" s="135"/>
      <c r="AKW43" s="134"/>
      <c r="AKX43" s="135"/>
      <c r="AKY43" s="134"/>
      <c r="AKZ43" s="135"/>
      <c r="ALA43" s="134"/>
      <c r="ALB43" s="135"/>
      <c r="ALC43" s="134"/>
      <c r="ALD43" s="135"/>
      <c r="ALE43" s="134"/>
      <c r="ALF43" s="135"/>
      <c r="ALG43" s="134"/>
      <c r="ALH43" s="135"/>
      <c r="ALI43" s="134"/>
      <c r="ALJ43" s="135"/>
      <c r="ALK43" s="134"/>
      <c r="ALL43" s="135"/>
      <c r="ALM43" s="134"/>
      <c r="ALN43" s="135"/>
      <c r="ALO43" s="134"/>
      <c r="ALP43" s="135"/>
      <c r="ALQ43" s="134"/>
      <c r="ALR43" s="135"/>
      <c r="ALS43" s="134"/>
      <c r="ALT43" s="135"/>
      <c r="ALU43" s="134"/>
      <c r="ALV43" s="135"/>
      <c r="ALW43" s="134"/>
      <c r="ALX43" s="135"/>
      <c r="ALY43" s="134"/>
      <c r="ALZ43" s="135"/>
      <c r="AMA43" s="134"/>
      <c r="AMB43" s="135"/>
      <c r="AMC43" s="134"/>
      <c r="AMD43" s="135"/>
      <c r="AME43" s="134"/>
      <c r="AMF43" s="135"/>
      <c r="AMG43" s="134"/>
      <c r="AMH43" s="135"/>
      <c r="AMI43" s="134"/>
      <c r="AMJ43" s="135"/>
      <c r="AMK43" s="134"/>
      <c r="AML43" s="135"/>
      <c r="AMM43" s="134"/>
      <c r="AMN43" s="135"/>
      <c r="AMO43" s="134"/>
      <c r="AMP43" s="135"/>
      <c r="AMQ43" s="134"/>
      <c r="AMR43" s="135"/>
      <c r="AMS43" s="134"/>
      <c r="AMT43" s="135"/>
      <c r="AMU43" s="134"/>
      <c r="AMV43" s="135"/>
      <c r="AMW43" s="134"/>
      <c r="AMX43" s="135"/>
      <c r="AMY43" s="134"/>
      <c r="AMZ43" s="135"/>
      <c r="ANA43" s="134"/>
      <c r="ANB43" s="135"/>
      <c r="ANC43" s="134"/>
      <c r="AND43" s="135"/>
      <c r="ANE43" s="134"/>
      <c r="ANF43" s="135"/>
      <c r="ANG43" s="134"/>
      <c r="ANH43" s="135"/>
      <c r="ANI43" s="134"/>
      <c r="ANJ43" s="135"/>
      <c r="ANK43" s="134"/>
      <c r="ANL43" s="135"/>
      <c r="ANM43" s="134"/>
      <c r="ANN43" s="135"/>
      <c r="ANO43" s="134"/>
      <c r="ANP43" s="135"/>
      <c r="ANQ43" s="134"/>
      <c r="ANR43" s="135"/>
      <c r="ANS43" s="134"/>
      <c r="ANT43" s="135"/>
      <c r="ANU43" s="134"/>
      <c r="ANV43" s="135"/>
      <c r="ANW43" s="134"/>
      <c r="ANX43" s="135"/>
      <c r="ANY43" s="134"/>
      <c r="ANZ43" s="135"/>
      <c r="AOA43" s="134"/>
      <c r="AOB43" s="135"/>
      <c r="AOC43" s="134"/>
      <c r="AOD43" s="135"/>
      <c r="AOE43" s="134"/>
      <c r="AOF43" s="135"/>
      <c r="AOG43" s="134"/>
      <c r="AOH43" s="135"/>
      <c r="AOI43" s="134"/>
      <c r="AOJ43" s="135"/>
      <c r="AOK43" s="134"/>
      <c r="AOL43" s="135"/>
      <c r="AOM43" s="134"/>
      <c r="AON43" s="135"/>
      <c r="AOO43" s="134"/>
      <c r="AOP43" s="135"/>
      <c r="AOQ43" s="134"/>
      <c r="AOR43" s="135"/>
      <c r="AOS43" s="134"/>
      <c r="AOT43" s="135"/>
      <c r="AOU43" s="134"/>
      <c r="AOV43" s="135"/>
      <c r="AOW43" s="134"/>
      <c r="AOX43" s="135"/>
      <c r="AOY43" s="134"/>
      <c r="AOZ43" s="135"/>
      <c r="APA43" s="134"/>
      <c r="APB43" s="135"/>
      <c r="APC43" s="134"/>
      <c r="APD43" s="135"/>
      <c r="APE43" s="134"/>
      <c r="APF43" s="135"/>
      <c r="APG43" s="134"/>
      <c r="APH43" s="135"/>
      <c r="API43" s="134"/>
      <c r="APJ43" s="135"/>
      <c r="APK43" s="134"/>
      <c r="APL43" s="135"/>
      <c r="APM43" s="134"/>
      <c r="APN43" s="135"/>
      <c r="APO43" s="134"/>
      <c r="APP43" s="135"/>
      <c r="APQ43" s="134"/>
      <c r="APR43" s="135"/>
      <c r="APS43" s="134"/>
      <c r="APT43" s="135"/>
      <c r="APU43" s="134"/>
      <c r="APV43" s="135"/>
      <c r="APW43" s="134"/>
      <c r="APX43" s="135"/>
      <c r="APY43" s="134"/>
      <c r="APZ43" s="135"/>
      <c r="AQA43" s="134"/>
      <c r="AQB43" s="135"/>
      <c r="AQC43" s="134"/>
      <c r="AQD43" s="135"/>
      <c r="AQE43" s="134"/>
      <c r="AQF43" s="135"/>
      <c r="AQG43" s="134"/>
      <c r="AQH43" s="135"/>
      <c r="AQI43" s="134"/>
      <c r="AQJ43" s="135"/>
      <c r="AQK43" s="134"/>
      <c r="AQL43" s="135"/>
      <c r="AQM43" s="134"/>
      <c r="AQN43" s="135"/>
      <c r="AQO43" s="134"/>
      <c r="AQP43" s="135"/>
      <c r="AQQ43" s="134"/>
      <c r="AQR43" s="135"/>
      <c r="AQS43" s="134"/>
      <c r="AQT43" s="135"/>
      <c r="AQU43" s="134"/>
      <c r="AQV43" s="135"/>
      <c r="AQW43" s="134"/>
      <c r="AQX43" s="135"/>
      <c r="AQY43" s="134"/>
      <c r="AQZ43" s="135"/>
      <c r="ARA43" s="134"/>
      <c r="ARB43" s="135"/>
      <c r="ARC43" s="134"/>
      <c r="ARD43" s="135"/>
      <c r="ARE43" s="134"/>
      <c r="ARF43" s="135"/>
      <c r="ARG43" s="134"/>
      <c r="ARH43" s="135"/>
      <c r="ARI43" s="134"/>
      <c r="ARJ43" s="135"/>
      <c r="ARK43" s="134"/>
      <c r="ARL43" s="135"/>
      <c r="ARM43" s="134"/>
      <c r="ARN43" s="135"/>
      <c r="ARO43" s="134"/>
      <c r="ARP43" s="135"/>
      <c r="ARQ43" s="134"/>
      <c r="ARR43" s="135"/>
      <c r="ARS43" s="134"/>
      <c r="ART43" s="135"/>
      <c r="ARU43" s="134"/>
      <c r="ARV43" s="135"/>
      <c r="ARW43" s="134"/>
      <c r="ARX43" s="135"/>
      <c r="ARY43" s="134"/>
      <c r="ARZ43" s="135"/>
      <c r="ASA43" s="134"/>
      <c r="ASB43" s="135"/>
      <c r="ASC43" s="134"/>
      <c r="ASD43" s="135"/>
      <c r="ASE43" s="134"/>
      <c r="ASF43" s="135"/>
      <c r="ASG43" s="134"/>
      <c r="ASH43" s="135"/>
      <c r="ASI43" s="134"/>
      <c r="ASJ43" s="135"/>
      <c r="ASK43" s="134"/>
      <c r="ASL43" s="135"/>
      <c r="ASM43" s="134"/>
      <c r="ASN43" s="135"/>
      <c r="ASO43" s="134"/>
      <c r="ASP43" s="135"/>
      <c r="ASQ43" s="134"/>
      <c r="ASR43" s="135"/>
      <c r="ASS43" s="134"/>
      <c r="AST43" s="135"/>
      <c r="ASU43" s="134"/>
      <c r="ASV43" s="135"/>
      <c r="ASW43" s="134"/>
      <c r="ASX43" s="135"/>
      <c r="ASY43" s="134"/>
      <c r="ASZ43" s="135"/>
      <c r="ATA43" s="134"/>
      <c r="ATB43" s="135"/>
      <c r="ATC43" s="134"/>
      <c r="ATD43" s="135"/>
      <c r="ATE43" s="134"/>
      <c r="ATF43" s="135"/>
      <c r="ATG43" s="134"/>
      <c r="ATH43" s="135"/>
      <c r="ATI43" s="134"/>
      <c r="ATJ43" s="135"/>
      <c r="ATK43" s="134"/>
      <c r="ATL43" s="135"/>
      <c r="ATM43" s="134"/>
      <c r="ATN43" s="135"/>
      <c r="ATO43" s="134"/>
      <c r="ATP43" s="135"/>
      <c r="ATQ43" s="134"/>
      <c r="ATR43" s="135"/>
      <c r="ATS43" s="134"/>
      <c r="ATT43" s="135"/>
      <c r="ATU43" s="134"/>
      <c r="ATV43" s="135"/>
      <c r="ATW43" s="134"/>
      <c r="ATX43" s="135"/>
      <c r="ATY43" s="134"/>
      <c r="ATZ43" s="135"/>
      <c r="AUA43" s="134"/>
      <c r="AUB43" s="135"/>
      <c r="AUC43" s="134"/>
      <c r="AUD43" s="135"/>
      <c r="AUE43" s="134"/>
      <c r="AUF43" s="135"/>
      <c r="AUG43" s="134"/>
      <c r="AUH43" s="135"/>
      <c r="AUI43" s="134"/>
      <c r="AUJ43" s="135"/>
      <c r="AUK43" s="134"/>
      <c r="AUL43" s="135"/>
      <c r="AUM43" s="134"/>
      <c r="AUN43" s="135"/>
      <c r="AUO43" s="134"/>
      <c r="AUP43" s="135"/>
      <c r="AUQ43" s="134"/>
      <c r="AUR43" s="135"/>
      <c r="AUS43" s="134"/>
      <c r="AUT43" s="135"/>
      <c r="AUU43" s="134"/>
      <c r="AUV43" s="135"/>
      <c r="AUW43" s="134"/>
      <c r="AUX43" s="135"/>
      <c r="AUY43" s="134"/>
      <c r="AUZ43" s="135"/>
      <c r="AVA43" s="134"/>
      <c r="AVB43" s="135"/>
      <c r="AVC43" s="134"/>
      <c r="AVD43" s="135"/>
      <c r="AVE43" s="134"/>
      <c r="AVF43" s="135"/>
      <c r="AVG43" s="134"/>
      <c r="AVH43" s="135"/>
      <c r="AVI43" s="134"/>
      <c r="AVJ43" s="135"/>
      <c r="AVK43" s="134"/>
      <c r="AVL43" s="135"/>
      <c r="AVM43" s="134"/>
      <c r="AVN43" s="135"/>
      <c r="AVO43" s="134"/>
      <c r="AVP43" s="135"/>
      <c r="AVQ43" s="134"/>
      <c r="AVR43" s="135"/>
      <c r="AVS43" s="134"/>
      <c r="AVT43" s="135"/>
      <c r="AVU43" s="134"/>
      <c r="AVV43" s="135"/>
      <c r="AVW43" s="134"/>
      <c r="AVX43" s="135"/>
      <c r="AVY43" s="134"/>
      <c r="AVZ43" s="135"/>
      <c r="AWA43" s="134"/>
      <c r="AWB43" s="135"/>
      <c r="AWC43" s="134"/>
      <c r="AWD43" s="135"/>
      <c r="AWE43" s="134"/>
      <c r="AWF43" s="135"/>
      <c r="AWG43" s="134"/>
      <c r="AWH43" s="135"/>
      <c r="AWI43" s="134"/>
      <c r="AWJ43" s="135"/>
      <c r="AWK43" s="134"/>
      <c r="AWL43" s="135"/>
      <c r="AWM43" s="134"/>
      <c r="AWN43" s="135"/>
      <c r="AWO43" s="134"/>
      <c r="AWP43" s="135"/>
      <c r="AWQ43" s="134"/>
      <c r="AWR43" s="135"/>
      <c r="AWS43" s="134"/>
      <c r="AWT43" s="135"/>
      <c r="AWU43" s="134"/>
      <c r="AWV43" s="135"/>
      <c r="AWW43" s="134"/>
      <c r="AWX43" s="135"/>
      <c r="AWY43" s="134"/>
      <c r="AWZ43" s="135"/>
      <c r="AXA43" s="134"/>
      <c r="AXB43" s="135"/>
      <c r="AXC43" s="134"/>
      <c r="AXD43" s="135"/>
      <c r="AXE43" s="134"/>
      <c r="AXF43" s="135"/>
      <c r="AXG43" s="134"/>
      <c r="AXH43" s="135"/>
      <c r="AXI43" s="134"/>
      <c r="AXJ43" s="135"/>
      <c r="AXK43" s="134"/>
      <c r="AXL43" s="135"/>
      <c r="AXM43" s="134"/>
      <c r="AXN43" s="135"/>
      <c r="AXO43" s="134"/>
      <c r="AXP43" s="135"/>
      <c r="AXQ43" s="134"/>
      <c r="AXR43" s="135"/>
      <c r="AXS43" s="134"/>
      <c r="AXT43" s="135"/>
      <c r="AXU43" s="134"/>
      <c r="AXV43" s="135"/>
      <c r="AXW43" s="134"/>
      <c r="AXX43" s="135"/>
      <c r="AXY43" s="134"/>
      <c r="AXZ43" s="135"/>
      <c r="AYA43" s="134"/>
      <c r="AYB43" s="135"/>
      <c r="AYC43" s="134"/>
      <c r="AYD43" s="135"/>
      <c r="AYE43" s="134"/>
      <c r="AYF43" s="135"/>
      <c r="AYG43" s="134"/>
      <c r="AYH43" s="135"/>
      <c r="AYI43" s="134"/>
      <c r="AYJ43" s="135"/>
      <c r="AYK43" s="134"/>
      <c r="AYL43" s="135"/>
      <c r="AYM43" s="134"/>
      <c r="AYN43" s="135"/>
      <c r="AYO43" s="134"/>
      <c r="AYP43" s="135"/>
      <c r="AYQ43" s="134"/>
      <c r="AYR43" s="135"/>
      <c r="AYS43" s="134"/>
      <c r="AYT43" s="135"/>
      <c r="AYU43" s="134"/>
      <c r="AYV43" s="135"/>
      <c r="AYW43" s="134"/>
      <c r="AYX43" s="135"/>
      <c r="AYY43" s="134"/>
      <c r="AYZ43" s="135"/>
      <c r="AZA43" s="134"/>
      <c r="AZB43" s="135"/>
      <c r="AZC43" s="134"/>
      <c r="AZD43" s="135"/>
      <c r="AZE43" s="134"/>
      <c r="AZF43" s="135"/>
      <c r="AZG43" s="134"/>
      <c r="AZH43" s="135"/>
      <c r="AZI43" s="134"/>
      <c r="AZJ43" s="135"/>
      <c r="AZK43" s="134"/>
      <c r="AZL43" s="135"/>
      <c r="AZM43" s="134"/>
      <c r="AZN43" s="135"/>
      <c r="AZO43" s="134"/>
      <c r="AZP43" s="135"/>
      <c r="AZQ43" s="134"/>
      <c r="AZR43" s="135"/>
      <c r="AZS43" s="134"/>
      <c r="AZT43" s="135"/>
      <c r="AZU43" s="134"/>
      <c r="AZV43" s="135"/>
      <c r="AZW43" s="134"/>
      <c r="AZX43" s="135"/>
      <c r="AZY43" s="134"/>
      <c r="AZZ43" s="135"/>
      <c r="BAA43" s="134"/>
      <c r="BAB43" s="135"/>
      <c r="BAC43" s="134"/>
      <c r="BAD43" s="135"/>
      <c r="BAE43" s="134"/>
      <c r="BAF43" s="135"/>
      <c r="BAG43" s="134"/>
      <c r="BAH43" s="135"/>
      <c r="BAI43" s="134"/>
      <c r="BAJ43" s="135"/>
      <c r="BAK43" s="134"/>
      <c r="BAL43" s="135"/>
      <c r="BAM43" s="134"/>
      <c r="BAN43" s="135"/>
      <c r="BAO43" s="134"/>
      <c r="BAP43" s="135"/>
      <c r="BAQ43" s="134"/>
      <c r="BAR43" s="135"/>
      <c r="BAS43" s="134"/>
      <c r="BAT43" s="135"/>
      <c r="BAU43" s="134"/>
      <c r="BAV43" s="135"/>
      <c r="BAW43" s="134"/>
      <c r="BAX43" s="135"/>
      <c r="BAY43" s="134"/>
      <c r="BAZ43" s="135"/>
      <c r="BBA43" s="134"/>
      <c r="BBB43" s="135"/>
      <c r="BBC43" s="134"/>
      <c r="BBD43" s="135"/>
      <c r="BBE43" s="134"/>
      <c r="BBF43" s="135"/>
      <c r="BBG43" s="134"/>
      <c r="BBH43" s="135"/>
      <c r="BBI43" s="134"/>
      <c r="BBJ43" s="135"/>
      <c r="BBK43" s="134"/>
      <c r="BBL43" s="135"/>
      <c r="BBM43" s="134"/>
      <c r="BBN43" s="135"/>
      <c r="BBO43" s="134"/>
      <c r="BBP43" s="135"/>
      <c r="BBQ43" s="134"/>
      <c r="BBR43" s="135"/>
      <c r="BBS43" s="134"/>
      <c r="BBT43" s="135"/>
      <c r="BBU43" s="134"/>
      <c r="BBV43" s="135"/>
      <c r="BBW43" s="134"/>
      <c r="BBX43" s="135"/>
      <c r="BBY43" s="134"/>
      <c r="BBZ43" s="135"/>
      <c r="BCA43" s="134"/>
      <c r="BCB43" s="135"/>
      <c r="BCC43" s="134"/>
      <c r="BCD43" s="135"/>
      <c r="BCE43" s="134"/>
      <c r="BCF43" s="135"/>
      <c r="BCG43" s="134"/>
      <c r="BCH43" s="135"/>
      <c r="BCI43" s="134"/>
      <c r="BCJ43" s="135"/>
      <c r="BCK43" s="134"/>
      <c r="BCL43" s="135"/>
      <c r="BCM43" s="134"/>
      <c r="BCN43" s="135"/>
      <c r="BCO43" s="134"/>
      <c r="BCP43" s="135"/>
      <c r="BCQ43" s="134"/>
      <c r="BCR43" s="135"/>
      <c r="BCS43" s="134"/>
      <c r="BCT43" s="135"/>
      <c r="BCU43" s="134"/>
      <c r="BCV43" s="135"/>
      <c r="BCW43" s="134"/>
      <c r="BCX43" s="135"/>
      <c r="BCY43" s="134"/>
      <c r="BCZ43" s="135"/>
      <c r="BDA43" s="134"/>
      <c r="BDB43" s="135"/>
      <c r="BDC43" s="134"/>
      <c r="BDD43" s="135"/>
      <c r="BDE43" s="134"/>
      <c r="BDF43" s="135"/>
      <c r="BDG43" s="134"/>
      <c r="BDH43" s="135"/>
      <c r="BDI43" s="134"/>
      <c r="BDJ43" s="135"/>
      <c r="BDK43" s="134"/>
      <c r="BDL43" s="135"/>
      <c r="BDM43" s="134"/>
      <c r="BDN43" s="135"/>
      <c r="BDO43" s="134"/>
      <c r="BDP43" s="135"/>
      <c r="BDQ43" s="134"/>
      <c r="BDR43" s="135"/>
      <c r="BDS43" s="134"/>
      <c r="BDT43" s="135"/>
      <c r="BDU43" s="134"/>
      <c r="BDV43" s="135"/>
      <c r="BDW43" s="134"/>
      <c r="BDX43" s="135"/>
      <c r="BDY43" s="134"/>
      <c r="BDZ43" s="135"/>
      <c r="BEA43" s="134"/>
      <c r="BEB43" s="135"/>
      <c r="BEC43" s="134"/>
      <c r="BED43" s="135"/>
      <c r="BEE43" s="134"/>
      <c r="BEF43" s="135"/>
      <c r="BEG43" s="134"/>
      <c r="BEH43" s="135"/>
      <c r="BEI43" s="134"/>
      <c r="BEJ43" s="135"/>
      <c r="BEK43" s="134"/>
      <c r="BEL43" s="135"/>
      <c r="BEM43" s="134"/>
      <c r="BEN43" s="135"/>
      <c r="BEO43" s="134"/>
      <c r="BEP43" s="135"/>
      <c r="BEQ43" s="134"/>
      <c r="BER43" s="135"/>
      <c r="BES43" s="134"/>
      <c r="BET43" s="135"/>
      <c r="BEU43" s="134"/>
      <c r="BEV43" s="135"/>
      <c r="BEW43" s="134"/>
      <c r="BEX43" s="135"/>
      <c r="BEY43" s="134"/>
      <c r="BEZ43" s="135"/>
      <c r="BFA43" s="134"/>
      <c r="BFB43" s="135"/>
      <c r="BFC43" s="134"/>
      <c r="BFD43" s="135"/>
      <c r="BFE43" s="134"/>
      <c r="BFF43" s="135"/>
      <c r="BFG43" s="134"/>
      <c r="BFH43" s="135"/>
      <c r="BFI43" s="134"/>
      <c r="BFJ43" s="135"/>
      <c r="BFK43" s="134"/>
      <c r="BFL43" s="135"/>
      <c r="BFM43" s="134"/>
      <c r="BFN43" s="135"/>
      <c r="BFO43" s="134"/>
      <c r="BFP43" s="135"/>
      <c r="BFQ43" s="134"/>
      <c r="BFR43" s="135"/>
      <c r="BFS43" s="134"/>
      <c r="BFT43" s="135"/>
      <c r="BFU43" s="134"/>
      <c r="BFV43" s="135"/>
      <c r="BFW43" s="134"/>
      <c r="BFX43" s="135"/>
      <c r="BFY43" s="134"/>
      <c r="BFZ43" s="135"/>
      <c r="BGA43" s="134"/>
      <c r="BGB43" s="135"/>
      <c r="BGC43" s="134"/>
      <c r="BGD43" s="135"/>
      <c r="BGE43" s="134"/>
      <c r="BGF43" s="135"/>
      <c r="BGG43" s="134"/>
      <c r="BGH43" s="135"/>
      <c r="BGI43" s="134"/>
      <c r="BGJ43" s="135"/>
      <c r="BGK43" s="134"/>
      <c r="BGL43" s="135"/>
      <c r="BGM43" s="134"/>
      <c r="BGN43" s="135"/>
      <c r="BGO43" s="134"/>
      <c r="BGP43" s="135"/>
      <c r="BGQ43" s="134"/>
      <c r="BGR43" s="135"/>
      <c r="BGS43" s="134"/>
      <c r="BGT43" s="135"/>
      <c r="BGU43" s="134"/>
      <c r="BGV43" s="135"/>
      <c r="BGW43" s="134"/>
      <c r="BGX43" s="135"/>
      <c r="BGY43" s="134"/>
      <c r="BGZ43" s="135"/>
      <c r="BHA43" s="134"/>
      <c r="BHB43" s="135"/>
      <c r="BHC43" s="134"/>
      <c r="BHD43" s="135"/>
      <c r="BHE43" s="134"/>
      <c r="BHF43" s="135"/>
      <c r="BHG43" s="134"/>
      <c r="BHH43" s="135"/>
      <c r="BHI43" s="134"/>
      <c r="BHJ43" s="135"/>
      <c r="BHK43" s="134"/>
      <c r="BHL43" s="135"/>
      <c r="BHM43" s="134"/>
      <c r="BHN43" s="135"/>
      <c r="BHO43" s="134"/>
      <c r="BHP43" s="135"/>
      <c r="BHQ43" s="134"/>
      <c r="BHR43" s="135"/>
      <c r="BHS43" s="134"/>
      <c r="BHT43" s="135"/>
      <c r="BHU43" s="134"/>
      <c r="BHV43" s="135"/>
      <c r="BHW43" s="134"/>
      <c r="BHX43" s="135"/>
      <c r="BHY43" s="134"/>
      <c r="BHZ43" s="135"/>
      <c r="BIA43" s="134"/>
      <c r="BIB43" s="135"/>
      <c r="BIC43" s="134"/>
      <c r="BID43" s="135"/>
      <c r="BIE43" s="134"/>
      <c r="BIF43" s="135"/>
      <c r="BIG43" s="134"/>
      <c r="BIH43" s="135"/>
      <c r="BII43" s="134"/>
      <c r="BIJ43" s="135"/>
      <c r="BIK43" s="134"/>
      <c r="BIL43" s="135"/>
      <c r="BIM43" s="134"/>
      <c r="BIN43" s="135"/>
      <c r="BIO43" s="134"/>
      <c r="BIP43" s="135"/>
      <c r="BIQ43" s="134"/>
      <c r="BIR43" s="135"/>
      <c r="BIS43" s="134"/>
      <c r="BIT43" s="135"/>
      <c r="BIU43" s="134"/>
      <c r="BIV43" s="135"/>
      <c r="BIW43" s="134"/>
      <c r="BIX43" s="135"/>
      <c r="BIY43" s="134"/>
      <c r="BIZ43" s="135"/>
      <c r="BJA43" s="134"/>
      <c r="BJB43" s="135"/>
      <c r="BJC43" s="134"/>
      <c r="BJD43" s="135"/>
      <c r="BJE43" s="134"/>
      <c r="BJF43" s="135"/>
      <c r="BJG43" s="134"/>
      <c r="BJH43" s="135"/>
      <c r="BJI43" s="134"/>
      <c r="BJJ43" s="135"/>
      <c r="BJK43" s="134"/>
      <c r="BJL43" s="135"/>
      <c r="BJM43" s="134"/>
      <c r="BJN43" s="135"/>
      <c r="BJO43" s="134"/>
      <c r="BJP43" s="135"/>
      <c r="BJQ43" s="134"/>
      <c r="BJR43" s="135"/>
      <c r="BJS43" s="134"/>
      <c r="BJT43" s="135"/>
      <c r="BJU43" s="134"/>
      <c r="BJV43" s="135"/>
      <c r="BJW43" s="134"/>
      <c r="BJX43" s="135"/>
      <c r="BJY43" s="134"/>
      <c r="BJZ43" s="135"/>
      <c r="BKA43" s="134"/>
      <c r="BKB43" s="135"/>
      <c r="BKC43" s="134"/>
      <c r="BKD43" s="135"/>
      <c r="BKE43" s="134"/>
      <c r="BKF43" s="135"/>
      <c r="BKG43" s="134"/>
      <c r="BKH43" s="135"/>
      <c r="BKI43" s="134"/>
      <c r="BKJ43" s="135"/>
      <c r="BKK43" s="134"/>
      <c r="BKL43" s="135"/>
      <c r="BKM43" s="134"/>
      <c r="BKN43" s="135"/>
      <c r="BKO43" s="134"/>
      <c r="BKP43" s="135"/>
      <c r="BKQ43" s="134"/>
      <c r="BKR43" s="135"/>
      <c r="BKS43" s="134"/>
      <c r="BKT43" s="135"/>
      <c r="BKU43" s="134"/>
      <c r="BKV43" s="135"/>
      <c r="BKW43" s="134"/>
      <c r="BKX43" s="135"/>
      <c r="BKY43" s="134"/>
      <c r="BKZ43" s="135"/>
      <c r="BLA43" s="134"/>
      <c r="BLB43" s="135"/>
      <c r="BLC43" s="134"/>
      <c r="BLD43" s="135"/>
      <c r="BLE43" s="134"/>
      <c r="BLF43" s="135"/>
      <c r="BLG43" s="134"/>
      <c r="BLH43" s="135"/>
      <c r="BLI43" s="134"/>
      <c r="BLJ43" s="135"/>
      <c r="BLK43" s="134"/>
      <c r="BLL43" s="135"/>
      <c r="BLM43" s="134"/>
      <c r="BLN43" s="135"/>
      <c r="BLO43" s="134"/>
      <c r="BLP43" s="135"/>
      <c r="BLQ43" s="134"/>
      <c r="BLR43" s="135"/>
      <c r="BLS43" s="134"/>
      <c r="BLT43" s="135"/>
      <c r="BLU43" s="134"/>
      <c r="BLV43" s="135"/>
      <c r="BLW43" s="134"/>
      <c r="BLX43" s="135"/>
      <c r="BLY43" s="134"/>
      <c r="BLZ43" s="135"/>
      <c r="BMA43" s="134"/>
      <c r="BMB43" s="135"/>
      <c r="BMC43" s="134"/>
      <c r="BMD43" s="135"/>
      <c r="BME43" s="134"/>
      <c r="BMF43" s="135"/>
      <c r="BMG43" s="134"/>
      <c r="BMH43" s="135"/>
      <c r="BMI43" s="134"/>
      <c r="BMJ43" s="135"/>
      <c r="BMK43" s="134"/>
      <c r="BML43" s="135"/>
      <c r="BMM43" s="134"/>
      <c r="BMN43" s="135"/>
      <c r="BMO43" s="134"/>
      <c r="BMP43" s="135"/>
      <c r="BMQ43" s="134"/>
      <c r="BMR43" s="135"/>
      <c r="BMS43" s="134"/>
      <c r="BMT43" s="135"/>
      <c r="BMU43" s="134"/>
      <c r="BMV43" s="135"/>
      <c r="BMW43" s="134"/>
      <c r="BMX43" s="135"/>
      <c r="BMY43" s="134"/>
      <c r="BMZ43" s="135"/>
      <c r="BNA43" s="134"/>
      <c r="BNB43" s="135"/>
      <c r="BNC43" s="134"/>
      <c r="BND43" s="135"/>
      <c r="BNE43" s="134"/>
      <c r="BNF43" s="135"/>
      <c r="BNG43" s="134"/>
      <c r="BNH43" s="135"/>
      <c r="BNI43" s="134"/>
      <c r="BNJ43" s="135"/>
      <c r="BNK43" s="134"/>
      <c r="BNL43" s="135"/>
      <c r="BNM43" s="134"/>
      <c r="BNN43" s="135"/>
      <c r="BNO43" s="134"/>
      <c r="BNP43" s="135"/>
      <c r="BNQ43" s="134"/>
      <c r="BNR43" s="135"/>
      <c r="BNS43" s="134"/>
      <c r="BNT43" s="135"/>
      <c r="BNU43" s="134"/>
      <c r="BNV43" s="135"/>
      <c r="BNW43" s="134"/>
      <c r="BNX43" s="135"/>
      <c r="BNY43" s="134"/>
      <c r="BNZ43" s="135"/>
      <c r="BOA43" s="134"/>
      <c r="BOB43" s="135"/>
      <c r="BOC43" s="134"/>
      <c r="BOD43" s="135"/>
      <c r="BOE43" s="134"/>
      <c r="BOF43" s="135"/>
      <c r="BOG43" s="134"/>
      <c r="BOH43" s="135"/>
      <c r="BOI43" s="134"/>
      <c r="BOJ43" s="135"/>
      <c r="BOK43" s="134"/>
      <c r="BOL43" s="135"/>
      <c r="BOM43" s="134"/>
      <c r="BON43" s="135"/>
      <c r="BOO43" s="134"/>
      <c r="BOP43" s="135"/>
      <c r="BOQ43" s="134"/>
      <c r="BOR43" s="135"/>
      <c r="BOS43" s="134"/>
      <c r="BOT43" s="135"/>
      <c r="BOU43" s="134"/>
      <c r="BOV43" s="135"/>
      <c r="BOW43" s="134"/>
      <c r="BOX43" s="135"/>
      <c r="BOY43" s="134"/>
      <c r="BOZ43" s="135"/>
      <c r="BPA43" s="134"/>
      <c r="BPB43" s="135"/>
      <c r="BPC43" s="134"/>
      <c r="BPD43" s="135"/>
      <c r="BPE43" s="134"/>
      <c r="BPF43" s="135"/>
      <c r="BPG43" s="134"/>
      <c r="BPH43" s="135"/>
      <c r="BPI43" s="134"/>
      <c r="BPJ43" s="135"/>
      <c r="BPK43" s="134"/>
      <c r="BPL43" s="135"/>
      <c r="BPM43" s="134"/>
      <c r="BPN43" s="135"/>
      <c r="BPO43" s="134"/>
      <c r="BPP43" s="135"/>
      <c r="BPQ43" s="134"/>
      <c r="BPR43" s="135"/>
      <c r="BPS43" s="134"/>
      <c r="BPT43" s="135"/>
      <c r="BPU43" s="134"/>
      <c r="BPV43" s="135"/>
      <c r="BPW43" s="134"/>
      <c r="BPX43" s="135"/>
      <c r="BPY43" s="134"/>
      <c r="BPZ43" s="135"/>
      <c r="BQA43" s="134"/>
      <c r="BQB43" s="135"/>
      <c r="BQC43" s="134"/>
      <c r="BQD43" s="135"/>
      <c r="BQE43" s="134"/>
      <c r="BQF43" s="135"/>
      <c r="BQG43" s="134"/>
      <c r="BQH43" s="135"/>
      <c r="BQI43" s="134"/>
      <c r="BQJ43" s="135"/>
      <c r="BQK43" s="134"/>
      <c r="BQL43" s="135"/>
      <c r="BQM43" s="134"/>
      <c r="BQN43" s="135"/>
      <c r="BQO43" s="134"/>
      <c r="BQP43" s="135"/>
      <c r="BQQ43" s="134"/>
      <c r="BQR43" s="135"/>
      <c r="BQS43" s="134"/>
      <c r="BQT43" s="135"/>
      <c r="BQU43" s="134"/>
      <c r="BQV43" s="135"/>
      <c r="BQW43" s="134"/>
      <c r="BQX43" s="135"/>
      <c r="BQY43" s="134"/>
      <c r="BQZ43" s="135"/>
      <c r="BRA43" s="134"/>
      <c r="BRB43" s="135"/>
      <c r="BRC43" s="134"/>
      <c r="BRD43" s="135"/>
      <c r="BRE43" s="134"/>
      <c r="BRF43" s="135"/>
      <c r="BRG43" s="134"/>
      <c r="BRH43" s="135"/>
      <c r="BRI43" s="134"/>
      <c r="BRJ43" s="135"/>
      <c r="BRK43" s="134"/>
      <c r="BRL43" s="135"/>
      <c r="BRM43" s="134"/>
      <c r="BRN43" s="135"/>
      <c r="BRO43" s="134"/>
      <c r="BRP43" s="135"/>
      <c r="BRQ43" s="134"/>
      <c r="BRR43" s="135"/>
      <c r="BRS43" s="134"/>
      <c r="BRT43" s="135"/>
      <c r="BRU43" s="134"/>
      <c r="BRV43" s="135"/>
      <c r="BRW43" s="134"/>
      <c r="BRX43" s="135"/>
      <c r="BRY43" s="134"/>
      <c r="BRZ43" s="135"/>
      <c r="BSA43" s="134"/>
      <c r="BSB43" s="135"/>
      <c r="BSC43" s="134"/>
      <c r="BSD43" s="135"/>
      <c r="BSE43" s="134"/>
      <c r="BSF43" s="135"/>
      <c r="BSG43" s="134"/>
      <c r="BSH43" s="135"/>
      <c r="BSI43" s="134"/>
      <c r="BSJ43" s="135"/>
      <c r="BSK43" s="134"/>
      <c r="BSL43" s="135"/>
      <c r="BSM43" s="134"/>
      <c r="BSN43" s="135"/>
      <c r="BSO43" s="134"/>
      <c r="BSP43" s="135"/>
      <c r="BSQ43" s="134"/>
      <c r="BSR43" s="135"/>
      <c r="BSS43" s="134"/>
      <c r="BST43" s="135"/>
      <c r="BSU43" s="134"/>
      <c r="BSV43" s="135"/>
      <c r="BSW43" s="134"/>
      <c r="BSX43" s="135"/>
      <c r="BSY43" s="134"/>
      <c r="BSZ43" s="135"/>
      <c r="BTA43" s="134"/>
      <c r="BTB43" s="135"/>
      <c r="BTC43" s="134"/>
      <c r="BTD43" s="135"/>
      <c r="BTE43" s="134"/>
      <c r="BTF43" s="135"/>
      <c r="BTG43" s="134"/>
      <c r="BTH43" s="135"/>
      <c r="BTI43" s="134"/>
      <c r="BTJ43" s="135"/>
      <c r="BTK43" s="134"/>
      <c r="BTL43" s="135"/>
      <c r="BTM43" s="134"/>
      <c r="BTN43" s="135"/>
      <c r="BTO43" s="134"/>
      <c r="BTP43" s="135"/>
      <c r="BTQ43" s="134"/>
      <c r="BTR43" s="135"/>
      <c r="BTS43" s="134"/>
      <c r="BTT43" s="135"/>
      <c r="BTU43" s="134"/>
      <c r="BTV43" s="135"/>
      <c r="BTW43" s="134"/>
      <c r="BTX43" s="135"/>
      <c r="BTY43" s="134"/>
      <c r="BTZ43" s="135"/>
      <c r="BUA43" s="134"/>
      <c r="BUB43" s="135"/>
      <c r="BUC43" s="134"/>
      <c r="BUD43" s="135"/>
      <c r="BUE43" s="134"/>
      <c r="BUF43" s="135"/>
      <c r="BUG43" s="134"/>
      <c r="BUH43" s="135"/>
      <c r="BUI43" s="134"/>
      <c r="BUJ43" s="135"/>
      <c r="BUK43" s="134"/>
      <c r="BUL43" s="135"/>
      <c r="BUM43" s="134"/>
      <c r="BUN43" s="135"/>
      <c r="BUO43" s="134"/>
      <c r="BUP43" s="135"/>
      <c r="BUQ43" s="134"/>
      <c r="BUR43" s="135"/>
      <c r="BUS43" s="134"/>
      <c r="BUT43" s="135"/>
      <c r="BUU43" s="134"/>
      <c r="BUV43" s="135"/>
      <c r="BUW43" s="134"/>
      <c r="BUX43" s="135"/>
      <c r="BUY43" s="134"/>
      <c r="BUZ43" s="135"/>
      <c r="BVA43" s="134"/>
      <c r="BVB43" s="135"/>
      <c r="BVC43" s="134"/>
      <c r="BVD43" s="135"/>
      <c r="BVE43" s="134"/>
      <c r="BVF43" s="135"/>
      <c r="BVG43" s="134"/>
      <c r="BVH43" s="135"/>
      <c r="BVI43" s="134"/>
      <c r="BVJ43" s="135"/>
      <c r="BVK43" s="134"/>
      <c r="BVL43" s="135"/>
      <c r="BVM43" s="134"/>
      <c r="BVN43" s="135"/>
      <c r="BVO43" s="134"/>
      <c r="BVP43" s="135"/>
      <c r="BVQ43" s="134"/>
      <c r="BVR43" s="135"/>
      <c r="BVS43" s="134"/>
      <c r="BVT43" s="135"/>
      <c r="BVU43" s="134"/>
      <c r="BVV43" s="135"/>
      <c r="BVW43" s="134"/>
      <c r="BVX43" s="135"/>
      <c r="BVY43" s="134"/>
      <c r="BVZ43" s="135"/>
      <c r="BWA43" s="134"/>
      <c r="BWB43" s="135"/>
      <c r="BWC43" s="134"/>
      <c r="BWD43" s="135"/>
      <c r="BWE43" s="134"/>
      <c r="BWF43" s="135"/>
      <c r="BWG43" s="134"/>
      <c r="BWH43" s="135"/>
      <c r="BWI43" s="134"/>
      <c r="BWJ43" s="135"/>
      <c r="BWK43" s="134"/>
      <c r="BWL43" s="135"/>
      <c r="BWM43" s="134"/>
      <c r="BWN43" s="135"/>
      <c r="BWO43" s="134"/>
      <c r="BWP43" s="135"/>
      <c r="BWQ43" s="134"/>
      <c r="BWR43" s="135"/>
      <c r="BWS43" s="134"/>
      <c r="BWT43" s="135"/>
      <c r="BWU43" s="134"/>
      <c r="BWV43" s="135"/>
      <c r="BWW43" s="134"/>
      <c r="BWX43" s="135"/>
      <c r="BWY43" s="134"/>
      <c r="BWZ43" s="135"/>
      <c r="BXA43" s="134"/>
      <c r="BXB43" s="135"/>
      <c r="BXC43" s="134"/>
      <c r="BXD43" s="135"/>
      <c r="BXE43" s="134"/>
      <c r="BXF43" s="135"/>
      <c r="BXG43" s="134"/>
      <c r="BXH43" s="135"/>
      <c r="BXI43" s="134"/>
      <c r="BXJ43" s="135"/>
      <c r="BXK43" s="134"/>
      <c r="BXL43" s="135"/>
      <c r="BXM43" s="134"/>
      <c r="BXN43" s="135"/>
      <c r="BXO43" s="134"/>
      <c r="BXP43" s="135"/>
      <c r="BXQ43" s="134"/>
      <c r="BXR43" s="135"/>
      <c r="BXS43" s="134"/>
      <c r="BXT43" s="135"/>
      <c r="BXU43" s="134"/>
      <c r="BXV43" s="135"/>
      <c r="BXW43" s="134"/>
      <c r="BXX43" s="135"/>
      <c r="BXY43" s="134"/>
      <c r="BXZ43" s="135"/>
      <c r="BYA43" s="134"/>
      <c r="BYB43" s="135"/>
      <c r="BYC43" s="134"/>
      <c r="BYD43" s="135"/>
      <c r="BYE43" s="134"/>
      <c r="BYF43" s="135"/>
      <c r="BYG43" s="134"/>
      <c r="BYH43" s="135"/>
      <c r="BYI43" s="134"/>
      <c r="BYJ43" s="135"/>
      <c r="BYK43" s="134"/>
      <c r="BYL43" s="135"/>
      <c r="BYM43" s="134"/>
      <c r="BYN43" s="135"/>
      <c r="BYO43" s="134"/>
      <c r="BYP43" s="135"/>
      <c r="BYQ43" s="134"/>
      <c r="BYR43" s="135"/>
      <c r="BYS43" s="134"/>
      <c r="BYT43" s="135"/>
      <c r="BYU43" s="134"/>
      <c r="BYV43" s="135"/>
      <c r="BYW43" s="134"/>
      <c r="BYX43" s="135"/>
      <c r="BYY43" s="134"/>
      <c r="BYZ43" s="135"/>
      <c r="BZA43" s="134"/>
      <c r="BZB43" s="135"/>
      <c r="BZC43" s="134"/>
      <c r="BZD43" s="135"/>
      <c r="BZE43" s="134"/>
      <c r="BZF43" s="135"/>
      <c r="BZG43" s="134"/>
      <c r="BZH43" s="135"/>
      <c r="BZI43" s="134"/>
      <c r="BZJ43" s="135"/>
      <c r="BZK43" s="134"/>
      <c r="BZL43" s="135"/>
      <c r="BZM43" s="134"/>
      <c r="BZN43" s="135"/>
      <c r="BZO43" s="134"/>
      <c r="BZP43" s="135"/>
      <c r="BZQ43" s="134"/>
      <c r="BZR43" s="135"/>
      <c r="BZS43" s="134"/>
      <c r="BZT43" s="135"/>
      <c r="BZU43" s="134"/>
      <c r="BZV43" s="135"/>
      <c r="BZW43" s="134"/>
      <c r="BZX43" s="135"/>
      <c r="BZY43" s="134"/>
      <c r="BZZ43" s="135"/>
      <c r="CAA43" s="134"/>
      <c r="CAB43" s="135"/>
      <c r="CAC43" s="134"/>
      <c r="CAD43" s="135"/>
      <c r="CAE43" s="134"/>
      <c r="CAF43" s="135"/>
      <c r="CAG43" s="134"/>
      <c r="CAH43" s="135"/>
      <c r="CAI43" s="134"/>
      <c r="CAJ43" s="135"/>
      <c r="CAK43" s="134"/>
      <c r="CAL43" s="135"/>
      <c r="CAM43" s="134"/>
      <c r="CAN43" s="135"/>
      <c r="CAO43" s="134"/>
      <c r="CAP43" s="135"/>
      <c r="CAQ43" s="134"/>
      <c r="CAR43" s="135"/>
      <c r="CAS43" s="134"/>
      <c r="CAT43" s="135"/>
      <c r="CAU43" s="134"/>
      <c r="CAV43" s="135"/>
      <c r="CAW43" s="134"/>
      <c r="CAX43" s="135"/>
      <c r="CAY43" s="134"/>
      <c r="CAZ43" s="135"/>
      <c r="CBA43" s="134"/>
      <c r="CBB43" s="135"/>
      <c r="CBC43" s="134"/>
      <c r="CBD43" s="135"/>
      <c r="CBE43" s="134"/>
      <c r="CBF43" s="135"/>
      <c r="CBG43" s="134"/>
      <c r="CBH43" s="135"/>
      <c r="CBI43" s="134"/>
      <c r="CBJ43" s="135"/>
      <c r="CBK43" s="134"/>
      <c r="CBL43" s="135"/>
      <c r="CBM43" s="134"/>
      <c r="CBN43" s="135"/>
      <c r="CBO43" s="134"/>
      <c r="CBP43" s="135"/>
      <c r="CBQ43" s="134"/>
      <c r="CBR43" s="135"/>
      <c r="CBS43" s="134"/>
      <c r="CBT43" s="135"/>
      <c r="CBU43" s="134"/>
      <c r="CBV43" s="135"/>
      <c r="CBW43" s="134"/>
      <c r="CBX43" s="135"/>
      <c r="CBY43" s="134"/>
      <c r="CBZ43" s="135"/>
      <c r="CCA43" s="134"/>
      <c r="CCB43" s="135"/>
      <c r="CCC43" s="134"/>
      <c r="CCD43" s="135"/>
      <c r="CCE43" s="134"/>
      <c r="CCF43" s="135"/>
      <c r="CCG43" s="134"/>
      <c r="CCH43" s="135"/>
      <c r="CCI43" s="134"/>
      <c r="CCJ43" s="135"/>
      <c r="CCK43" s="134"/>
      <c r="CCL43" s="135"/>
      <c r="CCM43" s="134"/>
      <c r="CCN43" s="135"/>
      <c r="CCO43" s="134"/>
      <c r="CCP43" s="135"/>
      <c r="CCQ43" s="134"/>
      <c r="CCR43" s="135"/>
      <c r="CCS43" s="134"/>
      <c r="CCT43" s="135"/>
      <c r="CCU43" s="134"/>
      <c r="CCV43" s="135"/>
      <c r="CCW43" s="134"/>
      <c r="CCX43" s="135"/>
      <c r="CCY43" s="134"/>
      <c r="CCZ43" s="135"/>
      <c r="CDA43" s="134"/>
      <c r="CDB43" s="135"/>
      <c r="CDC43" s="134"/>
      <c r="CDD43" s="135"/>
      <c r="CDE43" s="134"/>
      <c r="CDF43" s="135"/>
      <c r="CDG43" s="134"/>
      <c r="CDH43" s="135"/>
      <c r="CDI43" s="134"/>
      <c r="CDJ43" s="135"/>
      <c r="CDK43" s="134"/>
      <c r="CDL43" s="135"/>
      <c r="CDM43" s="134"/>
      <c r="CDN43" s="135"/>
      <c r="CDO43" s="134"/>
      <c r="CDP43" s="135"/>
      <c r="CDQ43" s="134"/>
      <c r="CDR43" s="135"/>
      <c r="CDS43" s="134"/>
      <c r="CDT43" s="135"/>
      <c r="CDU43" s="134"/>
      <c r="CDV43" s="135"/>
      <c r="CDW43" s="134"/>
      <c r="CDX43" s="135"/>
      <c r="CDY43" s="134"/>
      <c r="CDZ43" s="135"/>
      <c r="CEA43" s="134"/>
      <c r="CEB43" s="135"/>
      <c r="CEC43" s="134"/>
      <c r="CED43" s="135"/>
      <c r="CEE43" s="134"/>
      <c r="CEF43" s="135"/>
      <c r="CEG43" s="134"/>
      <c r="CEH43" s="135"/>
      <c r="CEI43" s="134"/>
      <c r="CEJ43" s="135"/>
      <c r="CEK43" s="134"/>
      <c r="CEL43" s="135"/>
      <c r="CEM43" s="134"/>
      <c r="CEN43" s="135"/>
      <c r="CEO43" s="134"/>
      <c r="CEP43" s="135"/>
      <c r="CEQ43" s="134"/>
      <c r="CER43" s="135"/>
      <c r="CES43" s="134"/>
      <c r="CET43" s="135"/>
      <c r="CEU43" s="134"/>
      <c r="CEV43" s="135"/>
      <c r="CEW43" s="134"/>
      <c r="CEX43" s="135"/>
      <c r="CEY43" s="134"/>
      <c r="CEZ43" s="135"/>
      <c r="CFA43" s="134"/>
      <c r="CFB43" s="135"/>
      <c r="CFC43" s="134"/>
      <c r="CFD43" s="135"/>
      <c r="CFE43" s="134"/>
      <c r="CFF43" s="135"/>
      <c r="CFG43" s="134"/>
      <c r="CFH43" s="135"/>
      <c r="CFI43" s="134"/>
      <c r="CFJ43" s="135"/>
      <c r="CFK43" s="134"/>
      <c r="CFL43" s="135"/>
      <c r="CFM43" s="134"/>
      <c r="CFN43" s="135"/>
      <c r="CFO43" s="134"/>
      <c r="CFP43" s="135"/>
      <c r="CFQ43" s="134"/>
      <c r="CFR43" s="135"/>
      <c r="CFS43" s="134"/>
      <c r="CFT43" s="135"/>
      <c r="CFU43" s="134"/>
      <c r="CFV43" s="135"/>
      <c r="CFW43" s="134"/>
      <c r="CFX43" s="135"/>
      <c r="CFY43" s="134"/>
      <c r="CFZ43" s="135"/>
      <c r="CGA43" s="134"/>
      <c r="CGB43" s="135"/>
      <c r="CGC43" s="134"/>
      <c r="CGD43" s="135"/>
      <c r="CGE43" s="134"/>
      <c r="CGF43" s="135"/>
      <c r="CGG43" s="134"/>
      <c r="CGH43" s="135"/>
      <c r="CGI43" s="134"/>
      <c r="CGJ43" s="135"/>
      <c r="CGK43" s="134"/>
      <c r="CGL43" s="135"/>
      <c r="CGM43" s="134"/>
      <c r="CGN43" s="135"/>
      <c r="CGO43" s="134"/>
      <c r="CGP43" s="135"/>
      <c r="CGQ43" s="134"/>
      <c r="CGR43" s="135"/>
      <c r="CGS43" s="134"/>
      <c r="CGT43" s="135"/>
      <c r="CGU43" s="134"/>
      <c r="CGV43" s="135"/>
      <c r="CGW43" s="134"/>
      <c r="CGX43" s="135"/>
      <c r="CGY43" s="134"/>
      <c r="CGZ43" s="135"/>
      <c r="CHA43" s="134"/>
      <c r="CHB43" s="135"/>
      <c r="CHC43" s="134"/>
      <c r="CHD43" s="135"/>
      <c r="CHE43" s="134"/>
      <c r="CHF43" s="135"/>
      <c r="CHG43" s="134"/>
      <c r="CHH43" s="135"/>
      <c r="CHI43" s="134"/>
      <c r="CHJ43" s="135"/>
      <c r="CHK43" s="134"/>
      <c r="CHL43" s="135"/>
      <c r="CHM43" s="134"/>
      <c r="CHN43" s="135"/>
      <c r="CHO43" s="134"/>
      <c r="CHP43" s="135"/>
      <c r="CHQ43" s="134"/>
      <c r="CHR43" s="135"/>
      <c r="CHS43" s="134"/>
      <c r="CHT43" s="135"/>
      <c r="CHU43" s="134"/>
      <c r="CHV43" s="135"/>
      <c r="CHW43" s="134"/>
      <c r="CHX43" s="135"/>
      <c r="CHY43" s="134"/>
      <c r="CHZ43" s="135"/>
      <c r="CIA43" s="134"/>
      <c r="CIB43" s="135"/>
      <c r="CIC43" s="134"/>
      <c r="CID43" s="135"/>
      <c r="CIE43" s="134"/>
      <c r="CIF43" s="135"/>
      <c r="CIG43" s="134"/>
      <c r="CIH43" s="135"/>
      <c r="CII43" s="134"/>
      <c r="CIJ43" s="135"/>
      <c r="CIK43" s="134"/>
      <c r="CIL43" s="135"/>
      <c r="CIM43" s="134"/>
      <c r="CIN43" s="135"/>
      <c r="CIO43" s="134"/>
      <c r="CIP43" s="135"/>
      <c r="CIQ43" s="134"/>
      <c r="CIR43" s="135"/>
      <c r="CIS43" s="134"/>
      <c r="CIT43" s="135"/>
      <c r="CIU43" s="134"/>
      <c r="CIV43" s="135"/>
      <c r="CIW43" s="134"/>
      <c r="CIX43" s="135"/>
      <c r="CIY43" s="134"/>
      <c r="CIZ43" s="135"/>
      <c r="CJA43" s="134"/>
      <c r="CJB43" s="135"/>
      <c r="CJC43" s="134"/>
      <c r="CJD43" s="135"/>
      <c r="CJE43" s="134"/>
      <c r="CJF43" s="135"/>
      <c r="CJG43" s="134"/>
      <c r="CJH43" s="135"/>
      <c r="CJI43" s="134"/>
      <c r="CJJ43" s="135"/>
      <c r="CJK43" s="134"/>
      <c r="CJL43" s="135"/>
      <c r="CJM43" s="134"/>
      <c r="CJN43" s="135"/>
      <c r="CJO43" s="134"/>
      <c r="CJP43" s="135"/>
      <c r="CJQ43" s="134"/>
      <c r="CJR43" s="135"/>
      <c r="CJS43" s="134"/>
      <c r="CJT43" s="135"/>
      <c r="CJU43" s="134"/>
      <c r="CJV43" s="135"/>
      <c r="CJW43" s="134"/>
      <c r="CJX43" s="135"/>
      <c r="CJY43" s="134"/>
      <c r="CJZ43" s="135"/>
      <c r="CKA43" s="134"/>
      <c r="CKB43" s="135"/>
      <c r="CKC43" s="134"/>
      <c r="CKD43" s="135"/>
      <c r="CKE43" s="134"/>
      <c r="CKF43" s="135"/>
      <c r="CKG43" s="134"/>
      <c r="CKH43" s="135"/>
      <c r="CKI43" s="134"/>
      <c r="CKJ43" s="135"/>
      <c r="CKK43" s="134"/>
      <c r="CKL43" s="135"/>
      <c r="CKM43" s="134"/>
      <c r="CKN43" s="135"/>
      <c r="CKO43" s="134"/>
      <c r="CKP43" s="135"/>
      <c r="CKQ43" s="134"/>
      <c r="CKR43" s="135"/>
      <c r="CKS43" s="134"/>
      <c r="CKT43" s="135"/>
      <c r="CKU43" s="134"/>
      <c r="CKV43" s="135"/>
      <c r="CKW43" s="134"/>
      <c r="CKX43" s="135"/>
      <c r="CKY43" s="134"/>
      <c r="CKZ43" s="135"/>
      <c r="CLA43" s="134"/>
      <c r="CLB43" s="135"/>
      <c r="CLC43" s="134"/>
      <c r="CLD43" s="135"/>
      <c r="CLE43" s="134"/>
      <c r="CLF43" s="135"/>
      <c r="CLG43" s="134"/>
      <c r="CLH43" s="135"/>
      <c r="CLI43" s="134"/>
      <c r="CLJ43" s="135"/>
      <c r="CLK43" s="134"/>
      <c r="CLL43" s="135"/>
      <c r="CLM43" s="134"/>
      <c r="CLN43" s="135"/>
      <c r="CLO43" s="134"/>
      <c r="CLP43" s="135"/>
      <c r="CLQ43" s="134"/>
      <c r="CLR43" s="135"/>
      <c r="CLS43" s="134"/>
      <c r="CLT43" s="135"/>
      <c r="CLU43" s="134"/>
      <c r="CLV43" s="135"/>
      <c r="CLW43" s="134"/>
      <c r="CLX43" s="135"/>
      <c r="CLY43" s="134"/>
      <c r="CLZ43" s="135"/>
      <c r="CMA43" s="134"/>
      <c r="CMB43" s="135"/>
      <c r="CMC43" s="134"/>
      <c r="CMD43" s="135"/>
      <c r="CME43" s="134"/>
      <c r="CMF43" s="135"/>
      <c r="CMG43" s="134"/>
      <c r="CMH43" s="135"/>
      <c r="CMI43" s="134"/>
      <c r="CMJ43" s="135"/>
      <c r="CMK43" s="134"/>
      <c r="CML43" s="135"/>
      <c r="CMM43" s="134"/>
      <c r="CMN43" s="135"/>
      <c r="CMO43" s="134"/>
      <c r="CMP43" s="135"/>
      <c r="CMQ43" s="134"/>
      <c r="CMR43" s="135"/>
      <c r="CMS43" s="134"/>
      <c r="CMT43" s="135"/>
      <c r="CMU43" s="134"/>
      <c r="CMV43" s="135"/>
      <c r="CMW43" s="134"/>
      <c r="CMX43" s="135"/>
      <c r="CMY43" s="134"/>
      <c r="CMZ43" s="135"/>
      <c r="CNA43" s="134"/>
      <c r="CNB43" s="135"/>
      <c r="CNC43" s="134"/>
      <c r="CND43" s="135"/>
      <c r="CNE43" s="134"/>
      <c r="CNF43" s="135"/>
      <c r="CNG43" s="134"/>
      <c r="CNH43" s="135"/>
      <c r="CNI43" s="134"/>
      <c r="CNJ43" s="135"/>
      <c r="CNK43" s="134"/>
      <c r="CNL43" s="135"/>
      <c r="CNM43" s="134"/>
      <c r="CNN43" s="135"/>
      <c r="CNO43" s="134"/>
      <c r="CNP43" s="135"/>
      <c r="CNQ43" s="134"/>
      <c r="CNR43" s="135"/>
      <c r="CNS43" s="134"/>
      <c r="CNT43" s="135"/>
      <c r="CNU43" s="134"/>
      <c r="CNV43" s="135"/>
      <c r="CNW43" s="134"/>
      <c r="CNX43" s="135"/>
      <c r="CNY43" s="134"/>
      <c r="CNZ43" s="135"/>
      <c r="COA43" s="134"/>
      <c r="COB43" s="135"/>
      <c r="COC43" s="134"/>
      <c r="COD43" s="135"/>
      <c r="COE43" s="134"/>
      <c r="COF43" s="135"/>
      <c r="COG43" s="134"/>
      <c r="COH43" s="135"/>
      <c r="COI43" s="134"/>
      <c r="COJ43" s="135"/>
      <c r="COK43" s="134"/>
      <c r="COL43" s="135"/>
      <c r="COM43" s="134"/>
      <c r="CON43" s="135"/>
      <c r="COO43" s="134"/>
      <c r="COP43" s="135"/>
      <c r="COQ43" s="134"/>
      <c r="COR43" s="135"/>
      <c r="COS43" s="134"/>
      <c r="COT43" s="135"/>
      <c r="COU43" s="134"/>
      <c r="COV43" s="135"/>
      <c r="COW43" s="134"/>
      <c r="COX43" s="135"/>
      <c r="COY43" s="134"/>
      <c r="COZ43" s="135"/>
      <c r="CPA43" s="134"/>
      <c r="CPB43" s="135"/>
      <c r="CPC43" s="134"/>
      <c r="CPD43" s="135"/>
      <c r="CPE43" s="134"/>
      <c r="CPF43" s="135"/>
      <c r="CPG43" s="134"/>
      <c r="CPH43" s="135"/>
      <c r="CPI43" s="134"/>
      <c r="CPJ43" s="135"/>
      <c r="CPK43" s="134"/>
      <c r="CPL43" s="135"/>
      <c r="CPM43" s="134"/>
      <c r="CPN43" s="135"/>
      <c r="CPO43" s="134"/>
      <c r="CPP43" s="135"/>
      <c r="CPQ43" s="134"/>
      <c r="CPR43" s="135"/>
      <c r="CPS43" s="134"/>
      <c r="CPT43" s="135"/>
      <c r="CPU43" s="134"/>
      <c r="CPV43" s="135"/>
      <c r="CPW43" s="134"/>
      <c r="CPX43" s="135"/>
      <c r="CPY43" s="134"/>
      <c r="CPZ43" s="135"/>
      <c r="CQA43" s="134"/>
      <c r="CQB43" s="135"/>
      <c r="CQC43" s="134"/>
      <c r="CQD43" s="135"/>
      <c r="CQE43" s="134"/>
      <c r="CQF43" s="135"/>
      <c r="CQG43" s="134"/>
      <c r="CQH43" s="135"/>
      <c r="CQI43" s="134"/>
      <c r="CQJ43" s="135"/>
      <c r="CQK43" s="134"/>
      <c r="CQL43" s="135"/>
      <c r="CQM43" s="134"/>
      <c r="CQN43" s="135"/>
      <c r="CQO43" s="134"/>
      <c r="CQP43" s="135"/>
      <c r="CQQ43" s="134"/>
      <c r="CQR43" s="135"/>
      <c r="CQS43" s="134"/>
      <c r="CQT43" s="135"/>
      <c r="CQU43" s="134"/>
      <c r="CQV43" s="135"/>
      <c r="CQW43" s="134"/>
      <c r="CQX43" s="135"/>
      <c r="CQY43" s="134"/>
      <c r="CQZ43" s="135"/>
      <c r="CRA43" s="134"/>
      <c r="CRB43" s="135"/>
      <c r="CRC43" s="134"/>
      <c r="CRD43" s="135"/>
      <c r="CRE43" s="134"/>
      <c r="CRF43" s="135"/>
      <c r="CRG43" s="134"/>
      <c r="CRH43" s="135"/>
      <c r="CRI43" s="134"/>
      <c r="CRJ43" s="135"/>
      <c r="CRK43" s="134"/>
      <c r="CRL43" s="135"/>
      <c r="CRM43" s="134"/>
      <c r="CRN43" s="135"/>
      <c r="CRO43" s="134"/>
      <c r="CRP43" s="135"/>
      <c r="CRQ43" s="134"/>
      <c r="CRR43" s="135"/>
      <c r="CRS43" s="134"/>
      <c r="CRT43" s="135"/>
      <c r="CRU43" s="134"/>
      <c r="CRV43" s="135"/>
      <c r="CRW43" s="134"/>
      <c r="CRX43" s="135"/>
      <c r="CRY43" s="134"/>
      <c r="CRZ43" s="135"/>
      <c r="CSA43" s="134"/>
      <c r="CSB43" s="135"/>
      <c r="CSC43" s="134"/>
      <c r="CSD43" s="135"/>
      <c r="CSE43" s="134"/>
      <c r="CSF43" s="135"/>
      <c r="CSG43" s="134"/>
      <c r="CSH43" s="135"/>
      <c r="CSI43" s="134"/>
      <c r="CSJ43" s="135"/>
      <c r="CSK43" s="134"/>
      <c r="CSL43" s="135"/>
      <c r="CSM43" s="134"/>
      <c r="CSN43" s="135"/>
      <c r="CSO43" s="134"/>
      <c r="CSP43" s="135"/>
      <c r="CSQ43" s="134"/>
      <c r="CSR43" s="135"/>
      <c r="CSS43" s="134"/>
      <c r="CST43" s="135"/>
      <c r="CSU43" s="134"/>
      <c r="CSV43" s="135"/>
      <c r="CSW43" s="134"/>
      <c r="CSX43" s="135"/>
      <c r="CSY43" s="134"/>
      <c r="CSZ43" s="135"/>
      <c r="CTA43" s="134"/>
      <c r="CTB43" s="135"/>
      <c r="CTC43" s="134"/>
      <c r="CTD43" s="135"/>
      <c r="CTE43" s="134"/>
      <c r="CTF43" s="135"/>
      <c r="CTG43" s="134"/>
      <c r="CTH43" s="135"/>
      <c r="CTI43" s="134"/>
      <c r="CTJ43" s="135"/>
      <c r="CTK43" s="134"/>
      <c r="CTL43" s="135"/>
      <c r="CTM43" s="134"/>
      <c r="CTN43" s="135"/>
      <c r="CTO43" s="134"/>
      <c r="CTP43" s="135"/>
      <c r="CTQ43" s="134"/>
      <c r="CTR43" s="135"/>
      <c r="CTS43" s="134"/>
      <c r="CTT43" s="135"/>
      <c r="CTU43" s="134"/>
      <c r="CTV43" s="135"/>
      <c r="CTW43" s="134"/>
      <c r="CTX43" s="135"/>
      <c r="CTY43" s="134"/>
      <c r="CTZ43" s="135"/>
      <c r="CUA43" s="134"/>
      <c r="CUB43" s="135"/>
      <c r="CUC43" s="134"/>
      <c r="CUD43" s="135"/>
      <c r="CUE43" s="134"/>
      <c r="CUF43" s="135"/>
      <c r="CUG43" s="134"/>
      <c r="CUH43" s="135"/>
      <c r="CUI43" s="134"/>
      <c r="CUJ43" s="135"/>
      <c r="CUK43" s="134"/>
      <c r="CUL43" s="135"/>
      <c r="CUM43" s="134"/>
      <c r="CUN43" s="135"/>
      <c r="CUO43" s="134"/>
      <c r="CUP43" s="135"/>
      <c r="CUQ43" s="134"/>
      <c r="CUR43" s="135"/>
      <c r="CUS43" s="134"/>
      <c r="CUT43" s="135"/>
      <c r="CUU43" s="134"/>
      <c r="CUV43" s="135"/>
      <c r="CUW43" s="134"/>
      <c r="CUX43" s="135"/>
      <c r="CUY43" s="134"/>
      <c r="CUZ43" s="135"/>
      <c r="CVA43" s="134"/>
      <c r="CVB43" s="135"/>
      <c r="CVC43" s="134"/>
      <c r="CVD43" s="135"/>
      <c r="CVE43" s="134"/>
      <c r="CVF43" s="135"/>
      <c r="CVG43" s="134"/>
      <c r="CVH43" s="135"/>
      <c r="CVI43" s="134"/>
      <c r="CVJ43" s="135"/>
      <c r="CVK43" s="134"/>
      <c r="CVL43" s="135"/>
      <c r="CVM43" s="134"/>
      <c r="CVN43" s="135"/>
      <c r="CVO43" s="134"/>
      <c r="CVP43" s="135"/>
      <c r="CVQ43" s="134"/>
      <c r="CVR43" s="135"/>
      <c r="CVS43" s="134"/>
      <c r="CVT43" s="135"/>
      <c r="CVU43" s="134"/>
      <c r="CVV43" s="135"/>
      <c r="CVW43" s="134"/>
      <c r="CVX43" s="135"/>
      <c r="CVY43" s="134"/>
      <c r="CVZ43" s="135"/>
      <c r="CWA43" s="134"/>
      <c r="CWB43" s="135"/>
      <c r="CWC43" s="134"/>
      <c r="CWD43" s="135"/>
      <c r="CWE43" s="134"/>
      <c r="CWF43" s="135"/>
      <c r="CWG43" s="134"/>
      <c r="CWH43" s="135"/>
      <c r="CWI43" s="134"/>
      <c r="CWJ43" s="135"/>
      <c r="CWK43" s="134"/>
      <c r="CWL43" s="135"/>
      <c r="CWM43" s="134"/>
      <c r="CWN43" s="135"/>
      <c r="CWO43" s="134"/>
      <c r="CWP43" s="135"/>
      <c r="CWQ43" s="134"/>
      <c r="CWR43" s="135"/>
      <c r="CWS43" s="134"/>
      <c r="CWT43" s="135"/>
      <c r="CWU43" s="134"/>
      <c r="CWV43" s="135"/>
      <c r="CWW43" s="134"/>
      <c r="CWX43" s="135"/>
      <c r="CWY43" s="134"/>
      <c r="CWZ43" s="135"/>
      <c r="CXA43" s="134"/>
      <c r="CXB43" s="135"/>
      <c r="CXC43" s="134"/>
      <c r="CXD43" s="135"/>
      <c r="CXE43" s="134"/>
      <c r="CXF43" s="135"/>
      <c r="CXG43" s="134"/>
      <c r="CXH43" s="135"/>
      <c r="CXI43" s="134"/>
      <c r="CXJ43" s="135"/>
      <c r="CXK43" s="134"/>
      <c r="CXL43" s="135"/>
      <c r="CXM43" s="134"/>
      <c r="CXN43" s="135"/>
      <c r="CXO43" s="134"/>
      <c r="CXP43" s="135"/>
      <c r="CXQ43" s="134"/>
      <c r="CXR43" s="135"/>
      <c r="CXS43" s="134"/>
      <c r="CXT43" s="135"/>
      <c r="CXU43" s="134"/>
      <c r="CXV43" s="135"/>
      <c r="CXW43" s="134"/>
      <c r="CXX43" s="135"/>
      <c r="CXY43" s="134"/>
      <c r="CXZ43" s="135"/>
      <c r="CYA43" s="134"/>
      <c r="CYB43" s="135"/>
      <c r="CYC43" s="134"/>
      <c r="CYD43" s="135"/>
      <c r="CYE43" s="134"/>
      <c r="CYF43" s="135"/>
      <c r="CYG43" s="134"/>
      <c r="CYH43" s="135"/>
      <c r="CYI43" s="134"/>
      <c r="CYJ43" s="135"/>
      <c r="CYK43" s="134"/>
      <c r="CYL43" s="135"/>
      <c r="CYM43" s="134"/>
      <c r="CYN43" s="135"/>
      <c r="CYO43" s="134"/>
      <c r="CYP43" s="135"/>
      <c r="CYQ43" s="134"/>
      <c r="CYR43" s="135"/>
      <c r="CYS43" s="134"/>
      <c r="CYT43" s="135"/>
      <c r="CYU43" s="134"/>
      <c r="CYV43" s="135"/>
      <c r="CYW43" s="134"/>
      <c r="CYX43" s="135"/>
      <c r="CYY43" s="134"/>
      <c r="CYZ43" s="135"/>
      <c r="CZA43" s="134"/>
      <c r="CZB43" s="135"/>
      <c r="CZC43" s="134"/>
      <c r="CZD43" s="135"/>
      <c r="CZE43" s="134"/>
      <c r="CZF43" s="135"/>
      <c r="CZG43" s="134"/>
      <c r="CZH43" s="135"/>
      <c r="CZI43" s="134"/>
      <c r="CZJ43" s="135"/>
      <c r="CZK43" s="134"/>
      <c r="CZL43" s="135"/>
      <c r="CZM43" s="134"/>
      <c r="CZN43" s="135"/>
      <c r="CZO43" s="134"/>
      <c r="CZP43" s="135"/>
      <c r="CZQ43" s="134"/>
      <c r="CZR43" s="135"/>
      <c r="CZS43" s="134"/>
      <c r="CZT43" s="135"/>
      <c r="CZU43" s="134"/>
      <c r="CZV43" s="135"/>
      <c r="CZW43" s="134"/>
      <c r="CZX43" s="135"/>
      <c r="CZY43" s="134"/>
      <c r="CZZ43" s="135"/>
      <c r="DAA43" s="134"/>
      <c r="DAB43" s="135"/>
      <c r="DAC43" s="134"/>
      <c r="DAD43" s="135"/>
      <c r="DAE43" s="134"/>
      <c r="DAF43" s="135"/>
      <c r="DAG43" s="134"/>
      <c r="DAH43" s="135"/>
      <c r="DAI43" s="134"/>
      <c r="DAJ43" s="135"/>
      <c r="DAK43" s="134"/>
      <c r="DAL43" s="135"/>
      <c r="DAM43" s="134"/>
      <c r="DAN43" s="135"/>
      <c r="DAO43" s="134"/>
      <c r="DAP43" s="135"/>
      <c r="DAQ43" s="134"/>
      <c r="DAR43" s="135"/>
      <c r="DAS43" s="134"/>
      <c r="DAT43" s="135"/>
      <c r="DAU43" s="134"/>
      <c r="DAV43" s="135"/>
      <c r="DAW43" s="134"/>
      <c r="DAX43" s="135"/>
      <c r="DAY43" s="134"/>
      <c r="DAZ43" s="135"/>
      <c r="DBA43" s="134"/>
      <c r="DBB43" s="135"/>
      <c r="DBC43" s="134"/>
      <c r="DBD43" s="135"/>
      <c r="DBE43" s="134"/>
      <c r="DBF43" s="135"/>
      <c r="DBG43" s="134"/>
      <c r="DBH43" s="135"/>
      <c r="DBI43" s="134"/>
      <c r="DBJ43" s="135"/>
      <c r="DBK43" s="134"/>
      <c r="DBL43" s="135"/>
      <c r="DBM43" s="134"/>
      <c r="DBN43" s="135"/>
      <c r="DBO43" s="134"/>
      <c r="DBP43" s="135"/>
      <c r="DBQ43" s="134"/>
      <c r="DBR43" s="135"/>
      <c r="DBS43" s="134"/>
      <c r="DBT43" s="135"/>
      <c r="DBU43" s="134"/>
      <c r="DBV43" s="135"/>
      <c r="DBW43" s="134"/>
      <c r="DBX43" s="135"/>
      <c r="DBY43" s="134"/>
      <c r="DBZ43" s="135"/>
      <c r="DCA43" s="134"/>
      <c r="DCB43" s="135"/>
      <c r="DCC43" s="134"/>
      <c r="DCD43" s="135"/>
      <c r="DCE43" s="134"/>
      <c r="DCF43" s="135"/>
      <c r="DCG43" s="134"/>
      <c r="DCH43" s="135"/>
      <c r="DCI43" s="134"/>
      <c r="DCJ43" s="135"/>
      <c r="DCK43" s="134"/>
      <c r="DCL43" s="135"/>
      <c r="DCM43" s="134"/>
      <c r="DCN43" s="135"/>
      <c r="DCO43" s="134"/>
      <c r="DCP43" s="135"/>
      <c r="DCQ43" s="134"/>
      <c r="DCR43" s="135"/>
      <c r="DCS43" s="134"/>
      <c r="DCT43" s="135"/>
      <c r="DCU43" s="134"/>
      <c r="DCV43" s="135"/>
      <c r="DCW43" s="134"/>
      <c r="DCX43" s="135"/>
      <c r="DCY43" s="134"/>
      <c r="DCZ43" s="135"/>
      <c r="DDA43" s="134"/>
      <c r="DDB43" s="135"/>
      <c r="DDC43" s="134"/>
      <c r="DDD43" s="135"/>
      <c r="DDE43" s="134"/>
      <c r="DDF43" s="135"/>
      <c r="DDG43" s="134"/>
      <c r="DDH43" s="135"/>
      <c r="DDI43" s="134"/>
      <c r="DDJ43" s="135"/>
      <c r="DDK43" s="134"/>
      <c r="DDL43" s="135"/>
      <c r="DDM43" s="134"/>
      <c r="DDN43" s="135"/>
      <c r="DDO43" s="134"/>
      <c r="DDP43" s="135"/>
      <c r="DDQ43" s="134"/>
      <c r="DDR43" s="135"/>
      <c r="DDS43" s="134"/>
      <c r="DDT43" s="135"/>
      <c r="DDU43" s="134"/>
      <c r="DDV43" s="135"/>
      <c r="DDW43" s="134"/>
      <c r="DDX43" s="135"/>
      <c r="DDY43" s="134"/>
      <c r="DDZ43" s="135"/>
      <c r="DEA43" s="134"/>
      <c r="DEB43" s="135"/>
      <c r="DEC43" s="134"/>
      <c r="DED43" s="135"/>
      <c r="DEE43" s="134"/>
      <c r="DEF43" s="135"/>
      <c r="DEG43" s="134"/>
      <c r="DEH43" s="135"/>
      <c r="DEI43" s="134"/>
      <c r="DEJ43" s="135"/>
      <c r="DEK43" s="134"/>
      <c r="DEL43" s="135"/>
      <c r="DEM43" s="134"/>
      <c r="DEN43" s="135"/>
      <c r="DEO43" s="134"/>
      <c r="DEP43" s="135"/>
      <c r="DEQ43" s="134"/>
      <c r="DER43" s="135"/>
      <c r="DES43" s="134"/>
      <c r="DET43" s="135"/>
      <c r="DEU43" s="134"/>
      <c r="DEV43" s="135"/>
      <c r="DEW43" s="134"/>
      <c r="DEX43" s="135"/>
      <c r="DEY43" s="134"/>
      <c r="DEZ43" s="135"/>
      <c r="DFA43" s="134"/>
      <c r="DFB43" s="135"/>
      <c r="DFC43" s="134"/>
      <c r="DFD43" s="135"/>
      <c r="DFE43" s="134"/>
      <c r="DFF43" s="135"/>
      <c r="DFG43" s="134"/>
      <c r="DFH43" s="135"/>
      <c r="DFI43" s="134"/>
      <c r="DFJ43" s="135"/>
      <c r="DFK43" s="134"/>
      <c r="DFL43" s="135"/>
      <c r="DFM43" s="134"/>
      <c r="DFN43" s="135"/>
      <c r="DFO43" s="134"/>
      <c r="DFP43" s="135"/>
      <c r="DFQ43" s="134"/>
      <c r="DFR43" s="135"/>
      <c r="DFS43" s="134"/>
      <c r="DFT43" s="135"/>
      <c r="DFU43" s="134"/>
      <c r="DFV43" s="135"/>
      <c r="DFW43" s="134"/>
      <c r="DFX43" s="135"/>
      <c r="DFY43" s="134"/>
      <c r="DFZ43" s="135"/>
      <c r="DGA43" s="134"/>
      <c r="DGB43" s="135"/>
      <c r="DGC43" s="134"/>
      <c r="DGD43" s="135"/>
      <c r="DGE43" s="134"/>
      <c r="DGF43" s="135"/>
      <c r="DGG43" s="134"/>
      <c r="DGH43" s="135"/>
      <c r="DGI43" s="134"/>
      <c r="DGJ43" s="135"/>
      <c r="DGK43" s="134"/>
      <c r="DGL43" s="135"/>
      <c r="DGM43" s="134"/>
      <c r="DGN43" s="135"/>
      <c r="DGO43" s="134"/>
      <c r="DGP43" s="135"/>
      <c r="DGQ43" s="134"/>
      <c r="DGR43" s="135"/>
      <c r="DGS43" s="134"/>
      <c r="DGT43" s="135"/>
      <c r="DGU43" s="134"/>
      <c r="DGV43" s="135"/>
      <c r="DGW43" s="134"/>
      <c r="DGX43" s="135"/>
      <c r="DGY43" s="134"/>
      <c r="DGZ43" s="135"/>
      <c r="DHA43" s="134"/>
      <c r="DHB43" s="135"/>
      <c r="DHC43" s="134"/>
      <c r="DHD43" s="135"/>
      <c r="DHE43" s="134"/>
      <c r="DHF43" s="135"/>
      <c r="DHG43" s="134"/>
      <c r="DHH43" s="135"/>
      <c r="DHI43" s="134"/>
      <c r="DHJ43" s="135"/>
      <c r="DHK43" s="134"/>
      <c r="DHL43" s="135"/>
      <c r="DHM43" s="134"/>
      <c r="DHN43" s="135"/>
      <c r="DHO43" s="134"/>
      <c r="DHP43" s="135"/>
      <c r="DHQ43" s="134"/>
      <c r="DHR43" s="135"/>
      <c r="DHS43" s="134"/>
      <c r="DHT43" s="135"/>
      <c r="DHU43" s="134"/>
      <c r="DHV43" s="135"/>
      <c r="DHW43" s="134"/>
      <c r="DHX43" s="135"/>
      <c r="DHY43" s="134"/>
      <c r="DHZ43" s="135"/>
      <c r="DIA43" s="134"/>
      <c r="DIB43" s="135"/>
      <c r="DIC43" s="134"/>
      <c r="DID43" s="135"/>
      <c r="DIE43" s="134"/>
      <c r="DIF43" s="135"/>
      <c r="DIG43" s="134"/>
      <c r="DIH43" s="135"/>
      <c r="DII43" s="134"/>
      <c r="DIJ43" s="135"/>
      <c r="DIK43" s="134"/>
      <c r="DIL43" s="135"/>
      <c r="DIM43" s="134"/>
      <c r="DIN43" s="135"/>
      <c r="DIO43" s="134"/>
      <c r="DIP43" s="135"/>
      <c r="DIQ43" s="134"/>
      <c r="DIR43" s="135"/>
      <c r="DIS43" s="134"/>
      <c r="DIT43" s="135"/>
      <c r="DIU43" s="134"/>
      <c r="DIV43" s="135"/>
      <c r="DIW43" s="134"/>
      <c r="DIX43" s="135"/>
      <c r="DIY43" s="134"/>
      <c r="DIZ43" s="135"/>
      <c r="DJA43" s="134"/>
      <c r="DJB43" s="135"/>
      <c r="DJC43" s="134"/>
      <c r="DJD43" s="135"/>
      <c r="DJE43" s="134"/>
      <c r="DJF43" s="135"/>
      <c r="DJG43" s="134"/>
      <c r="DJH43" s="135"/>
      <c r="DJI43" s="134"/>
      <c r="DJJ43" s="135"/>
      <c r="DJK43" s="134"/>
      <c r="DJL43" s="135"/>
      <c r="DJM43" s="134"/>
      <c r="DJN43" s="135"/>
      <c r="DJO43" s="134"/>
      <c r="DJP43" s="135"/>
      <c r="DJQ43" s="134"/>
      <c r="DJR43" s="135"/>
      <c r="DJS43" s="134"/>
      <c r="DJT43" s="135"/>
      <c r="DJU43" s="134"/>
      <c r="DJV43" s="135"/>
      <c r="DJW43" s="134"/>
      <c r="DJX43" s="135"/>
      <c r="DJY43" s="134"/>
      <c r="DJZ43" s="135"/>
      <c r="DKA43" s="134"/>
      <c r="DKB43" s="135"/>
      <c r="DKC43" s="134"/>
      <c r="DKD43" s="135"/>
      <c r="DKE43" s="134"/>
      <c r="DKF43" s="135"/>
      <c r="DKG43" s="134"/>
      <c r="DKH43" s="135"/>
      <c r="DKI43" s="134"/>
      <c r="DKJ43" s="135"/>
      <c r="DKK43" s="134"/>
      <c r="DKL43" s="135"/>
      <c r="DKM43" s="134"/>
      <c r="DKN43" s="135"/>
      <c r="DKO43" s="134"/>
      <c r="DKP43" s="135"/>
      <c r="DKQ43" s="134"/>
      <c r="DKR43" s="135"/>
      <c r="DKS43" s="134"/>
      <c r="DKT43" s="135"/>
      <c r="DKU43" s="134"/>
      <c r="DKV43" s="135"/>
      <c r="DKW43" s="134"/>
      <c r="DKX43" s="135"/>
      <c r="DKY43" s="134"/>
      <c r="DKZ43" s="135"/>
      <c r="DLA43" s="134"/>
      <c r="DLB43" s="135"/>
      <c r="DLC43" s="134"/>
      <c r="DLD43" s="135"/>
      <c r="DLE43" s="134"/>
      <c r="DLF43" s="135"/>
      <c r="DLG43" s="134"/>
      <c r="DLH43" s="135"/>
      <c r="DLI43" s="134"/>
      <c r="DLJ43" s="135"/>
      <c r="DLK43" s="134"/>
      <c r="DLL43" s="135"/>
      <c r="DLM43" s="134"/>
      <c r="DLN43" s="135"/>
      <c r="DLO43" s="134"/>
      <c r="DLP43" s="135"/>
      <c r="DLQ43" s="134"/>
      <c r="DLR43" s="135"/>
      <c r="DLS43" s="134"/>
      <c r="DLT43" s="135"/>
      <c r="DLU43" s="134"/>
      <c r="DLV43" s="135"/>
      <c r="DLW43" s="134"/>
      <c r="DLX43" s="135"/>
      <c r="DLY43" s="134"/>
      <c r="DLZ43" s="135"/>
      <c r="DMA43" s="134"/>
      <c r="DMB43" s="135"/>
      <c r="DMC43" s="134"/>
      <c r="DMD43" s="135"/>
      <c r="DME43" s="134"/>
      <c r="DMF43" s="135"/>
      <c r="DMG43" s="134"/>
      <c r="DMH43" s="135"/>
      <c r="DMI43" s="134"/>
      <c r="DMJ43" s="135"/>
      <c r="DMK43" s="134"/>
      <c r="DML43" s="135"/>
      <c r="DMM43" s="134"/>
      <c r="DMN43" s="135"/>
      <c r="DMO43" s="134"/>
      <c r="DMP43" s="135"/>
      <c r="DMQ43" s="134"/>
      <c r="DMR43" s="135"/>
      <c r="DMS43" s="134"/>
      <c r="DMT43" s="135"/>
      <c r="DMU43" s="134"/>
      <c r="DMV43" s="135"/>
      <c r="DMW43" s="134"/>
      <c r="DMX43" s="135"/>
      <c r="DMY43" s="134"/>
      <c r="DMZ43" s="135"/>
      <c r="DNA43" s="134"/>
      <c r="DNB43" s="135"/>
      <c r="DNC43" s="134"/>
      <c r="DND43" s="135"/>
      <c r="DNE43" s="134"/>
      <c r="DNF43" s="135"/>
      <c r="DNG43" s="134"/>
      <c r="DNH43" s="135"/>
      <c r="DNI43" s="134"/>
      <c r="DNJ43" s="135"/>
      <c r="DNK43" s="134"/>
      <c r="DNL43" s="135"/>
      <c r="DNM43" s="134"/>
      <c r="DNN43" s="135"/>
      <c r="DNO43" s="134"/>
      <c r="DNP43" s="135"/>
      <c r="DNQ43" s="134"/>
      <c r="DNR43" s="135"/>
      <c r="DNS43" s="134"/>
      <c r="DNT43" s="135"/>
      <c r="DNU43" s="134"/>
      <c r="DNV43" s="135"/>
      <c r="DNW43" s="134"/>
      <c r="DNX43" s="135"/>
      <c r="DNY43" s="134"/>
      <c r="DNZ43" s="135"/>
      <c r="DOA43" s="134"/>
      <c r="DOB43" s="135"/>
      <c r="DOC43" s="134"/>
      <c r="DOD43" s="135"/>
      <c r="DOE43" s="134"/>
      <c r="DOF43" s="135"/>
      <c r="DOG43" s="134"/>
      <c r="DOH43" s="135"/>
      <c r="DOI43" s="134"/>
      <c r="DOJ43" s="135"/>
      <c r="DOK43" s="134"/>
      <c r="DOL43" s="135"/>
      <c r="DOM43" s="134"/>
      <c r="DON43" s="135"/>
      <c r="DOO43" s="134"/>
      <c r="DOP43" s="135"/>
      <c r="DOQ43" s="134"/>
      <c r="DOR43" s="135"/>
      <c r="DOS43" s="134"/>
      <c r="DOT43" s="135"/>
      <c r="DOU43" s="134"/>
      <c r="DOV43" s="135"/>
      <c r="DOW43" s="134"/>
      <c r="DOX43" s="135"/>
      <c r="DOY43" s="134"/>
      <c r="DOZ43" s="135"/>
      <c r="DPA43" s="134"/>
      <c r="DPB43" s="135"/>
      <c r="DPC43" s="134"/>
      <c r="DPD43" s="135"/>
      <c r="DPE43" s="134"/>
      <c r="DPF43" s="135"/>
      <c r="DPG43" s="134"/>
      <c r="DPH43" s="135"/>
      <c r="DPI43" s="134"/>
      <c r="DPJ43" s="135"/>
      <c r="DPK43" s="134"/>
      <c r="DPL43" s="135"/>
      <c r="DPM43" s="134"/>
      <c r="DPN43" s="135"/>
      <c r="DPO43" s="134"/>
      <c r="DPP43" s="135"/>
      <c r="DPQ43" s="134"/>
      <c r="DPR43" s="135"/>
      <c r="DPS43" s="134"/>
      <c r="DPT43" s="135"/>
      <c r="DPU43" s="134"/>
      <c r="DPV43" s="135"/>
      <c r="DPW43" s="134"/>
      <c r="DPX43" s="135"/>
      <c r="DPY43" s="134"/>
      <c r="DPZ43" s="135"/>
      <c r="DQA43" s="134"/>
      <c r="DQB43" s="135"/>
      <c r="DQC43" s="134"/>
      <c r="DQD43" s="135"/>
      <c r="DQE43" s="134"/>
      <c r="DQF43" s="135"/>
      <c r="DQG43" s="134"/>
      <c r="DQH43" s="135"/>
      <c r="DQI43" s="134"/>
      <c r="DQJ43" s="135"/>
      <c r="DQK43" s="134"/>
      <c r="DQL43" s="135"/>
      <c r="DQM43" s="134"/>
      <c r="DQN43" s="135"/>
      <c r="DQO43" s="134"/>
      <c r="DQP43" s="135"/>
      <c r="DQQ43" s="134"/>
      <c r="DQR43" s="135"/>
      <c r="DQS43" s="134"/>
      <c r="DQT43" s="135"/>
      <c r="DQU43" s="134"/>
      <c r="DQV43" s="135"/>
      <c r="DQW43" s="134"/>
      <c r="DQX43" s="135"/>
      <c r="DQY43" s="134"/>
      <c r="DQZ43" s="135"/>
      <c r="DRA43" s="134"/>
      <c r="DRB43" s="135"/>
      <c r="DRC43" s="134"/>
      <c r="DRD43" s="135"/>
      <c r="DRE43" s="134"/>
      <c r="DRF43" s="135"/>
      <c r="DRG43" s="134"/>
      <c r="DRH43" s="135"/>
      <c r="DRI43" s="134"/>
      <c r="DRJ43" s="135"/>
      <c r="DRK43" s="134"/>
      <c r="DRL43" s="135"/>
      <c r="DRM43" s="134"/>
      <c r="DRN43" s="135"/>
      <c r="DRO43" s="134"/>
      <c r="DRP43" s="135"/>
      <c r="DRQ43" s="134"/>
      <c r="DRR43" s="135"/>
      <c r="DRS43" s="134"/>
      <c r="DRT43" s="135"/>
      <c r="DRU43" s="134"/>
      <c r="DRV43" s="135"/>
      <c r="DRW43" s="134"/>
      <c r="DRX43" s="135"/>
      <c r="DRY43" s="134"/>
      <c r="DRZ43" s="135"/>
      <c r="DSA43" s="134"/>
      <c r="DSB43" s="135"/>
      <c r="DSC43" s="134"/>
      <c r="DSD43" s="135"/>
      <c r="DSE43" s="134"/>
      <c r="DSF43" s="135"/>
      <c r="DSG43" s="134"/>
      <c r="DSH43" s="135"/>
      <c r="DSI43" s="134"/>
      <c r="DSJ43" s="135"/>
      <c r="DSK43" s="134"/>
      <c r="DSL43" s="135"/>
      <c r="DSM43" s="134"/>
      <c r="DSN43" s="135"/>
      <c r="DSO43" s="134"/>
      <c r="DSP43" s="135"/>
      <c r="DSQ43" s="134"/>
      <c r="DSR43" s="135"/>
      <c r="DSS43" s="134"/>
      <c r="DST43" s="135"/>
      <c r="DSU43" s="134"/>
      <c r="DSV43" s="135"/>
      <c r="DSW43" s="134"/>
      <c r="DSX43" s="135"/>
      <c r="DSY43" s="134"/>
      <c r="DSZ43" s="135"/>
      <c r="DTA43" s="134"/>
      <c r="DTB43" s="135"/>
      <c r="DTC43" s="134"/>
      <c r="DTD43" s="135"/>
      <c r="DTE43" s="134"/>
      <c r="DTF43" s="135"/>
      <c r="DTG43" s="134"/>
      <c r="DTH43" s="135"/>
      <c r="DTI43" s="134"/>
      <c r="DTJ43" s="135"/>
      <c r="DTK43" s="134"/>
      <c r="DTL43" s="135"/>
      <c r="DTM43" s="134"/>
      <c r="DTN43" s="135"/>
      <c r="DTO43" s="134"/>
      <c r="DTP43" s="135"/>
      <c r="DTQ43" s="134"/>
      <c r="DTR43" s="135"/>
      <c r="DTS43" s="134"/>
      <c r="DTT43" s="135"/>
      <c r="DTU43" s="134"/>
      <c r="DTV43" s="135"/>
      <c r="DTW43" s="134"/>
      <c r="DTX43" s="135"/>
      <c r="DTY43" s="134"/>
      <c r="DTZ43" s="135"/>
      <c r="DUA43" s="134"/>
      <c r="DUB43" s="135"/>
      <c r="DUC43" s="134"/>
      <c r="DUD43" s="135"/>
      <c r="DUE43" s="134"/>
      <c r="DUF43" s="135"/>
      <c r="DUG43" s="134"/>
      <c r="DUH43" s="135"/>
      <c r="DUI43" s="134"/>
      <c r="DUJ43" s="135"/>
      <c r="DUK43" s="134"/>
      <c r="DUL43" s="135"/>
      <c r="DUM43" s="134"/>
      <c r="DUN43" s="135"/>
      <c r="DUO43" s="134"/>
      <c r="DUP43" s="135"/>
      <c r="DUQ43" s="134"/>
      <c r="DUR43" s="135"/>
      <c r="DUS43" s="134"/>
      <c r="DUT43" s="135"/>
      <c r="DUU43" s="134"/>
      <c r="DUV43" s="135"/>
      <c r="DUW43" s="134"/>
      <c r="DUX43" s="135"/>
      <c r="DUY43" s="134"/>
      <c r="DUZ43" s="135"/>
      <c r="DVA43" s="134"/>
      <c r="DVB43" s="135"/>
      <c r="DVC43" s="134"/>
      <c r="DVD43" s="135"/>
      <c r="DVE43" s="134"/>
      <c r="DVF43" s="135"/>
      <c r="DVG43" s="134"/>
      <c r="DVH43" s="135"/>
      <c r="DVI43" s="134"/>
      <c r="DVJ43" s="135"/>
      <c r="DVK43" s="134"/>
      <c r="DVL43" s="135"/>
      <c r="DVM43" s="134"/>
      <c r="DVN43" s="135"/>
      <c r="DVO43" s="134"/>
      <c r="DVP43" s="135"/>
      <c r="DVQ43" s="134"/>
      <c r="DVR43" s="135"/>
      <c r="DVS43" s="134"/>
      <c r="DVT43" s="135"/>
      <c r="DVU43" s="134"/>
      <c r="DVV43" s="135"/>
      <c r="DVW43" s="134"/>
      <c r="DVX43" s="135"/>
      <c r="DVY43" s="134"/>
      <c r="DVZ43" s="135"/>
      <c r="DWA43" s="134"/>
      <c r="DWB43" s="135"/>
      <c r="DWC43" s="134"/>
      <c r="DWD43" s="135"/>
      <c r="DWE43" s="134"/>
      <c r="DWF43" s="135"/>
      <c r="DWG43" s="134"/>
      <c r="DWH43" s="135"/>
      <c r="DWI43" s="134"/>
      <c r="DWJ43" s="135"/>
      <c r="DWK43" s="134"/>
      <c r="DWL43" s="135"/>
      <c r="DWM43" s="134"/>
      <c r="DWN43" s="135"/>
      <c r="DWO43" s="134"/>
      <c r="DWP43" s="135"/>
      <c r="DWQ43" s="134"/>
      <c r="DWR43" s="135"/>
      <c r="DWS43" s="134"/>
      <c r="DWT43" s="135"/>
      <c r="DWU43" s="134"/>
      <c r="DWV43" s="135"/>
      <c r="DWW43" s="134"/>
      <c r="DWX43" s="135"/>
      <c r="DWY43" s="134"/>
      <c r="DWZ43" s="135"/>
      <c r="DXA43" s="134"/>
      <c r="DXB43" s="135"/>
      <c r="DXC43" s="134"/>
      <c r="DXD43" s="135"/>
      <c r="DXE43" s="134"/>
      <c r="DXF43" s="135"/>
      <c r="DXG43" s="134"/>
      <c r="DXH43" s="135"/>
      <c r="DXI43" s="134"/>
      <c r="DXJ43" s="135"/>
      <c r="DXK43" s="134"/>
      <c r="DXL43" s="135"/>
      <c r="DXM43" s="134"/>
      <c r="DXN43" s="135"/>
      <c r="DXO43" s="134"/>
      <c r="DXP43" s="135"/>
      <c r="DXQ43" s="134"/>
      <c r="DXR43" s="135"/>
      <c r="DXS43" s="134"/>
      <c r="DXT43" s="135"/>
      <c r="DXU43" s="134"/>
      <c r="DXV43" s="135"/>
      <c r="DXW43" s="134"/>
      <c r="DXX43" s="135"/>
      <c r="DXY43" s="134"/>
      <c r="DXZ43" s="135"/>
      <c r="DYA43" s="134"/>
      <c r="DYB43" s="135"/>
      <c r="DYC43" s="134"/>
      <c r="DYD43" s="135"/>
      <c r="DYE43" s="134"/>
      <c r="DYF43" s="135"/>
      <c r="DYG43" s="134"/>
      <c r="DYH43" s="135"/>
      <c r="DYI43" s="134"/>
      <c r="DYJ43" s="135"/>
      <c r="DYK43" s="134"/>
      <c r="DYL43" s="135"/>
      <c r="DYM43" s="134"/>
      <c r="DYN43" s="135"/>
      <c r="DYO43" s="134"/>
      <c r="DYP43" s="135"/>
      <c r="DYQ43" s="134"/>
      <c r="DYR43" s="135"/>
      <c r="DYS43" s="134"/>
      <c r="DYT43" s="135"/>
      <c r="DYU43" s="134"/>
      <c r="DYV43" s="135"/>
      <c r="DYW43" s="134"/>
      <c r="DYX43" s="135"/>
      <c r="DYY43" s="134"/>
      <c r="DYZ43" s="135"/>
      <c r="DZA43" s="134"/>
      <c r="DZB43" s="135"/>
      <c r="DZC43" s="134"/>
      <c r="DZD43" s="135"/>
      <c r="DZE43" s="134"/>
      <c r="DZF43" s="135"/>
      <c r="DZG43" s="134"/>
      <c r="DZH43" s="135"/>
      <c r="DZI43" s="134"/>
      <c r="DZJ43" s="135"/>
      <c r="DZK43" s="134"/>
      <c r="DZL43" s="135"/>
      <c r="DZM43" s="134"/>
      <c r="DZN43" s="135"/>
      <c r="DZO43" s="134"/>
      <c r="DZP43" s="135"/>
      <c r="DZQ43" s="134"/>
      <c r="DZR43" s="135"/>
      <c r="DZS43" s="134"/>
      <c r="DZT43" s="135"/>
      <c r="DZU43" s="134"/>
      <c r="DZV43" s="135"/>
      <c r="DZW43" s="134"/>
      <c r="DZX43" s="135"/>
      <c r="DZY43" s="134"/>
      <c r="DZZ43" s="135"/>
      <c r="EAA43" s="134"/>
      <c r="EAB43" s="135"/>
      <c r="EAC43" s="134"/>
      <c r="EAD43" s="135"/>
      <c r="EAE43" s="134"/>
      <c r="EAF43" s="135"/>
      <c r="EAG43" s="134"/>
      <c r="EAH43" s="135"/>
      <c r="EAI43" s="134"/>
      <c r="EAJ43" s="135"/>
      <c r="EAK43" s="134"/>
      <c r="EAL43" s="135"/>
      <c r="EAM43" s="134"/>
      <c r="EAN43" s="135"/>
      <c r="EAO43" s="134"/>
      <c r="EAP43" s="135"/>
      <c r="EAQ43" s="134"/>
      <c r="EAR43" s="135"/>
      <c r="EAS43" s="134"/>
      <c r="EAT43" s="135"/>
      <c r="EAU43" s="134"/>
      <c r="EAV43" s="135"/>
      <c r="EAW43" s="134"/>
      <c r="EAX43" s="135"/>
      <c r="EAY43" s="134"/>
      <c r="EAZ43" s="135"/>
      <c r="EBA43" s="134"/>
      <c r="EBB43" s="135"/>
      <c r="EBC43" s="134"/>
      <c r="EBD43" s="135"/>
      <c r="EBE43" s="134"/>
      <c r="EBF43" s="135"/>
      <c r="EBG43" s="134"/>
      <c r="EBH43" s="135"/>
      <c r="EBI43" s="134"/>
      <c r="EBJ43" s="135"/>
      <c r="EBK43" s="134"/>
      <c r="EBL43" s="135"/>
      <c r="EBM43" s="134"/>
      <c r="EBN43" s="135"/>
      <c r="EBO43" s="134"/>
      <c r="EBP43" s="135"/>
      <c r="EBQ43" s="134"/>
      <c r="EBR43" s="135"/>
      <c r="EBS43" s="134"/>
      <c r="EBT43" s="135"/>
      <c r="EBU43" s="134"/>
      <c r="EBV43" s="135"/>
      <c r="EBW43" s="134"/>
      <c r="EBX43" s="135"/>
      <c r="EBY43" s="134"/>
      <c r="EBZ43" s="135"/>
      <c r="ECA43" s="134"/>
      <c r="ECB43" s="135"/>
      <c r="ECC43" s="134"/>
      <c r="ECD43" s="135"/>
      <c r="ECE43" s="134"/>
      <c r="ECF43" s="135"/>
      <c r="ECG43" s="134"/>
      <c r="ECH43" s="135"/>
      <c r="ECI43" s="134"/>
      <c r="ECJ43" s="135"/>
      <c r="ECK43" s="134"/>
      <c r="ECL43" s="135"/>
      <c r="ECM43" s="134"/>
      <c r="ECN43" s="135"/>
      <c r="ECO43" s="134"/>
      <c r="ECP43" s="135"/>
      <c r="ECQ43" s="134"/>
      <c r="ECR43" s="135"/>
      <c r="ECS43" s="134"/>
      <c r="ECT43" s="135"/>
      <c r="ECU43" s="134"/>
      <c r="ECV43" s="135"/>
      <c r="ECW43" s="134"/>
      <c r="ECX43" s="135"/>
      <c r="ECY43" s="134"/>
      <c r="ECZ43" s="135"/>
      <c r="EDA43" s="134"/>
      <c r="EDB43" s="135"/>
      <c r="EDC43" s="134"/>
      <c r="EDD43" s="135"/>
      <c r="EDE43" s="134"/>
      <c r="EDF43" s="135"/>
      <c r="EDG43" s="134"/>
      <c r="EDH43" s="135"/>
      <c r="EDI43" s="134"/>
      <c r="EDJ43" s="135"/>
      <c r="EDK43" s="134"/>
      <c r="EDL43" s="135"/>
      <c r="EDM43" s="134"/>
      <c r="EDN43" s="135"/>
      <c r="EDO43" s="134"/>
      <c r="EDP43" s="135"/>
      <c r="EDQ43" s="134"/>
      <c r="EDR43" s="135"/>
      <c r="EDS43" s="134"/>
      <c r="EDT43" s="135"/>
      <c r="EDU43" s="134"/>
      <c r="EDV43" s="135"/>
      <c r="EDW43" s="134"/>
      <c r="EDX43" s="135"/>
      <c r="EDY43" s="134"/>
      <c r="EDZ43" s="135"/>
      <c r="EEA43" s="134"/>
      <c r="EEB43" s="135"/>
      <c r="EEC43" s="134"/>
      <c r="EED43" s="135"/>
      <c r="EEE43" s="134"/>
      <c r="EEF43" s="135"/>
      <c r="EEG43" s="134"/>
      <c r="EEH43" s="135"/>
      <c r="EEI43" s="134"/>
      <c r="EEJ43" s="135"/>
      <c r="EEK43" s="134"/>
      <c r="EEL43" s="135"/>
      <c r="EEM43" s="134"/>
      <c r="EEN43" s="135"/>
      <c r="EEO43" s="134"/>
      <c r="EEP43" s="135"/>
      <c r="EEQ43" s="134"/>
      <c r="EER43" s="135"/>
      <c r="EES43" s="134"/>
      <c r="EET43" s="135"/>
      <c r="EEU43" s="134"/>
      <c r="EEV43" s="135"/>
      <c r="EEW43" s="134"/>
      <c r="EEX43" s="135"/>
      <c r="EEY43" s="134"/>
      <c r="EEZ43" s="135"/>
      <c r="EFA43" s="134"/>
      <c r="EFB43" s="135"/>
      <c r="EFC43" s="134"/>
      <c r="EFD43" s="135"/>
      <c r="EFE43" s="134"/>
      <c r="EFF43" s="135"/>
      <c r="EFG43" s="134"/>
      <c r="EFH43" s="135"/>
      <c r="EFI43" s="134"/>
      <c r="EFJ43" s="135"/>
      <c r="EFK43" s="134"/>
      <c r="EFL43" s="135"/>
      <c r="EFM43" s="134"/>
      <c r="EFN43" s="135"/>
      <c r="EFO43" s="134"/>
      <c r="EFP43" s="135"/>
      <c r="EFQ43" s="134"/>
      <c r="EFR43" s="135"/>
      <c r="EFS43" s="134"/>
      <c r="EFT43" s="135"/>
      <c r="EFU43" s="134"/>
      <c r="EFV43" s="135"/>
      <c r="EFW43" s="134"/>
      <c r="EFX43" s="135"/>
      <c r="EFY43" s="134"/>
      <c r="EFZ43" s="135"/>
      <c r="EGA43" s="134"/>
      <c r="EGB43" s="135"/>
      <c r="EGC43" s="134"/>
      <c r="EGD43" s="135"/>
      <c r="EGE43" s="134"/>
      <c r="EGF43" s="135"/>
      <c r="EGG43" s="134"/>
      <c r="EGH43" s="135"/>
      <c r="EGI43" s="134"/>
      <c r="EGJ43" s="135"/>
      <c r="EGK43" s="134"/>
      <c r="EGL43" s="135"/>
      <c r="EGM43" s="134"/>
      <c r="EGN43" s="135"/>
      <c r="EGO43" s="134"/>
      <c r="EGP43" s="135"/>
      <c r="EGQ43" s="134"/>
      <c r="EGR43" s="135"/>
      <c r="EGS43" s="134"/>
      <c r="EGT43" s="135"/>
      <c r="EGU43" s="134"/>
      <c r="EGV43" s="135"/>
      <c r="EGW43" s="134"/>
      <c r="EGX43" s="135"/>
      <c r="EGY43" s="134"/>
      <c r="EGZ43" s="135"/>
      <c r="EHA43" s="134"/>
      <c r="EHB43" s="135"/>
      <c r="EHC43" s="134"/>
      <c r="EHD43" s="135"/>
      <c r="EHE43" s="134"/>
      <c r="EHF43" s="135"/>
      <c r="EHG43" s="134"/>
      <c r="EHH43" s="135"/>
      <c r="EHI43" s="134"/>
      <c r="EHJ43" s="135"/>
      <c r="EHK43" s="134"/>
      <c r="EHL43" s="135"/>
      <c r="EHM43" s="134"/>
      <c r="EHN43" s="135"/>
      <c r="EHO43" s="134"/>
      <c r="EHP43" s="135"/>
      <c r="EHQ43" s="134"/>
      <c r="EHR43" s="135"/>
      <c r="EHS43" s="134"/>
      <c r="EHT43" s="135"/>
      <c r="EHU43" s="134"/>
      <c r="EHV43" s="135"/>
      <c r="EHW43" s="134"/>
      <c r="EHX43" s="135"/>
      <c r="EHY43" s="134"/>
      <c r="EHZ43" s="135"/>
      <c r="EIA43" s="134"/>
      <c r="EIB43" s="135"/>
      <c r="EIC43" s="134"/>
      <c r="EID43" s="135"/>
      <c r="EIE43" s="134"/>
      <c r="EIF43" s="135"/>
      <c r="EIG43" s="134"/>
      <c r="EIH43" s="135"/>
      <c r="EII43" s="134"/>
      <c r="EIJ43" s="135"/>
      <c r="EIK43" s="134"/>
      <c r="EIL43" s="135"/>
      <c r="EIM43" s="134"/>
      <c r="EIN43" s="135"/>
      <c r="EIO43" s="134"/>
      <c r="EIP43" s="135"/>
      <c r="EIQ43" s="134"/>
      <c r="EIR43" s="135"/>
      <c r="EIS43" s="134"/>
      <c r="EIT43" s="135"/>
      <c r="EIU43" s="134"/>
      <c r="EIV43" s="135"/>
      <c r="EIW43" s="134"/>
      <c r="EIX43" s="135"/>
      <c r="EIY43" s="134"/>
      <c r="EIZ43" s="135"/>
      <c r="EJA43" s="134"/>
      <c r="EJB43" s="135"/>
      <c r="EJC43" s="134"/>
      <c r="EJD43" s="135"/>
      <c r="EJE43" s="134"/>
      <c r="EJF43" s="135"/>
      <c r="EJG43" s="134"/>
      <c r="EJH43" s="135"/>
      <c r="EJI43" s="134"/>
      <c r="EJJ43" s="135"/>
      <c r="EJK43" s="134"/>
      <c r="EJL43" s="135"/>
      <c r="EJM43" s="134"/>
      <c r="EJN43" s="135"/>
      <c r="EJO43" s="134"/>
      <c r="EJP43" s="135"/>
      <c r="EJQ43" s="134"/>
      <c r="EJR43" s="135"/>
      <c r="EJS43" s="134"/>
      <c r="EJT43" s="135"/>
      <c r="EJU43" s="134"/>
      <c r="EJV43" s="135"/>
      <c r="EJW43" s="134"/>
      <c r="EJX43" s="135"/>
      <c r="EJY43" s="134"/>
      <c r="EJZ43" s="135"/>
      <c r="EKA43" s="134"/>
      <c r="EKB43" s="135"/>
      <c r="EKC43" s="134"/>
      <c r="EKD43" s="135"/>
      <c r="EKE43" s="134"/>
      <c r="EKF43" s="135"/>
      <c r="EKG43" s="134"/>
      <c r="EKH43" s="135"/>
      <c r="EKI43" s="134"/>
      <c r="EKJ43" s="135"/>
      <c r="EKK43" s="134"/>
      <c r="EKL43" s="135"/>
      <c r="EKM43" s="134"/>
      <c r="EKN43" s="135"/>
      <c r="EKO43" s="134"/>
      <c r="EKP43" s="135"/>
      <c r="EKQ43" s="134"/>
      <c r="EKR43" s="135"/>
      <c r="EKS43" s="134"/>
      <c r="EKT43" s="135"/>
      <c r="EKU43" s="134"/>
      <c r="EKV43" s="135"/>
      <c r="EKW43" s="134"/>
      <c r="EKX43" s="135"/>
      <c r="EKY43" s="134"/>
      <c r="EKZ43" s="135"/>
      <c r="ELA43" s="134"/>
      <c r="ELB43" s="135"/>
      <c r="ELC43" s="134"/>
      <c r="ELD43" s="135"/>
      <c r="ELE43" s="134"/>
      <c r="ELF43" s="135"/>
      <c r="ELG43" s="134"/>
      <c r="ELH43" s="135"/>
      <c r="ELI43" s="134"/>
      <c r="ELJ43" s="135"/>
      <c r="ELK43" s="134"/>
      <c r="ELL43" s="135"/>
      <c r="ELM43" s="134"/>
      <c r="ELN43" s="135"/>
      <c r="ELO43" s="134"/>
      <c r="ELP43" s="135"/>
      <c r="ELQ43" s="134"/>
      <c r="ELR43" s="135"/>
      <c r="ELS43" s="134"/>
      <c r="ELT43" s="135"/>
      <c r="ELU43" s="134"/>
      <c r="ELV43" s="135"/>
      <c r="ELW43" s="134"/>
      <c r="ELX43" s="135"/>
      <c r="ELY43" s="134"/>
      <c r="ELZ43" s="135"/>
      <c r="EMA43" s="134"/>
      <c r="EMB43" s="135"/>
      <c r="EMC43" s="134"/>
      <c r="EMD43" s="135"/>
      <c r="EME43" s="134"/>
      <c r="EMF43" s="135"/>
      <c r="EMG43" s="134"/>
      <c r="EMH43" s="135"/>
      <c r="EMI43" s="134"/>
      <c r="EMJ43" s="135"/>
      <c r="EMK43" s="134"/>
      <c r="EML43" s="135"/>
      <c r="EMM43" s="134"/>
      <c r="EMN43" s="135"/>
      <c r="EMO43" s="134"/>
      <c r="EMP43" s="135"/>
      <c r="EMQ43" s="134"/>
      <c r="EMR43" s="135"/>
      <c r="EMS43" s="134"/>
      <c r="EMT43" s="135"/>
      <c r="EMU43" s="134"/>
      <c r="EMV43" s="135"/>
      <c r="EMW43" s="134"/>
      <c r="EMX43" s="135"/>
      <c r="EMY43" s="134"/>
      <c r="EMZ43" s="135"/>
      <c r="ENA43" s="134"/>
      <c r="ENB43" s="135"/>
      <c r="ENC43" s="134"/>
      <c r="END43" s="135"/>
      <c r="ENE43" s="134"/>
      <c r="ENF43" s="135"/>
      <c r="ENG43" s="134"/>
      <c r="ENH43" s="135"/>
      <c r="ENI43" s="134"/>
      <c r="ENJ43" s="135"/>
      <c r="ENK43" s="134"/>
      <c r="ENL43" s="135"/>
      <c r="ENM43" s="134"/>
      <c r="ENN43" s="135"/>
      <c r="ENO43" s="134"/>
      <c r="ENP43" s="135"/>
      <c r="ENQ43" s="134"/>
      <c r="ENR43" s="135"/>
      <c r="ENS43" s="134"/>
      <c r="ENT43" s="135"/>
      <c r="ENU43" s="134"/>
      <c r="ENV43" s="135"/>
      <c r="ENW43" s="134"/>
      <c r="ENX43" s="135"/>
      <c r="ENY43" s="134"/>
      <c r="ENZ43" s="135"/>
      <c r="EOA43" s="134"/>
      <c r="EOB43" s="135"/>
      <c r="EOC43" s="134"/>
      <c r="EOD43" s="135"/>
      <c r="EOE43" s="134"/>
      <c r="EOF43" s="135"/>
      <c r="EOG43" s="134"/>
      <c r="EOH43" s="135"/>
      <c r="EOI43" s="134"/>
      <c r="EOJ43" s="135"/>
      <c r="EOK43" s="134"/>
      <c r="EOL43" s="135"/>
      <c r="EOM43" s="134"/>
      <c r="EON43" s="135"/>
      <c r="EOO43" s="134"/>
      <c r="EOP43" s="135"/>
      <c r="EOQ43" s="134"/>
      <c r="EOR43" s="135"/>
      <c r="EOS43" s="134"/>
      <c r="EOT43" s="135"/>
      <c r="EOU43" s="134"/>
      <c r="EOV43" s="135"/>
      <c r="EOW43" s="134"/>
      <c r="EOX43" s="135"/>
      <c r="EOY43" s="134"/>
      <c r="EOZ43" s="135"/>
      <c r="EPA43" s="134"/>
      <c r="EPB43" s="135"/>
      <c r="EPC43" s="134"/>
      <c r="EPD43" s="135"/>
      <c r="EPE43" s="134"/>
      <c r="EPF43" s="135"/>
      <c r="EPG43" s="134"/>
      <c r="EPH43" s="135"/>
      <c r="EPI43" s="134"/>
      <c r="EPJ43" s="135"/>
      <c r="EPK43" s="134"/>
      <c r="EPL43" s="135"/>
      <c r="EPM43" s="134"/>
      <c r="EPN43" s="135"/>
      <c r="EPO43" s="134"/>
      <c r="EPP43" s="135"/>
      <c r="EPQ43" s="134"/>
      <c r="EPR43" s="135"/>
      <c r="EPS43" s="134"/>
      <c r="EPT43" s="135"/>
      <c r="EPU43" s="134"/>
      <c r="EPV43" s="135"/>
      <c r="EPW43" s="134"/>
      <c r="EPX43" s="135"/>
      <c r="EPY43" s="134"/>
      <c r="EPZ43" s="135"/>
      <c r="EQA43" s="134"/>
      <c r="EQB43" s="135"/>
      <c r="EQC43" s="134"/>
      <c r="EQD43" s="135"/>
      <c r="EQE43" s="134"/>
      <c r="EQF43" s="135"/>
      <c r="EQG43" s="134"/>
      <c r="EQH43" s="135"/>
      <c r="EQI43" s="134"/>
      <c r="EQJ43" s="135"/>
      <c r="EQK43" s="134"/>
      <c r="EQL43" s="135"/>
      <c r="EQM43" s="134"/>
      <c r="EQN43" s="135"/>
      <c r="EQO43" s="134"/>
      <c r="EQP43" s="135"/>
      <c r="EQQ43" s="134"/>
      <c r="EQR43" s="135"/>
      <c r="EQS43" s="134"/>
      <c r="EQT43" s="135"/>
      <c r="EQU43" s="134"/>
      <c r="EQV43" s="135"/>
      <c r="EQW43" s="134"/>
      <c r="EQX43" s="135"/>
      <c r="EQY43" s="134"/>
      <c r="EQZ43" s="135"/>
      <c r="ERA43" s="134"/>
      <c r="ERB43" s="135"/>
      <c r="ERC43" s="134"/>
      <c r="ERD43" s="135"/>
      <c r="ERE43" s="134"/>
      <c r="ERF43" s="135"/>
      <c r="ERG43" s="134"/>
      <c r="ERH43" s="135"/>
      <c r="ERI43" s="134"/>
      <c r="ERJ43" s="135"/>
      <c r="ERK43" s="134"/>
      <c r="ERL43" s="135"/>
      <c r="ERM43" s="134"/>
      <c r="ERN43" s="135"/>
      <c r="ERO43" s="134"/>
      <c r="ERP43" s="135"/>
      <c r="ERQ43" s="134"/>
      <c r="ERR43" s="135"/>
      <c r="ERS43" s="134"/>
      <c r="ERT43" s="135"/>
      <c r="ERU43" s="134"/>
      <c r="ERV43" s="135"/>
      <c r="ERW43" s="134"/>
      <c r="ERX43" s="135"/>
      <c r="ERY43" s="134"/>
      <c r="ERZ43" s="135"/>
      <c r="ESA43" s="134"/>
      <c r="ESB43" s="135"/>
      <c r="ESC43" s="134"/>
      <c r="ESD43" s="135"/>
      <c r="ESE43" s="134"/>
      <c r="ESF43" s="135"/>
      <c r="ESG43" s="134"/>
      <c r="ESH43" s="135"/>
      <c r="ESI43" s="134"/>
      <c r="ESJ43" s="135"/>
      <c r="ESK43" s="134"/>
      <c r="ESL43" s="135"/>
      <c r="ESM43" s="134"/>
      <c r="ESN43" s="135"/>
      <c r="ESO43" s="134"/>
      <c r="ESP43" s="135"/>
      <c r="ESQ43" s="134"/>
      <c r="ESR43" s="135"/>
      <c r="ESS43" s="134"/>
      <c r="EST43" s="135"/>
      <c r="ESU43" s="134"/>
      <c r="ESV43" s="135"/>
      <c r="ESW43" s="134"/>
      <c r="ESX43" s="135"/>
      <c r="ESY43" s="134"/>
      <c r="ESZ43" s="135"/>
      <c r="ETA43" s="134"/>
      <c r="ETB43" s="135"/>
      <c r="ETC43" s="134"/>
      <c r="ETD43" s="135"/>
      <c r="ETE43" s="134"/>
      <c r="ETF43" s="135"/>
      <c r="ETG43" s="134"/>
      <c r="ETH43" s="135"/>
      <c r="ETI43" s="134"/>
      <c r="ETJ43" s="135"/>
      <c r="ETK43" s="134"/>
      <c r="ETL43" s="135"/>
      <c r="ETM43" s="134"/>
      <c r="ETN43" s="135"/>
      <c r="ETO43" s="134"/>
      <c r="ETP43" s="135"/>
      <c r="ETQ43" s="134"/>
      <c r="ETR43" s="135"/>
      <c r="ETS43" s="134"/>
      <c r="ETT43" s="135"/>
      <c r="ETU43" s="134"/>
      <c r="ETV43" s="135"/>
      <c r="ETW43" s="134"/>
      <c r="ETX43" s="135"/>
      <c r="ETY43" s="134"/>
      <c r="ETZ43" s="135"/>
      <c r="EUA43" s="134"/>
      <c r="EUB43" s="135"/>
      <c r="EUC43" s="134"/>
      <c r="EUD43" s="135"/>
      <c r="EUE43" s="134"/>
      <c r="EUF43" s="135"/>
      <c r="EUG43" s="134"/>
      <c r="EUH43" s="135"/>
      <c r="EUI43" s="134"/>
      <c r="EUJ43" s="135"/>
      <c r="EUK43" s="134"/>
      <c r="EUL43" s="135"/>
      <c r="EUM43" s="134"/>
      <c r="EUN43" s="135"/>
      <c r="EUO43" s="134"/>
      <c r="EUP43" s="135"/>
      <c r="EUQ43" s="134"/>
      <c r="EUR43" s="135"/>
      <c r="EUS43" s="134"/>
      <c r="EUT43" s="135"/>
      <c r="EUU43" s="134"/>
      <c r="EUV43" s="135"/>
      <c r="EUW43" s="134"/>
      <c r="EUX43" s="135"/>
      <c r="EUY43" s="134"/>
      <c r="EUZ43" s="135"/>
      <c r="EVA43" s="134"/>
      <c r="EVB43" s="135"/>
      <c r="EVC43" s="134"/>
      <c r="EVD43" s="135"/>
      <c r="EVE43" s="134"/>
      <c r="EVF43" s="135"/>
      <c r="EVG43" s="134"/>
      <c r="EVH43" s="135"/>
      <c r="EVI43" s="134"/>
      <c r="EVJ43" s="135"/>
      <c r="EVK43" s="134"/>
      <c r="EVL43" s="135"/>
      <c r="EVM43" s="134"/>
      <c r="EVN43" s="135"/>
      <c r="EVO43" s="134"/>
      <c r="EVP43" s="135"/>
      <c r="EVQ43" s="134"/>
      <c r="EVR43" s="135"/>
      <c r="EVS43" s="134"/>
      <c r="EVT43" s="135"/>
      <c r="EVU43" s="134"/>
      <c r="EVV43" s="135"/>
      <c r="EVW43" s="134"/>
      <c r="EVX43" s="135"/>
      <c r="EVY43" s="134"/>
      <c r="EVZ43" s="135"/>
      <c r="EWA43" s="134"/>
      <c r="EWB43" s="135"/>
      <c r="EWC43" s="134"/>
      <c r="EWD43" s="135"/>
      <c r="EWE43" s="134"/>
      <c r="EWF43" s="135"/>
      <c r="EWG43" s="134"/>
      <c r="EWH43" s="135"/>
      <c r="EWI43" s="134"/>
      <c r="EWJ43" s="135"/>
      <c r="EWK43" s="134"/>
      <c r="EWL43" s="135"/>
      <c r="EWM43" s="134"/>
      <c r="EWN43" s="135"/>
      <c r="EWO43" s="134"/>
      <c r="EWP43" s="135"/>
      <c r="EWQ43" s="134"/>
      <c r="EWR43" s="135"/>
      <c r="EWS43" s="134"/>
      <c r="EWT43" s="135"/>
      <c r="EWU43" s="134"/>
      <c r="EWV43" s="135"/>
      <c r="EWW43" s="134"/>
      <c r="EWX43" s="135"/>
      <c r="EWY43" s="134"/>
      <c r="EWZ43" s="135"/>
      <c r="EXA43" s="134"/>
      <c r="EXB43" s="135"/>
      <c r="EXC43" s="134"/>
      <c r="EXD43" s="135"/>
      <c r="EXE43" s="134"/>
      <c r="EXF43" s="135"/>
      <c r="EXG43" s="134"/>
      <c r="EXH43" s="135"/>
      <c r="EXI43" s="134"/>
      <c r="EXJ43" s="135"/>
      <c r="EXK43" s="134"/>
      <c r="EXL43" s="135"/>
      <c r="EXM43" s="134"/>
      <c r="EXN43" s="135"/>
      <c r="EXO43" s="134"/>
      <c r="EXP43" s="135"/>
      <c r="EXQ43" s="134"/>
      <c r="EXR43" s="135"/>
      <c r="EXS43" s="134"/>
      <c r="EXT43" s="135"/>
      <c r="EXU43" s="134"/>
      <c r="EXV43" s="135"/>
      <c r="EXW43" s="134"/>
      <c r="EXX43" s="135"/>
      <c r="EXY43" s="134"/>
      <c r="EXZ43" s="135"/>
      <c r="EYA43" s="134"/>
      <c r="EYB43" s="135"/>
      <c r="EYC43" s="134"/>
      <c r="EYD43" s="135"/>
      <c r="EYE43" s="134"/>
      <c r="EYF43" s="135"/>
      <c r="EYG43" s="134"/>
      <c r="EYH43" s="135"/>
      <c r="EYI43" s="134"/>
      <c r="EYJ43" s="135"/>
      <c r="EYK43" s="134"/>
      <c r="EYL43" s="135"/>
      <c r="EYM43" s="134"/>
      <c r="EYN43" s="135"/>
      <c r="EYO43" s="134"/>
      <c r="EYP43" s="135"/>
      <c r="EYQ43" s="134"/>
      <c r="EYR43" s="135"/>
      <c r="EYS43" s="134"/>
      <c r="EYT43" s="135"/>
      <c r="EYU43" s="134"/>
      <c r="EYV43" s="135"/>
      <c r="EYW43" s="134"/>
      <c r="EYX43" s="135"/>
      <c r="EYY43" s="134"/>
      <c r="EYZ43" s="135"/>
      <c r="EZA43" s="134"/>
      <c r="EZB43" s="135"/>
      <c r="EZC43" s="134"/>
      <c r="EZD43" s="135"/>
      <c r="EZE43" s="134"/>
      <c r="EZF43" s="135"/>
      <c r="EZG43" s="134"/>
      <c r="EZH43" s="135"/>
      <c r="EZI43" s="134"/>
      <c r="EZJ43" s="135"/>
      <c r="EZK43" s="134"/>
      <c r="EZL43" s="135"/>
      <c r="EZM43" s="134"/>
      <c r="EZN43" s="135"/>
      <c r="EZO43" s="134"/>
      <c r="EZP43" s="135"/>
      <c r="EZQ43" s="134"/>
      <c r="EZR43" s="135"/>
      <c r="EZS43" s="134"/>
      <c r="EZT43" s="135"/>
      <c r="EZU43" s="134"/>
      <c r="EZV43" s="135"/>
      <c r="EZW43" s="134"/>
      <c r="EZX43" s="135"/>
      <c r="EZY43" s="134"/>
      <c r="EZZ43" s="135"/>
      <c r="FAA43" s="134"/>
      <c r="FAB43" s="135"/>
      <c r="FAC43" s="134"/>
      <c r="FAD43" s="135"/>
      <c r="FAE43" s="134"/>
      <c r="FAF43" s="135"/>
      <c r="FAG43" s="134"/>
      <c r="FAH43" s="135"/>
      <c r="FAI43" s="134"/>
      <c r="FAJ43" s="135"/>
      <c r="FAK43" s="134"/>
      <c r="FAL43" s="135"/>
      <c r="FAM43" s="134"/>
      <c r="FAN43" s="135"/>
      <c r="FAO43" s="134"/>
      <c r="FAP43" s="135"/>
      <c r="FAQ43" s="134"/>
      <c r="FAR43" s="135"/>
      <c r="FAS43" s="134"/>
      <c r="FAT43" s="135"/>
      <c r="FAU43" s="134"/>
      <c r="FAV43" s="135"/>
      <c r="FAW43" s="134"/>
      <c r="FAX43" s="135"/>
      <c r="FAY43" s="134"/>
      <c r="FAZ43" s="135"/>
      <c r="FBA43" s="134"/>
      <c r="FBB43" s="135"/>
      <c r="FBC43" s="134"/>
      <c r="FBD43" s="135"/>
      <c r="FBE43" s="134"/>
      <c r="FBF43" s="135"/>
      <c r="FBG43" s="134"/>
      <c r="FBH43" s="135"/>
      <c r="FBI43" s="134"/>
      <c r="FBJ43" s="135"/>
      <c r="FBK43" s="134"/>
      <c r="FBL43" s="135"/>
      <c r="FBM43" s="134"/>
      <c r="FBN43" s="135"/>
      <c r="FBO43" s="134"/>
      <c r="FBP43" s="135"/>
      <c r="FBQ43" s="134"/>
      <c r="FBR43" s="135"/>
      <c r="FBS43" s="134"/>
      <c r="FBT43" s="135"/>
      <c r="FBU43" s="134"/>
      <c r="FBV43" s="135"/>
      <c r="FBW43" s="134"/>
      <c r="FBX43" s="135"/>
      <c r="FBY43" s="134"/>
      <c r="FBZ43" s="135"/>
      <c r="FCA43" s="134"/>
      <c r="FCB43" s="135"/>
      <c r="FCC43" s="134"/>
      <c r="FCD43" s="135"/>
      <c r="FCE43" s="134"/>
      <c r="FCF43" s="135"/>
      <c r="FCG43" s="134"/>
      <c r="FCH43" s="135"/>
      <c r="FCI43" s="134"/>
      <c r="FCJ43" s="135"/>
      <c r="FCK43" s="134"/>
      <c r="FCL43" s="135"/>
      <c r="FCM43" s="134"/>
      <c r="FCN43" s="135"/>
      <c r="FCO43" s="134"/>
      <c r="FCP43" s="135"/>
      <c r="FCQ43" s="134"/>
      <c r="FCR43" s="135"/>
      <c r="FCS43" s="134"/>
      <c r="FCT43" s="135"/>
      <c r="FCU43" s="134"/>
      <c r="FCV43" s="135"/>
      <c r="FCW43" s="134"/>
      <c r="FCX43" s="135"/>
      <c r="FCY43" s="134"/>
      <c r="FCZ43" s="135"/>
      <c r="FDA43" s="134"/>
      <c r="FDB43" s="135"/>
      <c r="FDC43" s="134"/>
      <c r="FDD43" s="135"/>
      <c r="FDE43" s="134"/>
      <c r="FDF43" s="135"/>
      <c r="FDG43" s="134"/>
      <c r="FDH43" s="135"/>
      <c r="FDI43" s="134"/>
      <c r="FDJ43" s="135"/>
      <c r="FDK43" s="134"/>
      <c r="FDL43" s="135"/>
      <c r="FDM43" s="134"/>
      <c r="FDN43" s="135"/>
      <c r="FDO43" s="134"/>
      <c r="FDP43" s="135"/>
      <c r="FDQ43" s="134"/>
      <c r="FDR43" s="135"/>
      <c r="FDS43" s="134"/>
      <c r="FDT43" s="135"/>
      <c r="FDU43" s="134"/>
      <c r="FDV43" s="135"/>
      <c r="FDW43" s="134"/>
      <c r="FDX43" s="135"/>
      <c r="FDY43" s="134"/>
      <c r="FDZ43" s="135"/>
      <c r="FEA43" s="134"/>
      <c r="FEB43" s="135"/>
      <c r="FEC43" s="134"/>
      <c r="FED43" s="135"/>
      <c r="FEE43" s="134"/>
      <c r="FEF43" s="135"/>
      <c r="FEG43" s="134"/>
      <c r="FEH43" s="135"/>
      <c r="FEI43" s="134"/>
      <c r="FEJ43" s="135"/>
      <c r="FEK43" s="134"/>
      <c r="FEL43" s="135"/>
      <c r="FEM43" s="134"/>
      <c r="FEN43" s="135"/>
      <c r="FEO43" s="134"/>
      <c r="FEP43" s="135"/>
      <c r="FEQ43" s="134"/>
      <c r="FER43" s="135"/>
      <c r="FES43" s="134"/>
      <c r="FET43" s="135"/>
      <c r="FEU43" s="134"/>
      <c r="FEV43" s="135"/>
      <c r="FEW43" s="134"/>
      <c r="FEX43" s="135"/>
      <c r="FEY43" s="134"/>
      <c r="FEZ43" s="135"/>
      <c r="FFA43" s="134"/>
      <c r="FFB43" s="135"/>
      <c r="FFC43" s="134"/>
      <c r="FFD43" s="135"/>
      <c r="FFE43" s="134"/>
      <c r="FFF43" s="135"/>
      <c r="FFG43" s="134"/>
      <c r="FFH43" s="135"/>
      <c r="FFI43" s="134"/>
      <c r="FFJ43" s="135"/>
      <c r="FFK43" s="134"/>
      <c r="FFL43" s="135"/>
      <c r="FFM43" s="134"/>
      <c r="FFN43" s="135"/>
      <c r="FFO43" s="134"/>
      <c r="FFP43" s="135"/>
      <c r="FFQ43" s="134"/>
      <c r="FFR43" s="135"/>
      <c r="FFS43" s="134"/>
      <c r="FFT43" s="135"/>
      <c r="FFU43" s="134"/>
      <c r="FFV43" s="135"/>
      <c r="FFW43" s="134"/>
      <c r="FFX43" s="135"/>
      <c r="FFY43" s="134"/>
      <c r="FFZ43" s="135"/>
      <c r="FGA43" s="134"/>
      <c r="FGB43" s="135"/>
      <c r="FGC43" s="134"/>
      <c r="FGD43" s="135"/>
      <c r="FGE43" s="134"/>
      <c r="FGF43" s="135"/>
      <c r="FGG43" s="134"/>
      <c r="FGH43" s="135"/>
      <c r="FGI43" s="134"/>
      <c r="FGJ43" s="135"/>
      <c r="FGK43" s="134"/>
      <c r="FGL43" s="135"/>
      <c r="FGM43" s="134"/>
      <c r="FGN43" s="135"/>
      <c r="FGO43" s="134"/>
      <c r="FGP43" s="135"/>
      <c r="FGQ43" s="134"/>
      <c r="FGR43" s="135"/>
      <c r="FGS43" s="134"/>
      <c r="FGT43" s="135"/>
      <c r="FGU43" s="134"/>
      <c r="FGV43" s="135"/>
      <c r="FGW43" s="134"/>
      <c r="FGX43" s="135"/>
      <c r="FGY43" s="134"/>
      <c r="FGZ43" s="135"/>
      <c r="FHA43" s="134"/>
      <c r="FHB43" s="135"/>
      <c r="FHC43" s="134"/>
      <c r="FHD43" s="135"/>
      <c r="FHE43" s="134"/>
      <c r="FHF43" s="135"/>
      <c r="FHG43" s="134"/>
      <c r="FHH43" s="135"/>
      <c r="FHI43" s="134"/>
      <c r="FHJ43" s="135"/>
      <c r="FHK43" s="134"/>
      <c r="FHL43" s="135"/>
      <c r="FHM43" s="134"/>
      <c r="FHN43" s="135"/>
      <c r="FHO43" s="134"/>
      <c r="FHP43" s="135"/>
      <c r="FHQ43" s="134"/>
      <c r="FHR43" s="135"/>
      <c r="FHS43" s="134"/>
      <c r="FHT43" s="135"/>
      <c r="FHU43" s="134"/>
      <c r="FHV43" s="135"/>
      <c r="FHW43" s="134"/>
      <c r="FHX43" s="135"/>
      <c r="FHY43" s="134"/>
      <c r="FHZ43" s="135"/>
      <c r="FIA43" s="134"/>
      <c r="FIB43" s="135"/>
      <c r="FIC43" s="134"/>
      <c r="FID43" s="135"/>
      <c r="FIE43" s="134"/>
      <c r="FIF43" s="135"/>
      <c r="FIG43" s="134"/>
      <c r="FIH43" s="135"/>
      <c r="FII43" s="134"/>
      <c r="FIJ43" s="135"/>
      <c r="FIK43" s="134"/>
      <c r="FIL43" s="135"/>
      <c r="FIM43" s="134"/>
      <c r="FIN43" s="135"/>
      <c r="FIO43" s="134"/>
      <c r="FIP43" s="135"/>
      <c r="FIQ43" s="134"/>
      <c r="FIR43" s="135"/>
      <c r="FIS43" s="134"/>
      <c r="FIT43" s="135"/>
      <c r="FIU43" s="134"/>
      <c r="FIV43" s="135"/>
      <c r="FIW43" s="134"/>
      <c r="FIX43" s="135"/>
      <c r="FIY43" s="134"/>
      <c r="FIZ43" s="135"/>
      <c r="FJA43" s="134"/>
      <c r="FJB43" s="135"/>
      <c r="FJC43" s="134"/>
      <c r="FJD43" s="135"/>
      <c r="FJE43" s="134"/>
      <c r="FJF43" s="135"/>
      <c r="FJG43" s="134"/>
      <c r="FJH43" s="135"/>
      <c r="FJI43" s="134"/>
      <c r="FJJ43" s="135"/>
      <c r="FJK43" s="134"/>
      <c r="FJL43" s="135"/>
      <c r="FJM43" s="134"/>
      <c r="FJN43" s="135"/>
      <c r="FJO43" s="134"/>
      <c r="FJP43" s="135"/>
      <c r="FJQ43" s="134"/>
      <c r="FJR43" s="135"/>
      <c r="FJS43" s="134"/>
      <c r="FJT43" s="135"/>
      <c r="FJU43" s="134"/>
      <c r="FJV43" s="135"/>
      <c r="FJW43" s="134"/>
      <c r="FJX43" s="135"/>
      <c r="FJY43" s="134"/>
      <c r="FJZ43" s="135"/>
      <c r="FKA43" s="134"/>
      <c r="FKB43" s="135"/>
      <c r="FKC43" s="134"/>
      <c r="FKD43" s="135"/>
      <c r="FKE43" s="134"/>
      <c r="FKF43" s="135"/>
      <c r="FKG43" s="134"/>
      <c r="FKH43" s="135"/>
      <c r="FKI43" s="134"/>
      <c r="FKJ43" s="135"/>
      <c r="FKK43" s="134"/>
      <c r="FKL43" s="135"/>
      <c r="FKM43" s="134"/>
      <c r="FKN43" s="135"/>
      <c r="FKO43" s="134"/>
      <c r="FKP43" s="135"/>
      <c r="FKQ43" s="134"/>
      <c r="FKR43" s="135"/>
      <c r="FKS43" s="134"/>
      <c r="FKT43" s="135"/>
      <c r="FKU43" s="134"/>
      <c r="FKV43" s="135"/>
      <c r="FKW43" s="134"/>
      <c r="FKX43" s="135"/>
      <c r="FKY43" s="134"/>
      <c r="FKZ43" s="135"/>
      <c r="FLA43" s="134"/>
      <c r="FLB43" s="135"/>
      <c r="FLC43" s="134"/>
      <c r="FLD43" s="135"/>
      <c r="FLE43" s="134"/>
      <c r="FLF43" s="135"/>
      <c r="FLG43" s="134"/>
      <c r="FLH43" s="135"/>
      <c r="FLI43" s="134"/>
      <c r="FLJ43" s="135"/>
      <c r="FLK43" s="134"/>
      <c r="FLL43" s="135"/>
      <c r="FLM43" s="134"/>
      <c r="FLN43" s="135"/>
      <c r="FLO43" s="134"/>
      <c r="FLP43" s="135"/>
      <c r="FLQ43" s="134"/>
      <c r="FLR43" s="135"/>
      <c r="FLS43" s="134"/>
      <c r="FLT43" s="135"/>
      <c r="FLU43" s="134"/>
      <c r="FLV43" s="135"/>
      <c r="FLW43" s="134"/>
      <c r="FLX43" s="135"/>
      <c r="FLY43" s="134"/>
      <c r="FLZ43" s="135"/>
      <c r="FMA43" s="134"/>
      <c r="FMB43" s="135"/>
      <c r="FMC43" s="134"/>
      <c r="FMD43" s="135"/>
      <c r="FME43" s="134"/>
      <c r="FMF43" s="135"/>
      <c r="FMG43" s="134"/>
      <c r="FMH43" s="135"/>
      <c r="FMI43" s="134"/>
      <c r="FMJ43" s="135"/>
      <c r="FMK43" s="134"/>
      <c r="FML43" s="135"/>
      <c r="FMM43" s="134"/>
      <c r="FMN43" s="135"/>
      <c r="FMO43" s="134"/>
      <c r="FMP43" s="135"/>
      <c r="FMQ43" s="134"/>
      <c r="FMR43" s="135"/>
      <c r="FMS43" s="134"/>
      <c r="FMT43" s="135"/>
      <c r="FMU43" s="134"/>
      <c r="FMV43" s="135"/>
      <c r="FMW43" s="134"/>
      <c r="FMX43" s="135"/>
      <c r="FMY43" s="134"/>
      <c r="FMZ43" s="135"/>
      <c r="FNA43" s="134"/>
      <c r="FNB43" s="135"/>
      <c r="FNC43" s="134"/>
      <c r="FND43" s="135"/>
      <c r="FNE43" s="134"/>
      <c r="FNF43" s="135"/>
      <c r="FNG43" s="134"/>
      <c r="FNH43" s="135"/>
      <c r="FNI43" s="134"/>
      <c r="FNJ43" s="135"/>
      <c r="FNK43" s="134"/>
      <c r="FNL43" s="135"/>
      <c r="FNM43" s="134"/>
      <c r="FNN43" s="135"/>
      <c r="FNO43" s="134"/>
      <c r="FNP43" s="135"/>
      <c r="FNQ43" s="134"/>
      <c r="FNR43" s="135"/>
      <c r="FNS43" s="134"/>
      <c r="FNT43" s="135"/>
      <c r="FNU43" s="134"/>
      <c r="FNV43" s="135"/>
      <c r="FNW43" s="134"/>
      <c r="FNX43" s="135"/>
      <c r="FNY43" s="134"/>
      <c r="FNZ43" s="135"/>
      <c r="FOA43" s="134"/>
      <c r="FOB43" s="135"/>
      <c r="FOC43" s="134"/>
      <c r="FOD43" s="135"/>
      <c r="FOE43" s="134"/>
      <c r="FOF43" s="135"/>
      <c r="FOG43" s="134"/>
      <c r="FOH43" s="135"/>
      <c r="FOI43" s="134"/>
      <c r="FOJ43" s="135"/>
      <c r="FOK43" s="134"/>
      <c r="FOL43" s="135"/>
      <c r="FOM43" s="134"/>
      <c r="FON43" s="135"/>
      <c r="FOO43" s="134"/>
      <c r="FOP43" s="135"/>
      <c r="FOQ43" s="134"/>
      <c r="FOR43" s="135"/>
      <c r="FOS43" s="134"/>
      <c r="FOT43" s="135"/>
      <c r="FOU43" s="134"/>
      <c r="FOV43" s="135"/>
      <c r="FOW43" s="134"/>
      <c r="FOX43" s="135"/>
      <c r="FOY43" s="134"/>
      <c r="FOZ43" s="135"/>
      <c r="FPA43" s="134"/>
      <c r="FPB43" s="135"/>
      <c r="FPC43" s="134"/>
      <c r="FPD43" s="135"/>
      <c r="FPE43" s="134"/>
      <c r="FPF43" s="135"/>
      <c r="FPG43" s="134"/>
      <c r="FPH43" s="135"/>
      <c r="FPI43" s="134"/>
      <c r="FPJ43" s="135"/>
      <c r="FPK43" s="134"/>
      <c r="FPL43" s="135"/>
      <c r="FPM43" s="134"/>
      <c r="FPN43" s="135"/>
      <c r="FPO43" s="134"/>
      <c r="FPP43" s="135"/>
      <c r="FPQ43" s="134"/>
      <c r="FPR43" s="135"/>
      <c r="FPS43" s="134"/>
      <c r="FPT43" s="135"/>
      <c r="FPU43" s="134"/>
      <c r="FPV43" s="135"/>
      <c r="FPW43" s="134"/>
      <c r="FPX43" s="135"/>
      <c r="FPY43" s="134"/>
      <c r="FPZ43" s="135"/>
      <c r="FQA43" s="134"/>
      <c r="FQB43" s="135"/>
      <c r="FQC43" s="134"/>
      <c r="FQD43" s="135"/>
      <c r="FQE43" s="134"/>
      <c r="FQF43" s="135"/>
      <c r="FQG43" s="134"/>
      <c r="FQH43" s="135"/>
      <c r="FQI43" s="134"/>
      <c r="FQJ43" s="135"/>
      <c r="FQK43" s="134"/>
      <c r="FQL43" s="135"/>
      <c r="FQM43" s="134"/>
      <c r="FQN43" s="135"/>
      <c r="FQO43" s="134"/>
      <c r="FQP43" s="135"/>
      <c r="FQQ43" s="134"/>
      <c r="FQR43" s="135"/>
      <c r="FQS43" s="134"/>
      <c r="FQT43" s="135"/>
      <c r="FQU43" s="134"/>
      <c r="FQV43" s="135"/>
      <c r="FQW43" s="134"/>
      <c r="FQX43" s="135"/>
      <c r="FQY43" s="134"/>
      <c r="FQZ43" s="135"/>
      <c r="FRA43" s="134"/>
      <c r="FRB43" s="135"/>
      <c r="FRC43" s="134"/>
      <c r="FRD43" s="135"/>
      <c r="FRE43" s="134"/>
      <c r="FRF43" s="135"/>
      <c r="FRG43" s="134"/>
      <c r="FRH43" s="135"/>
      <c r="FRI43" s="134"/>
      <c r="FRJ43" s="135"/>
      <c r="FRK43" s="134"/>
      <c r="FRL43" s="135"/>
      <c r="FRM43" s="134"/>
      <c r="FRN43" s="135"/>
      <c r="FRO43" s="134"/>
      <c r="FRP43" s="135"/>
      <c r="FRQ43" s="134"/>
      <c r="FRR43" s="135"/>
      <c r="FRS43" s="134"/>
      <c r="FRT43" s="135"/>
      <c r="FRU43" s="134"/>
      <c r="FRV43" s="135"/>
      <c r="FRW43" s="134"/>
      <c r="FRX43" s="135"/>
      <c r="FRY43" s="134"/>
      <c r="FRZ43" s="135"/>
      <c r="FSA43" s="134"/>
      <c r="FSB43" s="135"/>
      <c r="FSC43" s="134"/>
      <c r="FSD43" s="135"/>
      <c r="FSE43" s="134"/>
      <c r="FSF43" s="135"/>
      <c r="FSG43" s="134"/>
      <c r="FSH43" s="135"/>
      <c r="FSI43" s="134"/>
      <c r="FSJ43" s="135"/>
      <c r="FSK43" s="134"/>
      <c r="FSL43" s="135"/>
      <c r="FSM43" s="134"/>
      <c r="FSN43" s="135"/>
      <c r="FSO43" s="134"/>
      <c r="FSP43" s="135"/>
      <c r="FSQ43" s="134"/>
      <c r="FSR43" s="135"/>
      <c r="FSS43" s="134"/>
      <c r="FST43" s="135"/>
      <c r="FSU43" s="134"/>
      <c r="FSV43" s="135"/>
      <c r="FSW43" s="134"/>
      <c r="FSX43" s="135"/>
      <c r="FSY43" s="134"/>
      <c r="FSZ43" s="135"/>
      <c r="FTA43" s="134"/>
      <c r="FTB43" s="135"/>
      <c r="FTC43" s="134"/>
      <c r="FTD43" s="135"/>
      <c r="FTE43" s="134"/>
      <c r="FTF43" s="135"/>
      <c r="FTG43" s="134"/>
      <c r="FTH43" s="135"/>
      <c r="FTI43" s="134"/>
      <c r="FTJ43" s="135"/>
      <c r="FTK43" s="134"/>
      <c r="FTL43" s="135"/>
      <c r="FTM43" s="134"/>
      <c r="FTN43" s="135"/>
      <c r="FTO43" s="134"/>
      <c r="FTP43" s="135"/>
      <c r="FTQ43" s="134"/>
      <c r="FTR43" s="135"/>
      <c r="FTS43" s="134"/>
      <c r="FTT43" s="135"/>
      <c r="FTU43" s="134"/>
      <c r="FTV43" s="135"/>
      <c r="FTW43" s="134"/>
      <c r="FTX43" s="135"/>
      <c r="FTY43" s="134"/>
      <c r="FTZ43" s="135"/>
      <c r="FUA43" s="134"/>
      <c r="FUB43" s="135"/>
      <c r="FUC43" s="134"/>
      <c r="FUD43" s="135"/>
      <c r="FUE43" s="134"/>
      <c r="FUF43" s="135"/>
      <c r="FUG43" s="134"/>
      <c r="FUH43" s="135"/>
      <c r="FUI43" s="134"/>
      <c r="FUJ43" s="135"/>
      <c r="FUK43" s="134"/>
      <c r="FUL43" s="135"/>
      <c r="FUM43" s="134"/>
      <c r="FUN43" s="135"/>
      <c r="FUO43" s="134"/>
      <c r="FUP43" s="135"/>
      <c r="FUQ43" s="134"/>
      <c r="FUR43" s="135"/>
      <c r="FUS43" s="134"/>
      <c r="FUT43" s="135"/>
      <c r="FUU43" s="134"/>
      <c r="FUV43" s="135"/>
      <c r="FUW43" s="134"/>
      <c r="FUX43" s="135"/>
      <c r="FUY43" s="134"/>
      <c r="FUZ43" s="135"/>
      <c r="FVA43" s="134"/>
      <c r="FVB43" s="135"/>
      <c r="FVC43" s="134"/>
      <c r="FVD43" s="135"/>
      <c r="FVE43" s="134"/>
      <c r="FVF43" s="135"/>
      <c r="FVG43" s="134"/>
      <c r="FVH43" s="135"/>
      <c r="FVI43" s="134"/>
      <c r="FVJ43" s="135"/>
      <c r="FVK43" s="134"/>
      <c r="FVL43" s="135"/>
      <c r="FVM43" s="134"/>
      <c r="FVN43" s="135"/>
      <c r="FVO43" s="134"/>
      <c r="FVP43" s="135"/>
      <c r="FVQ43" s="134"/>
      <c r="FVR43" s="135"/>
      <c r="FVS43" s="134"/>
      <c r="FVT43" s="135"/>
      <c r="FVU43" s="134"/>
      <c r="FVV43" s="135"/>
      <c r="FVW43" s="134"/>
      <c r="FVX43" s="135"/>
      <c r="FVY43" s="134"/>
      <c r="FVZ43" s="135"/>
      <c r="FWA43" s="134"/>
      <c r="FWB43" s="135"/>
      <c r="FWC43" s="134"/>
      <c r="FWD43" s="135"/>
      <c r="FWE43" s="134"/>
      <c r="FWF43" s="135"/>
      <c r="FWG43" s="134"/>
      <c r="FWH43" s="135"/>
      <c r="FWI43" s="134"/>
      <c r="FWJ43" s="135"/>
      <c r="FWK43" s="134"/>
      <c r="FWL43" s="135"/>
      <c r="FWM43" s="134"/>
      <c r="FWN43" s="135"/>
      <c r="FWO43" s="134"/>
      <c r="FWP43" s="135"/>
      <c r="FWQ43" s="134"/>
      <c r="FWR43" s="135"/>
      <c r="FWS43" s="134"/>
      <c r="FWT43" s="135"/>
      <c r="FWU43" s="134"/>
      <c r="FWV43" s="135"/>
      <c r="FWW43" s="134"/>
      <c r="FWX43" s="135"/>
      <c r="FWY43" s="134"/>
      <c r="FWZ43" s="135"/>
      <c r="FXA43" s="134"/>
      <c r="FXB43" s="135"/>
      <c r="FXC43" s="134"/>
      <c r="FXD43" s="135"/>
      <c r="FXE43" s="134"/>
      <c r="FXF43" s="135"/>
      <c r="FXG43" s="134"/>
      <c r="FXH43" s="135"/>
      <c r="FXI43" s="134"/>
      <c r="FXJ43" s="135"/>
      <c r="FXK43" s="134"/>
      <c r="FXL43" s="135"/>
      <c r="FXM43" s="134"/>
      <c r="FXN43" s="135"/>
      <c r="FXO43" s="134"/>
      <c r="FXP43" s="135"/>
      <c r="FXQ43" s="134"/>
      <c r="FXR43" s="135"/>
      <c r="FXS43" s="134"/>
      <c r="FXT43" s="135"/>
      <c r="FXU43" s="134"/>
      <c r="FXV43" s="135"/>
      <c r="FXW43" s="134"/>
      <c r="FXX43" s="135"/>
      <c r="FXY43" s="134"/>
      <c r="FXZ43" s="135"/>
      <c r="FYA43" s="134"/>
      <c r="FYB43" s="135"/>
      <c r="FYC43" s="134"/>
      <c r="FYD43" s="135"/>
      <c r="FYE43" s="134"/>
      <c r="FYF43" s="135"/>
      <c r="FYG43" s="134"/>
      <c r="FYH43" s="135"/>
      <c r="FYI43" s="134"/>
      <c r="FYJ43" s="135"/>
      <c r="FYK43" s="134"/>
      <c r="FYL43" s="135"/>
      <c r="FYM43" s="134"/>
      <c r="FYN43" s="135"/>
      <c r="FYO43" s="134"/>
      <c r="FYP43" s="135"/>
      <c r="FYQ43" s="134"/>
      <c r="FYR43" s="135"/>
      <c r="FYS43" s="134"/>
      <c r="FYT43" s="135"/>
      <c r="FYU43" s="134"/>
      <c r="FYV43" s="135"/>
      <c r="FYW43" s="134"/>
      <c r="FYX43" s="135"/>
      <c r="FYY43" s="134"/>
      <c r="FYZ43" s="135"/>
      <c r="FZA43" s="134"/>
      <c r="FZB43" s="135"/>
      <c r="FZC43" s="134"/>
      <c r="FZD43" s="135"/>
      <c r="FZE43" s="134"/>
      <c r="FZF43" s="135"/>
      <c r="FZG43" s="134"/>
      <c r="FZH43" s="135"/>
      <c r="FZI43" s="134"/>
      <c r="FZJ43" s="135"/>
      <c r="FZK43" s="134"/>
      <c r="FZL43" s="135"/>
      <c r="FZM43" s="134"/>
      <c r="FZN43" s="135"/>
      <c r="FZO43" s="134"/>
      <c r="FZP43" s="135"/>
      <c r="FZQ43" s="134"/>
      <c r="FZR43" s="135"/>
      <c r="FZS43" s="134"/>
      <c r="FZT43" s="135"/>
      <c r="FZU43" s="134"/>
      <c r="FZV43" s="135"/>
      <c r="FZW43" s="134"/>
      <c r="FZX43" s="135"/>
      <c r="FZY43" s="134"/>
      <c r="FZZ43" s="135"/>
      <c r="GAA43" s="134"/>
      <c r="GAB43" s="135"/>
      <c r="GAC43" s="134"/>
      <c r="GAD43" s="135"/>
      <c r="GAE43" s="134"/>
      <c r="GAF43" s="135"/>
      <c r="GAG43" s="134"/>
      <c r="GAH43" s="135"/>
      <c r="GAI43" s="134"/>
      <c r="GAJ43" s="135"/>
      <c r="GAK43" s="134"/>
      <c r="GAL43" s="135"/>
      <c r="GAM43" s="134"/>
      <c r="GAN43" s="135"/>
      <c r="GAO43" s="134"/>
      <c r="GAP43" s="135"/>
      <c r="GAQ43" s="134"/>
      <c r="GAR43" s="135"/>
      <c r="GAS43" s="134"/>
      <c r="GAT43" s="135"/>
      <c r="GAU43" s="134"/>
      <c r="GAV43" s="135"/>
      <c r="GAW43" s="134"/>
      <c r="GAX43" s="135"/>
      <c r="GAY43" s="134"/>
      <c r="GAZ43" s="135"/>
      <c r="GBA43" s="134"/>
      <c r="GBB43" s="135"/>
      <c r="GBC43" s="134"/>
      <c r="GBD43" s="135"/>
      <c r="GBE43" s="134"/>
      <c r="GBF43" s="135"/>
      <c r="GBG43" s="134"/>
      <c r="GBH43" s="135"/>
      <c r="GBI43" s="134"/>
      <c r="GBJ43" s="135"/>
      <c r="GBK43" s="134"/>
      <c r="GBL43" s="135"/>
      <c r="GBM43" s="134"/>
      <c r="GBN43" s="135"/>
      <c r="GBO43" s="134"/>
      <c r="GBP43" s="135"/>
      <c r="GBQ43" s="134"/>
      <c r="GBR43" s="135"/>
      <c r="GBS43" s="134"/>
      <c r="GBT43" s="135"/>
      <c r="GBU43" s="134"/>
      <c r="GBV43" s="135"/>
      <c r="GBW43" s="134"/>
      <c r="GBX43" s="135"/>
      <c r="GBY43" s="134"/>
      <c r="GBZ43" s="135"/>
      <c r="GCA43" s="134"/>
      <c r="GCB43" s="135"/>
      <c r="GCC43" s="134"/>
      <c r="GCD43" s="135"/>
      <c r="GCE43" s="134"/>
      <c r="GCF43" s="135"/>
      <c r="GCG43" s="134"/>
      <c r="GCH43" s="135"/>
      <c r="GCI43" s="134"/>
      <c r="GCJ43" s="135"/>
      <c r="GCK43" s="134"/>
      <c r="GCL43" s="135"/>
      <c r="GCM43" s="134"/>
      <c r="GCN43" s="135"/>
      <c r="GCO43" s="134"/>
      <c r="GCP43" s="135"/>
      <c r="GCQ43" s="134"/>
      <c r="GCR43" s="135"/>
      <c r="GCS43" s="134"/>
      <c r="GCT43" s="135"/>
      <c r="GCU43" s="134"/>
      <c r="GCV43" s="135"/>
      <c r="GCW43" s="134"/>
      <c r="GCX43" s="135"/>
      <c r="GCY43" s="134"/>
      <c r="GCZ43" s="135"/>
      <c r="GDA43" s="134"/>
      <c r="GDB43" s="135"/>
      <c r="GDC43" s="134"/>
      <c r="GDD43" s="135"/>
      <c r="GDE43" s="134"/>
      <c r="GDF43" s="135"/>
      <c r="GDG43" s="134"/>
      <c r="GDH43" s="135"/>
      <c r="GDI43" s="134"/>
      <c r="GDJ43" s="135"/>
      <c r="GDK43" s="134"/>
      <c r="GDL43" s="135"/>
      <c r="GDM43" s="134"/>
      <c r="GDN43" s="135"/>
      <c r="GDO43" s="134"/>
      <c r="GDP43" s="135"/>
      <c r="GDQ43" s="134"/>
      <c r="GDR43" s="135"/>
      <c r="GDS43" s="134"/>
      <c r="GDT43" s="135"/>
      <c r="GDU43" s="134"/>
      <c r="GDV43" s="135"/>
      <c r="GDW43" s="134"/>
      <c r="GDX43" s="135"/>
      <c r="GDY43" s="134"/>
      <c r="GDZ43" s="135"/>
      <c r="GEA43" s="134"/>
      <c r="GEB43" s="135"/>
      <c r="GEC43" s="134"/>
      <c r="GED43" s="135"/>
      <c r="GEE43" s="134"/>
      <c r="GEF43" s="135"/>
      <c r="GEG43" s="134"/>
      <c r="GEH43" s="135"/>
      <c r="GEI43" s="134"/>
      <c r="GEJ43" s="135"/>
      <c r="GEK43" s="134"/>
      <c r="GEL43" s="135"/>
      <c r="GEM43" s="134"/>
      <c r="GEN43" s="135"/>
      <c r="GEO43" s="134"/>
      <c r="GEP43" s="135"/>
      <c r="GEQ43" s="134"/>
      <c r="GER43" s="135"/>
      <c r="GES43" s="134"/>
      <c r="GET43" s="135"/>
      <c r="GEU43" s="134"/>
      <c r="GEV43" s="135"/>
      <c r="GEW43" s="134"/>
      <c r="GEX43" s="135"/>
      <c r="GEY43" s="134"/>
      <c r="GEZ43" s="135"/>
      <c r="GFA43" s="134"/>
      <c r="GFB43" s="135"/>
      <c r="GFC43" s="134"/>
      <c r="GFD43" s="135"/>
      <c r="GFE43" s="134"/>
      <c r="GFF43" s="135"/>
      <c r="GFG43" s="134"/>
      <c r="GFH43" s="135"/>
      <c r="GFI43" s="134"/>
      <c r="GFJ43" s="135"/>
      <c r="GFK43" s="134"/>
      <c r="GFL43" s="135"/>
      <c r="GFM43" s="134"/>
      <c r="GFN43" s="135"/>
      <c r="GFO43" s="134"/>
      <c r="GFP43" s="135"/>
      <c r="GFQ43" s="134"/>
      <c r="GFR43" s="135"/>
      <c r="GFS43" s="134"/>
      <c r="GFT43" s="135"/>
      <c r="GFU43" s="134"/>
      <c r="GFV43" s="135"/>
      <c r="GFW43" s="134"/>
      <c r="GFX43" s="135"/>
      <c r="GFY43" s="134"/>
      <c r="GFZ43" s="135"/>
      <c r="GGA43" s="134"/>
      <c r="GGB43" s="135"/>
      <c r="GGC43" s="134"/>
      <c r="GGD43" s="135"/>
      <c r="GGE43" s="134"/>
      <c r="GGF43" s="135"/>
      <c r="GGG43" s="134"/>
      <c r="GGH43" s="135"/>
      <c r="GGI43" s="134"/>
      <c r="GGJ43" s="135"/>
      <c r="GGK43" s="134"/>
      <c r="GGL43" s="135"/>
      <c r="GGM43" s="134"/>
      <c r="GGN43" s="135"/>
      <c r="GGO43" s="134"/>
      <c r="GGP43" s="135"/>
      <c r="GGQ43" s="134"/>
      <c r="GGR43" s="135"/>
      <c r="GGS43" s="134"/>
      <c r="GGT43" s="135"/>
      <c r="GGU43" s="134"/>
      <c r="GGV43" s="135"/>
      <c r="GGW43" s="134"/>
      <c r="GGX43" s="135"/>
      <c r="GGY43" s="134"/>
      <c r="GGZ43" s="135"/>
      <c r="GHA43" s="134"/>
      <c r="GHB43" s="135"/>
      <c r="GHC43" s="134"/>
      <c r="GHD43" s="135"/>
      <c r="GHE43" s="134"/>
      <c r="GHF43" s="135"/>
      <c r="GHG43" s="134"/>
      <c r="GHH43" s="135"/>
      <c r="GHI43" s="134"/>
      <c r="GHJ43" s="135"/>
      <c r="GHK43" s="134"/>
      <c r="GHL43" s="135"/>
      <c r="GHM43" s="134"/>
      <c r="GHN43" s="135"/>
      <c r="GHO43" s="134"/>
      <c r="GHP43" s="135"/>
      <c r="GHQ43" s="134"/>
      <c r="GHR43" s="135"/>
      <c r="GHS43" s="134"/>
      <c r="GHT43" s="135"/>
      <c r="GHU43" s="134"/>
      <c r="GHV43" s="135"/>
      <c r="GHW43" s="134"/>
      <c r="GHX43" s="135"/>
      <c r="GHY43" s="134"/>
      <c r="GHZ43" s="135"/>
      <c r="GIA43" s="134"/>
      <c r="GIB43" s="135"/>
      <c r="GIC43" s="134"/>
      <c r="GID43" s="135"/>
      <c r="GIE43" s="134"/>
      <c r="GIF43" s="135"/>
      <c r="GIG43" s="134"/>
      <c r="GIH43" s="135"/>
      <c r="GII43" s="134"/>
      <c r="GIJ43" s="135"/>
      <c r="GIK43" s="134"/>
      <c r="GIL43" s="135"/>
      <c r="GIM43" s="134"/>
      <c r="GIN43" s="135"/>
      <c r="GIO43" s="134"/>
      <c r="GIP43" s="135"/>
      <c r="GIQ43" s="134"/>
      <c r="GIR43" s="135"/>
      <c r="GIS43" s="134"/>
      <c r="GIT43" s="135"/>
      <c r="GIU43" s="134"/>
      <c r="GIV43" s="135"/>
      <c r="GIW43" s="134"/>
      <c r="GIX43" s="135"/>
      <c r="GIY43" s="134"/>
      <c r="GIZ43" s="135"/>
      <c r="GJA43" s="134"/>
      <c r="GJB43" s="135"/>
      <c r="GJC43" s="134"/>
      <c r="GJD43" s="135"/>
      <c r="GJE43" s="134"/>
      <c r="GJF43" s="135"/>
      <c r="GJG43" s="134"/>
      <c r="GJH43" s="135"/>
      <c r="GJI43" s="134"/>
      <c r="GJJ43" s="135"/>
      <c r="GJK43" s="134"/>
      <c r="GJL43" s="135"/>
      <c r="GJM43" s="134"/>
      <c r="GJN43" s="135"/>
      <c r="GJO43" s="134"/>
      <c r="GJP43" s="135"/>
      <c r="GJQ43" s="134"/>
      <c r="GJR43" s="135"/>
      <c r="GJS43" s="134"/>
      <c r="GJT43" s="135"/>
      <c r="GJU43" s="134"/>
      <c r="GJV43" s="135"/>
      <c r="GJW43" s="134"/>
      <c r="GJX43" s="135"/>
      <c r="GJY43" s="134"/>
      <c r="GJZ43" s="135"/>
      <c r="GKA43" s="134"/>
      <c r="GKB43" s="135"/>
      <c r="GKC43" s="134"/>
      <c r="GKD43" s="135"/>
      <c r="GKE43" s="134"/>
      <c r="GKF43" s="135"/>
      <c r="GKG43" s="134"/>
      <c r="GKH43" s="135"/>
      <c r="GKI43" s="134"/>
      <c r="GKJ43" s="135"/>
      <c r="GKK43" s="134"/>
      <c r="GKL43" s="135"/>
      <c r="GKM43" s="134"/>
      <c r="GKN43" s="135"/>
      <c r="GKO43" s="134"/>
      <c r="GKP43" s="135"/>
      <c r="GKQ43" s="134"/>
      <c r="GKR43" s="135"/>
      <c r="GKS43" s="134"/>
      <c r="GKT43" s="135"/>
      <c r="GKU43" s="134"/>
      <c r="GKV43" s="135"/>
      <c r="GKW43" s="134"/>
      <c r="GKX43" s="135"/>
      <c r="GKY43" s="134"/>
      <c r="GKZ43" s="135"/>
      <c r="GLA43" s="134"/>
      <c r="GLB43" s="135"/>
      <c r="GLC43" s="134"/>
      <c r="GLD43" s="135"/>
      <c r="GLE43" s="134"/>
      <c r="GLF43" s="135"/>
      <c r="GLG43" s="134"/>
      <c r="GLH43" s="135"/>
      <c r="GLI43" s="134"/>
      <c r="GLJ43" s="135"/>
      <c r="GLK43" s="134"/>
      <c r="GLL43" s="135"/>
      <c r="GLM43" s="134"/>
      <c r="GLN43" s="135"/>
      <c r="GLO43" s="134"/>
      <c r="GLP43" s="135"/>
      <c r="GLQ43" s="134"/>
      <c r="GLR43" s="135"/>
      <c r="GLS43" s="134"/>
      <c r="GLT43" s="135"/>
      <c r="GLU43" s="134"/>
      <c r="GLV43" s="135"/>
      <c r="GLW43" s="134"/>
      <c r="GLX43" s="135"/>
      <c r="GLY43" s="134"/>
      <c r="GLZ43" s="135"/>
      <c r="GMA43" s="134"/>
      <c r="GMB43" s="135"/>
      <c r="GMC43" s="134"/>
      <c r="GMD43" s="135"/>
      <c r="GME43" s="134"/>
      <c r="GMF43" s="135"/>
      <c r="GMG43" s="134"/>
      <c r="GMH43" s="135"/>
      <c r="GMI43" s="134"/>
      <c r="GMJ43" s="135"/>
      <c r="GMK43" s="134"/>
      <c r="GML43" s="135"/>
      <c r="GMM43" s="134"/>
      <c r="GMN43" s="135"/>
      <c r="GMO43" s="134"/>
      <c r="GMP43" s="135"/>
      <c r="GMQ43" s="134"/>
      <c r="GMR43" s="135"/>
      <c r="GMS43" s="134"/>
      <c r="GMT43" s="135"/>
      <c r="GMU43" s="134"/>
      <c r="GMV43" s="135"/>
      <c r="GMW43" s="134"/>
      <c r="GMX43" s="135"/>
      <c r="GMY43" s="134"/>
      <c r="GMZ43" s="135"/>
      <c r="GNA43" s="134"/>
      <c r="GNB43" s="135"/>
      <c r="GNC43" s="134"/>
      <c r="GND43" s="135"/>
      <c r="GNE43" s="134"/>
      <c r="GNF43" s="135"/>
      <c r="GNG43" s="134"/>
      <c r="GNH43" s="135"/>
      <c r="GNI43" s="134"/>
      <c r="GNJ43" s="135"/>
      <c r="GNK43" s="134"/>
      <c r="GNL43" s="135"/>
      <c r="GNM43" s="134"/>
      <c r="GNN43" s="135"/>
      <c r="GNO43" s="134"/>
      <c r="GNP43" s="135"/>
      <c r="GNQ43" s="134"/>
      <c r="GNR43" s="135"/>
      <c r="GNS43" s="134"/>
      <c r="GNT43" s="135"/>
      <c r="GNU43" s="134"/>
      <c r="GNV43" s="135"/>
      <c r="GNW43" s="134"/>
      <c r="GNX43" s="135"/>
      <c r="GNY43" s="134"/>
      <c r="GNZ43" s="135"/>
      <c r="GOA43" s="134"/>
      <c r="GOB43" s="135"/>
      <c r="GOC43" s="134"/>
      <c r="GOD43" s="135"/>
      <c r="GOE43" s="134"/>
      <c r="GOF43" s="135"/>
      <c r="GOG43" s="134"/>
      <c r="GOH43" s="135"/>
      <c r="GOI43" s="134"/>
      <c r="GOJ43" s="135"/>
      <c r="GOK43" s="134"/>
      <c r="GOL43" s="135"/>
      <c r="GOM43" s="134"/>
      <c r="GON43" s="135"/>
      <c r="GOO43" s="134"/>
      <c r="GOP43" s="135"/>
      <c r="GOQ43" s="134"/>
      <c r="GOR43" s="135"/>
      <c r="GOS43" s="134"/>
      <c r="GOT43" s="135"/>
      <c r="GOU43" s="134"/>
      <c r="GOV43" s="135"/>
      <c r="GOW43" s="134"/>
      <c r="GOX43" s="135"/>
      <c r="GOY43" s="134"/>
      <c r="GOZ43" s="135"/>
      <c r="GPA43" s="134"/>
      <c r="GPB43" s="135"/>
      <c r="GPC43" s="134"/>
      <c r="GPD43" s="135"/>
      <c r="GPE43" s="134"/>
      <c r="GPF43" s="135"/>
      <c r="GPG43" s="134"/>
      <c r="GPH43" s="135"/>
      <c r="GPI43" s="134"/>
      <c r="GPJ43" s="135"/>
      <c r="GPK43" s="134"/>
      <c r="GPL43" s="135"/>
      <c r="GPM43" s="134"/>
      <c r="GPN43" s="135"/>
      <c r="GPO43" s="134"/>
      <c r="GPP43" s="135"/>
      <c r="GPQ43" s="134"/>
      <c r="GPR43" s="135"/>
      <c r="GPS43" s="134"/>
      <c r="GPT43" s="135"/>
      <c r="GPU43" s="134"/>
      <c r="GPV43" s="135"/>
      <c r="GPW43" s="134"/>
      <c r="GPX43" s="135"/>
      <c r="GPY43" s="134"/>
      <c r="GPZ43" s="135"/>
      <c r="GQA43" s="134"/>
      <c r="GQB43" s="135"/>
      <c r="GQC43" s="134"/>
      <c r="GQD43" s="135"/>
      <c r="GQE43" s="134"/>
      <c r="GQF43" s="135"/>
      <c r="GQG43" s="134"/>
      <c r="GQH43" s="135"/>
      <c r="GQI43" s="134"/>
      <c r="GQJ43" s="135"/>
      <c r="GQK43" s="134"/>
      <c r="GQL43" s="135"/>
      <c r="GQM43" s="134"/>
      <c r="GQN43" s="135"/>
      <c r="GQO43" s="134"/>
      <c r="GQP43" s="135"/>
      <c r="GQQ43" s="134"/>
      <c r="GQR43" s="135"/>
      <c r="GQS43" s="134"/>
      <c r="GQT43" s="135"/>
      <c r="GQU43" s="134"/>
      <c r="GQV43" s="135"/>
      <c r="GQW43" s="134"/>
      <c r="GQX43" s="135"/>
      <c r="GQY43" s="134"/>
      <c r="GQZ43" s="135"/>
      <c r="GRA43" s="134"/>
      <c r="GRB43" s="135"/>
      <c r="GRC43" s="134"/>
      <c r="GRD43" s="135"/>
      <c r="GRE43" s="134"/>
      <c r="GRF43" s="135"/>
      <c r="GRG43" s="134"/>
      <c r="GRH43" s="135"/>
      <c r="GRI43" s="134"/>
      <c r="GRJ43" s="135"/>
      <c r="GRK43" s="134"/>
      <c r="GRL43" s="135"/>
      <c r="GRM43" s="134"/>
      <c r="GRN43" s="135"/>
      <c r="GRO43" s="134"/>
      <c r="GRP43" s="135"/>
      <c r="GRQ43" s="134"/>
      <c r="GRR43" s="135"/>
      <c r="GRS43" s="134"/>
      <c r="GRT43" s="135"/>
      <c r="GRU43" s="134"/>
      <c r="GRV43" s="135"/>
      <c r="GRW43" s="134"/>
      <c r="GRX43" s="135"/>
      <c r="GRY43" s="134"/>
      <c r="GRZ43" s="135"/>
      <c r="GSA43" s="134"/>
      <c r="GSB43" s="135"/>
      <c r="GSC43" s="134"/>
      <c r="GSD43" s="135"/>
      <c r="GSE43" s="134"/>
      <c r="GSF43" s="135"/>
      <c r="GSG43" s="134"/>
      <c r="GSH43" s="135"/>
      <c r="GSI43" s="134"/>
      <c r="GSJ43" s="135"/>
      <c r="GSK43" s="134"/>
      <c r="GSL43" s="135"/>
      <c r="GSM43" s="134"/>
      <c r="GSN43" s="135"/>
      <c r="GSO43" s="134"/>
      <c r="GSP43" s="135"/>
      <c r="GSQ43" s="134"/>
      <c r="GSR43" s="135"/>
      <c r="GSS43" s="134"/>
      <c r="GST43" s="135"/>
      <c r="GSU43" s="134"/>
      <c r="GSV43" s="135"/>
      <c r="GSW43" s="134"/>
      <c r="GSX43" s="135"/>
      <c r="GSY43" s="134"/>
      <c r="GSZ43" s="135"/>
      <c r="GTA43" s="134"/>
      <c r="GTB43" s="135"/>
      <c r="GTC43" s="134"/>
      <c r="GTD43" s="135"/>
      <c r="GTE43" s="134"/>
      <c r="GTF43" s="135"/>
      <c r="GTG43" s="134"/>
      <c r="GTH43" s="135"/>
      <c r="GTI43" s="134"/>
      <c r="GTJ43" s="135"/>
      <c r="GTK43" s="134"/>
      <c r="GTL43" s="135"/>
      <c r="GTM43" s="134"/>
      <c r="GTN43" s="135"/>
      <c r="GTO43" s="134"/>
      <c r="GTP43" s="135"/>
      <c r="GTQ43" s="134"/>
      <c r="GTR43" s="135"/>
      <c r="GTS43" s="134"/>
      <c r="GTT43" s="135"/>
      <c r="GTU43" s="134"/>
      <c r="GTV43" s="135"/>
      <c r="GTW43" s="134"/>
      <c r="GTX43" s="135"/>
      <c r="GTY43" s="134"/>
      <c r="GTZ43" s="135"/>
      <c r="GUA43" s="134"/>
      <c r="GUB43" s="135"/>
      <c r="GUC43" s="134"/>
      <c r="GUD43" s="135"/>
      <c r="GUE43" s="134"/>
      <c r="GUF43" s="135"/>
      <c r="GUG43" s="134"/>
      <c r="GUH43" s="135"/>
      <c r="GUI43" s="134"/>
      <c r="GUJ43" s="135"/>
      <c r="GUK43" s="134"/>
      <c r="GUL43" s="135"/>
      <c r="GUM43" s="134"/>
      <c r="GUN43" s="135"/>
      <c r="GUO43" s="134"/>
      <c r="GUP43" s="135"/>
      <c r="GUQ43" s="134"/>
      <c r="GUR43" s="135"/>
      <c r="GUS43" s="134"/>
      <c r="GUT43" s="135"/>
      <c r="GUU43" s="134"/>
      <c r="GUV43" s="135"/>
      <c r="GUW43" s="134"/>
      <c r="GUX43" s="135"/>
      <c r="GUY43" s="134"/>
      <c r="GUZ43" s="135"/>
      <c r="GVA43" s="134"/>
      <c r="GVB43" s="135"/>
      <c r="GVC43" s="134"/>
      <c r="GVD43" s="135"/>
      <c r="GVE43" s="134"/>
      <c r="GVF43" s="135"/>
      <c r="GVG43" s="134"/>
      <c r="GVH43" s="135"/>
      <c r="GVI43" s="134"/>
      <c r="GVJ43" s="135"/>
      <c r="GVK43" s="134"/>
      <c r="GVL43" s="135"/>
      <c r="GVM43" s="134"/>
      <c r="GVN43" s="135"/>
      <c r="GVO43" s="134"/>
      <c r="GVP43" s="135"/>
      <c r="GVQ43" s="134"/>
      <c r="GVR43" s="135"/>
      <c r="GVS43" s="134"/>
      <c r="GVT43" s="135"/>
      <c r="GVU43" s="134"/>
      <c r="GVV43" s="135"/>
      <c r="GVW43" s="134"/>
      <c r="GVX43" s="135"/>
      <c r="GVY43" s="134"/>
      <c r="GVZ43" s="135"/>
      <c r="GWA43" s="134"/>
      <c r="GWB43" s="135"/>
      <c r="GWC43" s="134"/>
      <c r="GWD43" s="135"/>
      <c r="GWE43" s="134"/>
      <c r="GWF43" s="135"/>
      <c r="GWG43" s="134"/>
      <c r="GWH43" s="135"/>
      <c r="GWI43" s="134"/>
      <c r="GWJ43" s="135"/>
      <c r="GWK43" s="134"/>
      <c r="GWL43" s="135"/>
      <c r="GWM43" s="134"/>
      <c r="GWN43" s="135"/>
      <c r="GWO43" s="134"/>
      <c r="GWP43" s="135"/>
      <c r="GWQ43" s="134"/>
      <c r="GWR43" s="135"/>
      <c r="GWS43" s="134"/>
      <c r="GWT43" s="135"/>
      <c r="GWU43" s="134"/>
      <c r="GWV43" s="135"/>
      <c r="GWW43" s="134"/>
      <c r="GWX43" s="135"/>
      <c r="GWY43" s="134"/>
      <c r="GWZ43" s="135"/>
      <c r="GXA43" s="134"/>
      <c r="GXB43" s="135"/>
      <c r="GXC43" s="134"/>
      <c r="GXD43" s="135"/>
      <c r="GXE43" s="134"/>
      <c r="GXF43" s="135"/>
      <c r="GXG43" s="134"/>
      <c r="GXH43" s="135"/>
      <c r="GXI43" s="134"/>
      <c r="GXJ43" s="135"/>
      <c r="GXK43" s="134"/>
      <c r="GXL43" s="135"/>
      <c r="GXM43" s="134"/>
      <c r="GXN43" s="135"/>
      <c r="GXO43" s="134"/>
      <c r="GXP43" s="135"/>
      <c r="GXQ43" s="134"/>
      <c r="GXR43" s="135"/>
      <c r="GXS43" s="134"/>
      <c r="GXT43" s="135"/>
      <c r="GXU43" s="134"/>
      <c r="GXV43" s="135"/>
      <c r="GXW43" s="134"/>
      <c r="GXX43" s="135"/>
      <c r="GXY43" s="134"/>
      <c r="GXZ43" s="135"/>
      <c r="GYA43" s="134"/>
      <c r="GYB43" s="135"/>
      <c r="GYC43" s="134"/>
      <c r="GYD43" s="135"/>
      <c r="GYE43" s="134"/>
      <c r="GYF43" s="135"/>
      <c r="GYG43" s="134"/>
      <c r="GYH43" s="135"/>
      <c r="GYI43" s="134"/>
      <c r="GYJ43" s="135"/>
      <c r="GYK43" s="134"/>
      <c r="GYL43" s="135"/>
      <c r="GYM43" s="134"/>
      <c r="GYN43" s="135"/>
      <c r="GYO43" s="134"/>
      <c r="GYP43" s="135"/>
      <c r="GYQ43" s="134"/>
      <c r="GYR43" s="135"/>
      <c r="GYS43" s="134"/>
      <c r="GYT43" s="135"/>
      <c r="GYU43" s="134"/>
      <c r="GYV43" s="135"/>
      <c r="GYW43" s="134"/>
      <c r="GYX43" s="135"/>
      <c r="GYY43" s="134"/>
      <c r="GYZ43" s="135"/>
      <c r="GZA43" s="134"/>
      <c r="GZB43" s="135"/>
      <c r="GZC43" s="134"/>
      <c r="GZD43" s="135"/>
      <c r="GZE43" s="134"/>
      <c r="GZF43" s="135"/>
      <c r="GZG43" s="134"/>
      <c r="GZH43" s="135"/>
      <c r="GZI43" s="134"/>
      <c r="GZJ43" s="135"/>
      <c r="GZK43" s="134"/>
      <c r="GZL43" s="135"/>
      <c r="GZM43" s="134"/>
      <c r="GZN43" s="135"/>
      <c r="GZO43" s="134"/>
      <c r="GZP43" s="135"/>
      <c r="GZQ43" s="134"/>
      <c r="GZR43" s="135"/>
      <c r="GZS43" s="134"/>
      <c r="GZT43" s="135"/>
      <c r="GZU43" s="134"/>
      <c r="GZV43" s="135"/>
      <c r="GZW43" s="134"/>
      <c r="GZX43" s="135"/>
      <c r="GZY43" s="134"/>
      <c r="GZZ43" s="135"/>
      <c r="HAA43" s="134"/>
      <c r="HAB43" s="135"/>
      <c r="HAC43" s="134"/>
      <c r="HAD43" s="135"/>
      <c r="HAE43" s="134"/>
      <c r="HAF43" s="135"/>
      <c r="HAG43" s="134"/>
      <c r="HAH43" s="135"/>
      <c r="HAI43" s="134"/>
      <c r="HAJ43" s="135"/>
      <c r="HAK43" s="134"/>
      <c r="HAL43" s="135"/>
      <c r="HAM43" s="134"/>
      <c r="HAN43" s="135"/>
      <c r="HAO43" s="134"/>
      <c r="HAP43" s="135"/>
      <c r="HAQ43" s="134"/>
      <c r="HAR43" s="135"/>
      <c r="HAS43" s="134"/>
      <c r="HAT43" s="135"/>
      <c r="HAU43" s="134"/>
      <c r="HAV43" s="135"/>
      <c r="HAW43" s="134"/>
      <c r="HAX43" s="135"/>
      <c r="HAY43" s="134"/>
      <c r="HAZ43" s="135"/>
      <c r="HBA43" s="134"/>
      <c r="HBB43" s="135"/>
      <c r="HBC43" s="134"/>
      <c r="HBD43" s="135"/>
      <c r="HBE43" s="134"/>
      <c r="HBF43" s="135"/>
      <c r="HBG43" s="134"/>
      <c r="HBH43" s="135"/>
      <c r="HBI43" s="134"/>
      <c r="HBJ43" s="135"/>
      <c r="HBK43" s="134"/>
      <c r="HBL43" s="135"/>
      <c r="HBM43" s="134"/>
      <c r="HBN43" s="135"/>
      <c r="HBO43" s="134"/>
      <c r="HBP43" s="135"/>
      <c r="HBQ43" s="134"/>
      <c r="HBR43" s="135"/>
      <c r="HBS43" s="134"/>
      <c r="HBT43" s="135"/>
      <c r="HBU43" s="134"/>
      <c r="HBV43" s="135"/>
      <c r="HBW43" s="134"/>
      <c r="HBX43" s="135"/>
      <c r="HBY43" s="134"/>
      <c r="HBZ43" s="135"/>
      <c r="HCA43" s="134"/>
      <c r="HCB43" s="135"/>
      <c r="HCC43" s="134"/>
      <c r="HCD43" s="135"/>
      <c r="HCE43" s="134"/>
      <c r="HCF43" s="135"/>
      <c r="HCG43" s="134"/>
      <c r="HCH43" s="135"/>
      <c r="HCI43" s="134"/>
      <c r="HCJ43" s="135"/>
      <c r="HCK43" s="134"/>
      <c r="HCL43" s="135"/>
      <c r="HCM43" s="134"/>
      <c r="HCN43" s="135"/>
      <c r="HCO43" s="134"/>
      <c r="HCP43" s="135"/>
      <c r="HCQ43" s="134"/>
      <c r="HCR43" s="135"/>
      <c r="HCS43" s="134"/>
      <c r="HCT43" s="135"/>
      <c r="HCU43" s="134"/>
      <c r="HCV43" s="135"/>
      <c r="HCW43" s="134"/>
      <c r="HCX43" s="135"/>
      <c r="HCY43" s="134"/>
      <c r="HCZ43" s="135"/>
      <c r="HDA43" s="134"/>
      <c r="HDB43" s="135"/>
      <c r="HDC43" s="134"/>
      <c r="HDD43" s="135"/>
      <c r="HDE43" s="134"/>
      <c r="HDF43" s="135"/>
      <c r="HDG43" s="134"/>
      <c r="HDH43" s="135"/>
      <c r="HDI43" s="134"/>
      <c r="HDJ43" s="135"/>
      <c r="HDK43" s="134"/>
      <c r="HDL43" s="135"/>
      <c r="HDM43" s="134"/>
      <c r="HDN43" s="135"/>
      <c r="HDO43" s="134"/>
      <c r="HDP43" s="135"/>
      <c r="HDQ43" s="134"/>
      <c r="HDR43" s="135"/>
      <c r="HDS43" s="134"/>
      <c r="HDT43" s="135"/>
      <c r="HDU43" s="134"/>
      <c r="HDV43" s="135"/>
      <c r="HDW43" s="134"/>
      <c r="HDX43" s="135"/>
      <c r="HDY43" s="134"/>
      <c r="HDZ43" s="135"/>
      <c r="HEA43" s="134"/>
      <c r="HEB43" s="135"/>
      <c r="HEC43" s="134"/>
      <c r="HED43" s="135"/>
      <c r="HEE43" s="134"/>
      <c r="HEF43" s="135"/>
      <c r="HEG43" s="134"/>
      <c r="HEH43" s="135"/>
      <c r="HEI43" s="134"/>
      <c r="HEJ43" s="135"/>
      <c r="HEK43" s="134"/>
      <c r="HEL43" s="135"/>
      <c r="HEM43" s="134"/>
      <c r="HEN43" s="135"/>
      <c r="HEO43" s="134"/>
      <c r="HEP43" s="135"/>
      <c r="HEQ43" s="134"/>
      <c r="HER43" s="135"/>
      <c r="HES43" s="134"/>
      <c r="HET43" s="135"/>
      <c r="HEU43" s="134"/>
      <c r="HEV43" s="135"/>
      <c r="HEW43" s="134"/>
      <c r="HEX43" s="135"/>
      <c r="HEY43" s="134"/>
      <c r="HEZ43" s="135"/>
      <c r="HFA43" s="134"/>
      <c r="HFB43" s="135"/>
      <c r="HFC43" s="134"/>
      <c r="HFD43" s="135"/>
      <c r="HFE43" s="134"/>
      <c r="HFF43" s="135"/>
      <c r="HFG43" s="134"/>
      <c r="HFH43" s="135"/>
      <c r="HFI43" s="134"/>
      <c r="HFJ43" s="135"/>
      <c r="HFK43" s="134"/>
      <c r="HFL43" s="135"/>
      <c r="HFM43" s="134"/>
      <c r="HFN43" s="135"/>
      <c r="HFO43" s="134"/>
      <c r="HFP43" s="135"/>
      <c r="HFQ43" s="134"/>
      <c r="HFR43" s="135"/>
      <c r="HFS43" s="134"/>
      <c r="HFT43" s="135"/>
      <c r="HFU43" s="134"/>
      <c r="HFV43" s="135"/>
      <c r="HFW43" s="134"/>
      <c r="HFX43" s="135"/>
      <c r="HFY43" s="134"/>
      <c r="HFZ43" s="135"/>
      <c r="HGA43" s="134"/>
      <c r="HGB43" s="135"/>
      <c r="HGC43" s="134"/>
      <c r="HGD43" s="135"/>
      <c r="HGE43" s="134"/>
      <c r="HGF43" s="135"/>
      <c r="HGG43" s="134"/>
      <c r="HGH43" s="135"/>
      <c r="HGI43" s="134"/>
      <c r="HGJ43" s="135"/>
      <c r="HGK43" s="134"/>
      <c r="HGL43" s="135"/>
      <c r="HGM43" s="134"/>
      <c r="HGN43" s="135"/>
      <c r="HGO43" s="134"/>
      <c r="HGP43" s="135"/>
      <c r="HGQ43" s="134"/>
      <c r="HGR43" s="135"/>
      <c r="HGS43" s="134"/>
      <c r="HGT43" s="135"/>
      <c r="HGU43" s="134"/>
      <c r="HGV43" s="135"/>
      <c r="HGW43" s="134"/>
      <c r="HGX43" s="135"/>
      <c r="HGY43" s="134"/>
      <c r="HGZ43" s="135"/>
      <c r="HHA43" s="134"/>
      <c r="HHB43" s="135"/>
      <c r="HHC43" s="134"/>
      <c r="HHD43" s="135"/>
      <c r="HHE43" s="134"/>
      <c r="HHF43" s="135"/>
      <c r="HHG43" s="134"/>
      <c r="HHH43" s="135"/>
      <c r="HHI43" s="134"/>
      <c r="HHJ43" s="135"/>
      <c r="HHK43" s="134"/>
      <c r="HHL43" s="135"/>
      <c r="HHM43" s="134"/>
      <c r="HHN43" s="135"/>
      <c r="HHO43" s="134"/>
      <c r="HHP43" s="135"/>
      <c r="HHQ43" s="134"/>
      <c r="HHR43" s="135"/>
      <c r="HHS43" s="134"/>
      <c r="HHT43" s="135"/>
      <c r="HHU43" s="134"/>
      <c r="HHV43" s="135"/>
      <c r="HHW43" s="134"/>
      <c r="HHX43" s="135"/>
      <c r="HHY43" s="134"/>
      <c r="HHZ43" s="135"/>
      <c r="HIA43" s="134"/>
      <c r="HIB43" s="135"/>
      <c r="HIC43" s="134"/>
      <c r="HID43" s="135"/>
      <c r="HIE43" s="134"/>
      <c r="HIF43" s="135"/>
      <c r="HIG43" s="134"/>
      <c r="HIH43" s="135"/>
      <c r="HII43" s="134"/>
      <c r="HIJ43" s="135"/>
      <c r="HIK43" s="134"/>
      <c r="HIL43" s="135"/>
      <c r="HIM43" s="134"/>
      <c r="HIN43" s="135"/>
      <c r="HIO43" s="134"/>
      <c r="HIP43" s="135"/>
      <c r="HIQ43" s="134"/>
      <c r="HIR43" s="135"/>
      <c r="HIS43" s="134"/>
      <c r="HIT43" s="135"/>
      <c r="HIU43" s="134"/>
      <c r="HIV43" s="135"/>
      <c r="HIW43" s="134"/>
      <c r="HIX43" s="135"/>
      <c r="HIY43" s="134"/>
      <c r="HIZ43" s="135"/>
      <c r="HJA43" s="134"/>
      <c r="HJB43" s="135"/>
      <c r="HJC43" s="134"/>
      <c r="HJD43" s="135"/>
      <c r="HJE43" s="134"/>
      <c r="HJF43" s="135"/>
      <c r="HJG43" s="134"/>
      <c r="HJH43" s="135"/>
      <c r="HJI43" s="134"/>
      <c r="HJJ43" s="135"/>
      <c r="HJK43" s="134"/>
      <c r="HJL43" s="135"/>
      <c r="HJM43" s="134"/>
      <c r="HJN43" s="135"/>
      <c r="HJO43" s="134"/>
      <c r="HJP43" s="135"/>
      <c r="HJQ43" s="134"/>
      <c r="HJR43" s="135"/>
      <c r="HJS43" s="134"/>
      <c r="HJT43" s="135"/>
      <c r="HJU43" s="134"/>
      <c r="HJV43" s="135"/>
      <c r="HJW43" s="134"/>
      <c r="HJX43" s="135"/>
      <c r="HJY43" s="134"/>
      <c r="HJZ43" s="135"/>
      <c r="HKA43" s="134"/>
      <c r="HKB43" s="135"/>
      <c r="HKC43" s="134"/>
      <c r="HKD43" s="135"/>
      <c r="HKE43" s="134"/>
      <c r="HKF43" s="135"/>
      <c r="HKG43" s="134"/>
      <c r="HKH43" s="135"/>
      <c r="HKI43" s="134"/>
      <c r="HKJ43" s="135"/>
      <c r="HKK43" s="134"/>
      <c r="HKL43" s="135"/>
      <c r="HKM43" s="134"/>
      <c r="HKN43" s="135"/>
      <c r="HKO43" s="134"/>
      <c r="HKP43" s="135"/>
      <c r="HKQ43" s="134"/>
      <c r="HKR43" s="135"/>
      <c r="HKS43" s="134"/>
      <c r="HKT43" s="135"/>
      <c r="HKU43" s="134"/>
      <c r="HKV43" s="135"/>
      <c r="HKW43" s="134"/>
      <c r="HKX43" s="135"/>
      <c r="HKY43" s="134"/>
      <c r="HKZ43" s="135"/>
      <c r="HLA43" s="134"/>
      <c r="HLB43" s="135"/>
      <c r="HLC43" s="134"/>
      <c r="HLD43" s="135"/>
      <c r="HLE43" s="134"/>
      <c r="HLF43" s="135"/>
      <c r="HLG43" s="134"/>
      <c r="HLH43" s="135"/>
      <c r="HLI43" s="134"/>
      <c r="HLJ43" s="135"/>
      <c r="HLK43" s="134"/>
      <c r="HLL43" s="135"/>
      <c r="HLM43" s="134"/>
      <c r="HLN43" s="135"/>
      <c r="HLO43" s="134"/>
      <c r="HLP43" s="135"/>
      <c r="HLQ43" s="134"/>
      <c r="HLR43" s="135"/>
      <c r="HLS43" s="134"/>
      <c r="HLT43" s="135"/>
      <c r="HLU43" s="134"/>
      <c r="HLV43" s="135"/>
      <c r="HLW43" s="134"/>
      <c r="HLX43" s="135"/>
      <c r="HLY43" s="134"/>
      <c r="HLZ43" s="135"/>
      <c r="HMA43" s="134"/>
      <c r="HMB43" s="135"/>
      <c r="HMC43" s="134"/>
      <c r="HMD43" s="135"/>
      <c r="HME43" s="134"/>
      <c r="HMF43" s="135"/>
      <c r="HMG43" s="134"/>
      <c r="HMH43" s="135"/>
      <c r="HMI43" s="134"/>
      <c r="HMJ43" s="135"/>
      <c r="HMK43" s="134"/>
      <c r="HML43" s="135"/>
      <c r="HMM43" s="134"/>
      <c r="HMN43" s="135"/>
      <c r="HMO43" s="134"/>
      <c r="HMP43" s="135"/>
      <c r="HMQ43" s="134"/>
      <c r="HMR43" s="135"/>
      <c r="HMS43" s="134"/>
      <c r="HMT43" s="135"/>
      <c r="HMU43" s="134"/>
      <c r="HMV43" s="135"/>
      <c r="HMW43" s="134"/>
      <c r="HMX43" s="135"/>
      <c r="HMY43" s="134"/>
      <c r="HMZ43" s="135"/>
      <c r="HNA43" s="134"/>
      <c r="HNB43" s="135"/>
      <c r="HNC43" s="134"/>
      <c r="HND43" s="135"/>
      <c r="HNE43" s="134"/>
      <c r="HNF43" s="135"/>
      <c r="HNG43" s="134"/>
      <c r="HNH43" s="135"/>
      <c r="HNI43" s="134"/>
      <c r="HNJ43" s="135"/>
      <c r="HNK43" s="134"/>
      <c r="HNL43" s="135"/>
      <c r="HNM43" s="134"/>
      <c r="HNN43" s="135"/>
      <c r="HNO43" s="134"/>
      <c r="HNP43" s="135"/>
      <c r="HNQ43" s="134"/>
      <c r="HNR43" s="135"/>
      <c r="HNS43" s="134"/>
      <c r="HNT43" s="135"/>
      <c r="HNU43" s="134"/>
      <c r="HNV43" s="135"/>
      <c r="HNW43" s="134"/>
      <c r="HNX43" s="135"/>
      <c r="HNY43" s="134"/>
      <c r="HNZ43" s="135"/>
      <c r="HOA43" s="134"/>
      <c r="HOB43" s="135"/>
      <c r="HOC43" s="134"/>
      <c r="HOD43" s="135"/>
      <c r="HOE43" s="134"/>
      <c r="HOF43" s="135"/>
      <c r="HOG43" s="134"/>
      <c r="HOH43" s="135"/>
      <c r="HOI43" s="134"/>
      <c r="HOJ43" s="135"/>
      <c r="HOK43" s="134"/>
      <c r="HOL43" s="135"/>
      <c r="HOM43" s="134"/>
      <c r="HON43" s="135"/>
      <c r="HOO43" s="134"/>
      <c r="HOP43" s="135"/>
      <c r="HOQ43" s="134"/>
      <c r="HOR43" s="135"/>
      <c r="HOS43" s="134"/>
      <c r="HOT43" s="135"/>
      <c r="HOU43" s="134"/>
      <c r="HOV43" s="135"/>
      <c r="HOW43" s="134"/>
      <c r="HOX43" s="135"/>
      <c r="HOY43" s="134"/>
      <c r="HOZ43" s="135"/>
      <c r="HPA43" s="134"/>
      <c r="HPB43" s="135"/>
      <c r="HPC43" s="134"/>
      <c r="HPD43" s="135"/>
      <c r="HPE43" s="134"/>
      <c r="HPF43" s="135"/>
      <c r="HPG43" s="134"/>
      <c r="HPH43" s="135"/>
      <c r="HPI43" s="134"/>
      <c r="HPJ43" s="135"/>
      <c r="HPK43" s="134"/>
      <c r="HPL43" s="135"/>
      <c r="HPM43" s="134"/>
      <c r="HPN43" s="135"/>
      <c r="HPO43" s="134"/>
      <c r="HPP43" s="135"/>
      <c r="HPQ43" s="134"/>
      <c r="HPR43" s="135"/>
      <c r="HPS43" s="134"/>
      <c r="HPT43" s="135"/>
      <c r="HPU43" s="134"/>
      <c r="HPV43" s="135"/>
      <c r="HPW43" s="134"/>
      <c r="HPX43" s="135"/>
      <c r="HPY43" s="134"/>
      <c r="HPZ43" s="135"/>
      <c r="HQA43" s="134"/>
      <c r="HQB43" s="135"/>
      <c r="HQC43" s="134"/>
      <c r="HQD43" s="135"/>
      <c r="HQE43" s="134"/>
      <c r="HQF43" s="135"/>
      <c r="HQG43" s="134"/>
      <c r="HQH43" s="135"/>
      <c r="HQI43" s="134"/>
      <c r="HQJ43" s="135"/>
      <c r="HQK43" s="134"/>
      <c r="HQL43" s="135"/>
      <c r="HQM43" s="134"/>
      <c r="HQN43" s="135"/>
      <c r="HQO43" s="134"/>
      <c r="HQP43" s="135"/>
      <c r="HQQ43" s="134"/>
      <c r="HQR43" s="135"/>
      <c r="HQS43" s="134"/>
      <c r="HQT43" s="135"/>
      <c r="HQU43" s="134"/>
      <c r="HQV43" s="135"/>
      <c r="HQW43" s="134"/>
      <c r="HQX43" s="135"/>
      <c r="HQY43" s="134"/>
      <c r="HQZ43" s="135"/>
      <c r="HRA43" s="134"/>
      <c r="HRB43" s="135"/>
      <c r="HRC43" s="134"/>
      <c r="HRD43" s="135"/>
      <c r="HRE43" s="134"/>
      <c r="HRF43" s="135"/>
      <c r="HRG43" s="134"/>
      <c r="HRH43" s="135"/>
      <c r="HRI43" s="134"/>
      <c r="HRJ43" s="135"/>
      <c r="HRK43" s="134"/>
      <c r="HRL43" s="135"/>
      <c r="HRM43" s="134"/>
      <c r="HRN43" s="135"/>
      <c r="HRO43" s="134"/>
      <c r="HRP43" s="135"/>
      <c r="HRQ43" s="134"/>
      <c r="HRR43" s="135"/>
      <c r="HRS43" s="134"/>
      <c r="HRT43" s="135"/>
      <c r="HRU43" s="134"/>
      <c r="HRV43" s="135"/>
      <c r="HRW43" s="134"/>
      <c r="HRX43" s="135"/>
      <c r="HRY43" s="134"/>
      <c r="HRZ43" s="135"/>
      <c r="HSA43" s="134"/>
      <c r="HSB43" s="135"/>
      <c r="HSC43" s="134"/>
      <c r="HSD43" s="135"/>
      <c r="HSE43" s="134"/>
      <c r="HSF43" s="135"/>
      <c r="HSG43" s="134"/>
      <c r="HSH43" s="135"/>
      <c r="HSI43" s="134"/>
      <c r="HSJ43" s="135"/>
      <c r="HSK43" s="134"/>
      <c r="HSL43" s="135"/>
      <c r="HSM43" s="134"/>
      <c r="HSN43" s="135"/>
      <c r="HSO43" s="134"/>
      <c r="HSP43" s="135"/>
      <c r="HSQ43" s="134"/>
      <c r="HSR43" s="135"/>
      <c r="HSS43" s="134"/>
      <c r="HST43" s="135"/>
      <c r="HSU43" s="134"/>
      <c r="HSV43" s="135"/>
      <c r="HSW43" s="134"/>
      <c r="HSX43" s="135"/>
      <c r="HSY43" s="134"/>
      <c r="HSZ43" s="135"/>
      <c r="HTA43" s="134"/>
      <c r="HTB43" s="135"/>
      <c r="HTC43" s="134"/>
      <c r="HTD43" s="135"/>
      <c r="HTE43" s="134"/>
      <c r="HTF43" s="135"/>
      <c r="HTG43" s="134"/>
      <c r="HTH43" s="135"/>
      <c r="HTI43" s="134"/>
      <c r="HTJ43" s="135"/>
      <c r="HTK43" s="134"/>
      <c r="HTL43" s="135"/>
      <c r="HTM43" s="134"/>
      <c r="HTN43" s="135"/>
      <c r="HTO43" s="134"/>
      <c r="HTP43" s="135"/>
      <c r="HTQ43" s="134"/>
      <c r="HTR43" s="135"/>
      <c r="HTS43" s="134"/>
      <c r="HTT43" s="135"/>
      <c r="HTU43" s="134"/>
      <c r="HTV43" s="135"/>
      <c r="HTW43" s="134"/>
      <c r="HTX43" s="135"/>
      <c r="HTY43" s="134"/>
      <c r="HTZ43" s="135"/>
      <c r="HUA43" s="134"/>
      <c r="HUB43" s="135"/>
      <c r="HUC43" s="134"/>
      <c r="HUD43" s="135"/>
      <c r="HUE43" s="134"/>
      <c r="HUF43" s="135"/>
      <c r="HUG43" s="134"/>
      <c r="HUH43" s="135"/>
      <c r="HUI43" s="134"/>
      <c r="HUJ43" s="135"/>
      <c r="HUK43" s="134"/>
      <c r="HUL43" s="135"/>
      <c r="HUM43" s="134"/>
      <c r="HUN43" s="135"/>
      <c r="HUO43" s="134"/>
      <c r="HUP43" s="135"/>
      <c r="HUQ43" s="134"/>
      <c r="HUR43" s="135"/>
      <c r="HUS43" s="134"/>
      <c r="HUT43" s="135"/>
      <c r="HUU43" s="134"/>
      <c r="HUV43" s="135"/>
      <c r="HUW43" s="134"/>
      <c r="HUX43" s="135"/>
      <c r="HUY43" s="134"/>
      <c r="HUZ43" s="135"/>
      <c r="HVA43" s="134"/>
      <c r="HVB43" s="135"/>
      <c r="HVC43" s="134"/>
      <c r="HVD43" s="135"/>
      <c r="HVE43" s="134"/>
      <c r="HVF43" s="135"/>
      <c r="HVG43" s="134"/>
      <c r="HVH43" s="135"/>
      <c r="HVI43" s="134"/>
      <c r="HVJ43" s="135"/>
      <c r="HVK43" s="134"/>
      <c r="HVL43" s="135"/>
      <c r="HVM43" s="134"/>
      <c r="HVN43" s="135"/>
      <c r="HVO43" s="134"/>
      <c r="HVP43" s="135"/>
      <c r="HVQ43" s="134"/>
      <c r="HVR43" s="135"/>
      <c r="HVS43" s="134"/>
      <c r="HVT43" s="135"/>
      <c r="HVU43" s="134"/>
      <c r="HVV43" s="135"/>
      <c r="HVW43" s="134"/>
      <c r="HVX43" s="135"/>
      <c r="HVY43" s="134"/>
      <c r="HVZ43" s="135"/>
      <c r="HWA43" s="134"/>
      <c r="HWB43" s="135"/>
      <c r="HWC43" s="134"/>
      <c r="HWD43" s="135"/>
      <c r="HWE43" s="134"/>
      <c r="HWF43" s="135"/>
      <c r="HWG43" s="134"/>
      <c r="HWH43" s="135"/>
      <c r="HWI43" s="134"/>
      <c r="HWJ43" s="135"/>
      <c r="HWK43" s="134"/>
      <c r="HWL43" s="135"/>
      <c r="HWM43" s="134"/>
      <c r="HWN43" s="135"/>
      <c r="HWO43" s="134"/>
      <c r="HWP43" s="135"/>
      <c r="HWQ43" s="134"/>
      <c r="HWR43" s="135"/>
      <c r="HWS43" s="134"/>
      <c r="HWT43" s="135"/>
      <c r="HWU43" s="134"/>
      <c r="HWV43" s="135"/>
      <c r="HWW43" s="134"/>
      <c r="HWX43" s="135"/>
      <c r="HWY43" s="134"/>
      <c r="HWZ43" s="135"/>
      <c r="HXA43" s="134"/>
      <c r="HXB43" s="135"/>
      <c r="HXC43" s="134"/>
      <c r="HXD43" s="135"/>
      <c r="HXE43" s="134"/>
      <c r="HXF43" s="135"/>
      <c r="HXG43" s="134"/>
      <c r="HXH43" s="135"/>
      <c r="HXI43" s="134"/>
      <c r="HXJ43" s="135"/>
      <c r="HXK43" s="134"/>
      <c r="HXL43" s="135"/>
      <c r="HXM43" s="134"/>
      <c r="HXN43" s="135"/>
      <c r="HXO43" s="134"/>
      <c r="HXP43" s="135"/>
      <c r="HXQ43" s="134"/>
      <c r="HXR43" s="135"/>
      <c r="HXS43" s="134"/>
      <c r="HXT43" s="135"/>
      <c r="HXU43" s="134"/>
      <c r="HXV43" s="135"/>
      <c r="HXW43" s="134"/>
      <c r="HXX43" s="135"/>
      <c r="HXY43" s="134"/>
      <c r="HXZ43" s="135"/>
      <c r="HYA43" s="134"/>
      <c r="HYB43" s="135"/>
      <c r="HYC43" s="134"/>
      <c r="HYD43" s="135"/>
      <c r="HYE43" s="134"/>
      <c r="HYF43" s="135"/>
      <c r="HYG43" s="134"/>
      <c r="HYH43" s="135"/>
      <c r="HYI43" s="134"/>
      <c r="HYJ43" s="135"/>
      <c r="HYK43" s="134"/>
      <c r="HYL43" s="135"/>
      <c r="HYM43" s="134"/>
      <c r="HYN43" s="135"/>
      <c r="HYO43" s="134"/>
      <c r="HYP43" s="135"/>
      <c r="HYQ43" s="134"/>
      <c r="HYR43" s="135"/>
      <c r="HYS43" s="134"/>
      <c r="HYT43" s="135"/>
      <c r="HYU43" s="134"/>
      <c r="HYV43" s="135"/>
      <c r="HYW43" s="134"/>
      <c r="HYX43" s="135"/>
      <c r="HYY43" s="134"/>
      <c r="HYZ43" s="135"/>
      <c r="HZA43" s="134"/>
      <c r="HZB43" s="135"/>
      <c r="HZC43" s="134"/>
      <c r="HZD43" s="135"/>
      <c r="HZE43" s="134"/>
      <c r="HZF43" s="135"/>
      <c r="HZG43" s="134"/>
      <c r="HZH43" s="135"/>
      <c r="HZI43" s="134"/>
      <c r="HZJ43" s="135"/>
      <c r="HZK43" s="134"/>
      <c r="HZL43" s="135"/>
      <c r="HZM43" s="134"/>
      <c r="HZN43" s="135"/>
      <c r="HZO43" s="134"/>
      <c r="HZP43" s="135"/>
      <c r="HZQ43" s="134"/>
      <c r="HZR43" s="135"/>
      <c r="HZS43" s="134"/>
      <c r="HZT43" s="135"/>
      <c r="HZU43" s="134"/>
      <c r="HZV43" s="135"/>
      <c r="HZW43" s="134"/>
      <c r="HZX43" s="135"/>
      <c r="HZY43" s="134"/>
      <c r="HZZ43" s="135"/>
      <c r="IAA43" s="134"/>
      <c r="IAB43" s="135"/>
      <c r="IAC43" s="134"/>
      <c r="IAD43" s="135"/>
      <c r="IAE43" s="134"/>
      <c r="IAF43" s="135"/>
      <c r="IAG43" s="134"/>
      <c r="IAH43" s="135"/>
      <c r="IAI43" s="134"/>
      <c r="IAJ43" s="135"/>
      <c r="IAK43" s="134"/>
      <c r="IAL43" s="135"/>
      <c r="IAM43" s="134"/>
      <c r="IAN43" s="135"/>
      <c r="IAO43" s="134"/>
      <c r="IAP43" s="135"/>
      <c r="IAQ43" s="134"/>
      <c r="IAR43" s="135"/>
      <c r="IAS43" s="134"/>
      <c r="IAT43" s="135"/>
      <c r="IAU43" s="134"/>
      <c r="IAV43" s="135"/>
      <c r="IAW43" s="134"/>
      <c r="IAX43" s="135"/>
      <c r="IAY43" s="134"/>
      <c r="IAZ43" s="135"/>
      <c r="IBA43" s="134"/>
      <c r="IBB43" s="135"/>
      <c r="IBC43" s="134"/>
      <c r="IBD43" s="135"/>
      <c r="IBE43" s="134"/>
      <c r="IBF43" s="135"/>
      <c r="IBG43" s="134"/>
      <c r="IBH43" s="135"/>
      <c r="IBI43" s="134"/>
      <c r="IBJ43" s="135"/>
      <c r="IBK43" s="134"/>
      <c r="IBL43" s="135"/>
      <c r="IBM43" s="134"/>
      <c r="IBN43" s="135"/>
      <c r="IBO43" s="134"/>
      <c r="IBP43" s="135"/>
      <c r="IBQ43" s="134"/>
      <c r="IBR43" s="135"/>
      <c r="IBS43" s="134"/>
      <c r="IBT43" s="135"/>
      <c r="IBU43" s="134"/>
      <c r="IBV43" s="135"/>
      <c r="IBW43" s="134"/>
      <c r="IBX43" s="135"/>
      <c r="IBY43" s="134"/>
      <c r="IBZ43" s="135"/>
      <c r="ICA43" s="134"/>
      <c r="ICB43" s="135"/>
      <c r="ICC43" s="134"/>
      <c r="ICD43" s="135"/>
      <c r="ICE43" s="134"/>
      <c r="ICF43" s="135"/>
      <c r="ICG43" s="134"/>
      <c r="ICH43" s="135"/>
      <c r="ICI43" s="134"/>
      <c r="ICJ43" s="135"/>
      <c r="ICK43" s="134"/>
      <c r="ICL43" s="135"/>
      <c r="ICM43" s="134"/>
      <c r="ICN43" s="135"/>
      <c r="ICO43" s="134"/>
      <c r="ICP43" s="135"/>
      <c r="ICQ43" s="134"/>
      <c r="ICR43" s="135"/>
      <c r="ICS43" s="134"/>
      <c r="ICT43" s="135"/>
      <c r="ICU43" s="134"/>
      <c r="ICV43" s="135"/>
      <c r="ICW43" s="134"/>
      <c r="ICX43" s="135"/>
      <c r="ICY43" s="134"/>
      <c r="ICZ43" s="135"/>
      <c r="IDA43" s="134"/>
      <c r="IDB43" s="135"/>
      <c r="IDC43" s="134"/>
      <c r="IDD43" s="135"/>
      <c r="IDE43" s="134"/>
      <c r="IDF43" s="135"/>
      <c r="IDG43" s="134"/>
      <c r="IDH43" s="135"/>
      <c r="IDI43" s="134"/>
      <c r="IDJ43" s="135"/>
      <c r="IDK43" s="134"/>
      <c r="IDL43" s="135"/>
      <c r="IDM43" s="134"/>
      <c r="IDN43" s="135"/>
      <c r="IDO43" s="134"/>
      <c r="IDP43" s="135"/>
      <c r="IDQ43" s="134"/>
      <c r="IDR43" s="135"/>
      <c r="IDS43" s="134"/>
      <c r="IDT43" s="135"/>
      <c r="IDU43" s="134"/>
      <c r="IDV43" s="135"/>
      <c r="IDW43" s="134"/>
      <c r="IDX43" s="135"/>
      <c r="IDY43" s="134"/>
      <c r="IDZ43" s="135"/>
      <c r="IEA43" s="134"/>
      <c r="IEB43" s="135"/>
      <c r="IEC43" s="134"/>
      <c r="IED43" s="135"/>
      <c r="IEE43" s="134"/>
      <c r="IEF43" s="135"/>
      <c r="IEG43" s="134"/>
      <c r="IEH43" s="135"/>
      <c r="IEI43" s="134"/>
      <c r="IEJ43" s="135"/>
      <c r="IEK43" s="134"/>
      <c r="IEL43" s="135"/>
      <c r="IEM43" s="134"/>
      <c r="IEN43" s="135"/>
      <c r="IEO43" s="134"/>
      <c r="IEP43" s="135"/>
      <c r="IEQ43" s="134"/>
      <c r="IER43" s="135"/>
      <c r="IES43" s="134"/>
      <c r="IET43" s="135"/>
      <c r="IEU43" s="134"/>
      <c r="IEV43" s="135"/>
      <c r="IEW43" s="134"/>
      <c r="IEX43" s="135"/>
      <c r="IEY43" s="134"/>
      <c r="IEZ43" s="135"/>
      <c r="IFA43" s="134"/>
      <c r="IFB43" s="135"/>
      <c r="IFC43" s="134"/>
      <c r="IFD43" s="135"/>
      <c r="IFE43" s="134"/>
      <c r="IFF43" s="135"/>
      <c r="IFG43" s="134"/>
      <c r="IFH43" s="135"/>
      <c r="IFI43" s="134"/>
      <c r="IFJ43" s="135"/>
      <c r="IFK43" s="134"/>
      <c r="IFL43" s="135"/>
      <c r="IFM43" s="134"/>
      <c r="IFN43" s="135"/>
      <c r="IFO43" s="134"/>
      <c r="IFP43" s="135"/>
      <c r="IFQ43" s="134"/>
      <c r="IFR43" s="135"/>
      <c r="IFS43" s="134"/>
      <c r="IFT43" s="135"/>
      <c r="IFU43" s="134"/>
      <c r="IFV43" s="135"/>
      <c r="IFW43" s="134"/>
      <c r="IFX43" s="135"/>
      <c r="IFY43" s="134"/>
      <c r="IFZ43" s="135"/>
      <c r="IGA43" s="134"/>
      <c r="IGB43" s="135"/>
      <c r="IGC43" s="134"/>
      <c r="IGD43" s="135"/>
      <c r="IGE43" s="134"/>
      <c r="IGF43" s="135"/>
      <c r="IGG43" s="134"/>
      <c r="IGH43" s="135"/>
      <c r="IGI43" s="134"/>
      <c r="IGJ43" s="135"/>
      <c r="IGK43" s="134"/>
      <c r="IGL43" s="135"/>
      <c r="IGM43" s="134"/>
      <c r="IGN43" s="135"/>
      <c r="IGO43" s="134"/>
      <c r="IGP43" s="135"/>
      <c r="IGQ43" s="134"/>
      <c r="IGR43" s="135"/>
      <c r="IGS43" s="134"/>
      <c r="IGT43" s="135"/>
      <c r="IGU43" s="134"/>
      <c r="IGV43" s="135"/>
      <c r="IGW43" s="134"/>
      <c r="IGX43" s="135"/>
      <c r="IGY43" s="134"/>
      <c r="IGZ43" s="135"/>
      <c r="IHA43" s="134"/>
      <c r="IHB43" s="135"/>
      <c r="IHC43" s="134"/>
      <c r="IHD43" s="135"/>
      <c r="IHE43" s="134"/>
      <c r="IHF43" s="135"/>
      <c r="IHG43" s="134"/>
      <c r="IHH43" s="135"/>
      <c r="IHI43" s="134"/>
      <c r="IHJ43" s="135"/>
      <c r="IHK43" s="134"/>
      <c r="IHL43" s="135"/>
      <c r="IHM43" s="134"/>
      <c r="IHN43" s="135"/>
      <c r="IHO43" s="134"/>
      <c r="IHP43" s="135"/>
      <c r="IHQ43" s="134"/>
      <c r="IHR43" s="135"/>
      <c r="IHS43" s="134"/>
      <c r="IHT43" s="135"/>
      <c r="IHU43" s="134"/>
      <c r="IHV43" s="135"/>
      <c r="IHW43" s="134"/>
      <c r="IHX43" s="135"/>
      <c r="IHY43" s="134"/>
      <c r="IHZ43" s="135"/>
      <c r="IIA43" s="134"/>
      <c r="IIB43" s="135"/>
      <c r="IIC43" s="134"/>
      <c r="IID43" s="135"/>
      <c r="IIE43" s="134"/>
      <c r="IIF43" s="135"/>
      <c r="IIG43" s="134"/>
      <c r="IIH43" s="135"/>
      <c r="III43" s="134"/>
      <c r="IIJ43" s="135"/>
      <c r="IIK43" s="134"/>
      <c r="IIL43" s="135"/>
      <c r="IIM43" s="134"/>
      <c r="IIN43" s="135"/>
      <c r="IIO43" s="134"/>
      <c r="IIP43" s="135"/>
      <c r="IIQ43" s="134"/>
      <c r="IIR43" s="135"/>
      <c r="IIS43" s="134"/>
      <c r="IIT43" s="135"/>
      <c r="IIU43" s="134"/>
      <c r="IIV43" s="135"/>
      <c r="IIW43" s="134"/>
      <c r="IIX43" s="135"/>
      <c r="IIY43" s="134"/>
      <c r="IIZ43" s="135"/>
      <c r="IJA43" s="134"/>
      <c r="IJB43" s="135"/>
      <c r="IJC43" s="134"/>
      <c r="IJD43" s="135"/>
      <c r="IJE43" s="134"/>
      <c r="IJF43" s="135"/>
      <c r="IJG43" s="134"/>
      <c r="IJH43" s="135"/>
      <c r="IJI43" s="134"/>
      <c r="IJJ43" s="135"/>
      <c r="IJK43" s="134"/>
      <c r="IJL43" s="135"/>
      <c r="IJM43" s="134"/>
      <c r="IJN43" s="135"/>
      <c r="IJO43" s="134"/>
      <c r="IJP43" s="135"/>
      <c r="IJQ43" s="134"/>
      <c r="IJR43" s="135"/>
      <c r="IJS43" s="134"/>
      <c r="IJT43" s="135"/>
      <c r="IJU43" s="134"/>
      <c r="IJV43" s="135"/>
      <c r="IJW43" s="134"/>
      <c r="IJX43" s="135"/>
      <c r="IJY43" s="134"/>
      <c r="IJZ43" s="135"/>
      <c r="IKA43" s="134"/>
      <c r="IKB43" s="135"/>
      <c r="IKC43" s="134"/>
      <c r="IKD43" s="135"/>
      <c r="IKE43" s="134"/>
      <c r="IKF43" s="135"/>
      <c r="IKG43" s="134"/>
      <c r="IKH43" s="135"/>
      <c r="IKI43" s="134"/>
      <c r="IKJ43" s="135"/>
      <c r="IKK43" s="134"/>
      <c r="IKL43" s="135"/>
      <c r="IKM43" s="134"/>
      <c r="IKN43" s="135"/>
      <c r="IKO43" s="134"/>
      <c r="IKP43" s="135"/>
      <c r="IKQ43" s="134"/>
      <c r="IKR43" s="135"/>
      <c r="IKS43" s="134"/>
      <c r="IKT43" s="135"/>
      <c r="IKU43" s="134"/>
      <c r="IKV43" s="135"/>
      <c r="IKW43" s="134"/>
      <c r="IKX43" s="135"/>
      <c r="IKY43" s="134"/>
      <c r="IKZ43" s="135"/>
      <c r="ILA43" s="134"/>
      <c r="ILB43" s="135"/>
      <c r="ILC43" s="134"/>
      <c r="ILD43" s="135"/>
      <c r="ILE43" s="134"/>
      <c r="ILF43" s="135"/>
      <c r="ILG43" s="134"/>
      <c r="ILH43" s="135"/>
      <c r="ILI43" s="134"/>
      <c r="ILJ43" s="135"/>
      <c r="ILK43" s="134"/>
      <c r="ILL43" s="135"/>
      <c r="ILM43" s="134"/>
      <c r="ILN43" s="135"/>
      <c r="ILO43" s="134"/>
      <c r="ILP43" s="135"/>
      <c r="ILQ43" s="134"/>
      <c r="ILR43" s="135"/>
      <c r="ILS43" s="134"/>
      <c r="ILT43" s="135"/>
      <c r="ILU43" s="134"/>
      <c r="ILV43" s="135"/>
      <c r="ILW43" s="134"/>
      <c r="ILX43" s="135"/>
      <c r="ILY43" s="134"/>
      <c r="ILZ43" s="135"/>
      <c r="IMA43" s="134"/>
      <c r="IMB43" s="135"/>
      <c r="IMC43" s="134"/>
      <c r="IMD43" s="135"/>
      <c r="IME43" s="134"/>
      <c r="IMF43" s="135"/>
      <c r="IMG43" s="134"/>
      <c r="IMH43" s="135"/>
      <c r="IMI43" s="134"/>
      <c r="IMJ43" s="135"/>
      <c r="IMK43" s="134"/>
      <c r="IML43" s="135"/>
      <c r="IMM43" s="134"/>
      <c r="IMN43" s="135"/>
      <c r="IMO43" s="134"/>
      <c r="IMP43" s="135"/>
      <c r="IMQ43" s="134"/>
      <c r="IMR43" s="135"/>
      <c r="IMS43" s="134"/>
      <c r="IMT43" s="135"/>
      <c r="IMU43" s="134"/>
      <c r="IMV43" s="135"/>
      <c r="IMW43" s="134"/>
      <c r="IMX43" s="135"/>
      <c r="IMY43" s="134"/>
      <c r="IMZ43" s="135"/>
      <c r="INA43" s="134"/>
      <c r="INB43" s="135"/>
      <c r="INC43" s="134"/>
      <c r="IND43" s="135"/>
      <c r="INE43" s="134"/>
      <c r="INF43" s="135"/>
      <c r="ING43" s="134"/>
      <c r="INH43" s="135"/>
      <c r="INI43" s="134"/>
      <c r="INJ43" s="135"/>
      <c r="INK43" s="134"/>
      <c r="INL43" s="135"/>
      <c r="INM43" s="134"/>
      <c r="INN43" s="135"/>
      <c r="INO43" s="134"/>
      <c r="INP43" s="135"/>
      <c r="INQ43" s="134"/>
      <c r="INR43" s="135"/>
      <c r="INS43" s="134"/>
      <c r="INT43" s="135"/>
      <c r="INU43" s="134"/>
      <c r="INV43" s="135"/>
      <c r="INW43" s="134"/>
      <c r="INX43" s="135"/>
      <c r="INY43" s="134"/>
      <c r="INZ43" s="135"/>
      <c r="IOA43" s="134"/>
      <c r="IOB43" s="135"/>
      <c r="IOC43" s="134"/>
      <c r="IOD43" s="135"/>
      <c r="IOE43" s="134"/>
      <c r="IOF43" s="135"/>
      <c r="IOG43" s="134"/>
      <c r="IOH43" s="135"/>
      <c r="IOI43" s="134"/>
      <c r="IOJ43" s="135"/>
      <c r="IOK43" s="134"/>
      <c r="IOL43" s="135"/>
      <c r="IOM43" s="134"/>
      <c r="ION43" s="135"/>
      <c r="IOO43" s="134"/>
      <c r="IOP43" s="135"/>
      <c r="IOQ43" s="134"/>
      <c r="IOR43" s="135"/>
      <c r="IOS43" s="134"/>
      <c r="IOT43" s="135"/>
      <c r="IOU43" s="134"/>
      <c r="IOV43" s="135"/>
      <c r="IOW43" s="134"/>
      <c r="IOX43" s="135"/>
      <c r="IOY43" s="134"/>
      <c r="IOZ43" s="135"/>
      <c r="IPA43" s="134"/>
      <c r="IPB43" s="135"/>
      <c r="IPC43" s="134"/>
      <c r="IPD43" s="135"/>
      <c r="IPE43" s="134"/>
      <c r="IPF43" s="135"/>
      <c r="IPG43" s="134"/>
      <c r="IPH43" s="135"/>
      <c r="IPI43" s="134"/>
      <c r="IPJ43" s="135"/>
      <c r="IPK43" s="134"/>
      <c r="IPL43" s="135"/>
      <c r="IPM43" s="134"/>
      <c r="IPN43" s="135"/>
      <c r="IPO43" s="134"/>
      <c r="IPP43" s="135"/>
      <c r="IPQ43" s="134"/>
      <c r="IPR43" s="135"/>
      <c r="IPS43" s="134"/>
      <c r="IPT43" s="135"/>
      <c r="IPU43" s="134"/>
      <c r="IPV43" s="135"/>
      <c r="IPW43" s="134"/>
      <c r="IPX43" s="135"/>
      <c r="IPY43" s="134"/>
      <c r="IPZ43" s="135"/>
      <c r="IQA43" s="134"/>
      <c r="IQB43" s="135"/>
      <c r="IQC43" s="134"/>
      <c r="IQD43" s="135"/>
      <c r="IQE43" s="134"/>
      <c r="IQF43" s="135"/>
      <c r="IQG43" s="134"/>
      <c r="IQH43" s="135"/>
      <c r="IQI43" s="134"/>
      <c r="IQJ43" s="135"/>
      <c r="IQK43" s="134"/>
      <c r="IQL43" s="135"/>
      <c r="IQM43" s="134"/>
      <c r="IQN43" s="135"/>
      <c r="IQO43" s="134"/>
      <c r="IQP43" s="135"/>
      <c r="IQQ43" s="134"/>
      <c r="IQR43" s="135"/>
      <c r="IQS43" s="134"/>
      <c r="IQT43" s="135"/>
      <c r="IQU43" s="134"/>
      <c r="IQV43" s="135"/>
      <c r="IQW43" s="134"/>
      <c r="IQX43" s="135"/>
      <c r="IQY43" s="134"/>
      <c r="IQZ43" s="135"/>
      <c r="IRA43" s="134"/>
      <c r="IRB43" s="135"/>
      <c r="IRC43" s="134"/>
      <c r="IRD43" s="135"/>
      <c r="IRE43" s="134"/>
      <c r="IRF43" s="135"/>
      <c r="IRG43" s="134"/>
      <c r="IRH43" s="135"/>
      <c r="IRI43" s="134"/>
      <c r="IRJ43" s="135"/>
      <c r="IRK43" s="134"/>
      <c r="IRL43" s="135"/>
      <c r="IRM43" s="134"/>
      <c r="IRN43" s="135"/>
      <c r="IRO43" s="134"/>
      <c r="IRP43" s="135"/>
      <c r="IRQ43" s="134"/>
      <c r="IRR43" s="135"/>
      <c r="IRS43" s="134"/>
      <c r="IRT43" s="135"/>
      <c r="IRU43" s="134"/>
      <c r="IRV43" s="135"/>
      <c r="IRW43" s="134"/>
      <c r="IRX43" s="135"/>
      <c r="IRY43" s="134"/>
      <c r="IRZ43" s="135"/>
      <c r="ISA43" s="134"/>
      <c r="ISB43" s="135"/>
      <c r="ISC43" s="134"/>
      <c r="ISD43" s="135"/>
      <c r="ISE43" s="134"/>
      <c r="ISF43" s="135"/>
      <c r="ISG43" s="134"/>
      <c r="ISH43" s="135"/>
      <c r="ISI43" s="134"/>
      <c r="ISJ43" s="135"/>
      <c r="ISK43" s="134"/>
      <c r="ISL43" s="135"/>
      <c r="ISM43" s="134"/>
      <c r="ISN43" s="135"/>
      <c r="ISO43" s="134"/>
      <c r="ISP43" s="135"/>
      <c r="ISQ43" s="134"/>
      <c r="ISR43" s="135"/>
      <c r="ISS43" s="134"/>
      <c r="IST43" s="135"/>
      <c r="ISU43" s="134"/>
      <c r="ISV43" s="135"/>
      <c r="ISW43" s="134"/>
      <c r="ISX43" s="135"/>
      <c r="ISY43" s="134"/>
      <c r="ISZ43" s="135"/>
      <c r="ITA43" s="134"/>
      <c r="ITB43" s="135"/>
      <c r="ITC43" s="134"/>
      <c r="ITD43" s="135"/>
      <c r="ITE43" s="134"/>
      <c r="ITF43" s="135"/>
      <c r="ITG43" s="134"/>
      <c r="ITH43" s="135"/>
      <c r="ITI43" s="134"/>
      <c r="ITJ43" s="135"/>
      <c r="ITK43" s="134"/>
      <c r="ITL43" s="135"/>
      <c r="ITM43" s="134"/>
      <c r="ITN43" s="135"/>
      <c r="ITO43" s="134"/>
      <c r="ITP43" s="135"/>
      <c r="ITQ43" s="134"/>
      <c r="ITR43" s="135"/>
      <c r="ITS43" s="134"/>
      <c r="ITT43" s="135"/>
      <c r="ITU43" s="134"/>
      <c r="ITV43" s="135"/>
      <c r="ITW43" s="134"/>
      <c r="ITX43" s="135"/>
      <c r="ITY43" s="134"/>
      <c r="ITZ43" s="135"/>
      <c r="IUA43" s="134"/>
      <c r="IUB43" s="135"/>
      <c r="IUC43" s="134"/>
      <c r="IUD43" s="135"/>
      <c r="IUE43" s="134"/>
      <c r="IUF43" s="135"/>
      <c r="IUG43" s="134"/>
      <c r="IUH43" s="135"/>
      <c r="IUI43" s="134"/>
      <c r="IUJ43" s="135"/>
      <c r="IUK43" s="134"/>
      <c r="IUL43" s="135"/>
      <c r="IUM43" s="134"/>
      <c r="IUN43" s="135"/>
      <c r="IUO43" s="134"/>
      <c r="IUP43" s="135"/>
      <c r="IUQ43" s="134"/>
      <c r="IUR43" s="135"/>
      <c r="IUS43" s="134"/>
      <c r="IUT43" s="135"/>
      <c r="IUU43" s="134"/>
      <c r="IUV43" s="135"/>
      <c r="IUW43" s="134"/>
      <c r="IUX43" s="135"/>
      <c r="IUY43" s="134"/>
      <c r="IUZ43" s="135"/>
      <c r="IVA43" s="134"/>
      <c r="IVB43" s="135"/>
      <c r="IVC43" s="134"/>
      <c r="IVD43" s="135"/>
      <c r="IVE43" s="134"/>
      <c r="IVF43" s="135"/>
      <c r="IVG43" s="134"/>
      <c r="IVH43" s="135"/>
      <c r="IVI43" s="134"/>
      <c r="IVJ43" s="135"/>
      <c r="IVK43" s="134"/>
      <c r="IVL43" s="135"/>
      <c r="IVM43" s="134"/>
      <c r="IVN43" s="135"/>
      <c r="IVO43" s="134"/>
      <c r="IVP43" s="135"/>
      <c r="IVQ43" s="134"/>
      <c r="IVR43" s="135"/>
      <c r="IVS43" s="134"/>
      <c r="IVT43" s="135"/>
      <c r="IVU43" s="134"/>
      <c r="IVV43" s="135"/>
      <c r="IVW43" s="134"/>
      <c r="IVX43" s="135"/>
      <c r="IVY43" s="134"/>
      <c r="IVZ43" s="135"/>
      <c r="IWA43" s="134"/>
      <c r="IWB43" s="135"/>
      <c r="IWC43" s="134"/>
      <c r="IWD43" s="135"/>
      <c r="IWE43" s="134"/>
      <c r="IWF43" s="135"/>
      <c r="IWG43" s="134"/>
      <c r="IWH43" s="135"/>
      <c r="IWI43" s="134"/>
      <c r="IWJ43" s="135"/>
      <c r="IWK43" s="134"/>
      <c r="IWL43" s="135"/>
      <c r="IWM43" s="134"/>
      <c r="IWN43" s="135"/>
      <c r="IWO43" s="134"/>
      <c r="IWP43" s="135"/>
      <c r="IWQ43" s="134"/>
      <c r="IWR43" s="135"/>
      <c r="IWS43" s="134"/>
      <c r="IWT43" s="135"/>
      <c r="IWU43" s="134"/>
      <c r="IWV43" s="135"/>
      <c r="IWW43" s="134"/>
      <c r="IWX43" s="135"/>
      <c r="IWY43" s="134"/>
      <c r="IWZ43" s="135"/>
      <c r="IXA43" s="134"/>
      <c r="IXB43" s="135"/>
      <c r="IXC43" s="134"/>
      <c r="IXD43" s="135"/>
      <c r="IXE43" s="134"/>
      <c r="IXF43" s="135"/>
      <c r="IXG43" s="134"/>
      <c r="IXH43" s="135"/>
      <c r="IXI43" s="134"/>
      <c r="IXJ43" s="135"/>
      <c r="IXK43" s="134"/>
      <c r="IXL43" s="135"/>
      <c r="IXM43" s="134"/>
      <c r="IXN43" s="135"/>
      <c r="IXO43" s="134"/>
      <c r="IXP43" s="135"/>
      <c r="IXQ43" s="134"/>
      <c r="IXR43" s="135"/>
      <c r="IXS43" s="134"/>
      <c r="IXT43" s="135"/>
      <c r="IXU43" s="134"/>
      <c r="IXV43" s="135"/>
      <c r="IXW43" s="134"/>
      <c r="IXX43" s="135"/>
      <c r="IXY43" s="134"/>
      <c r="IXZ43" s="135"/>
      <c r="IYA43" s="134"/>
      <c r="IYB43" s="135"/>
      <c r="IYC43" s="134"/>
      <c r="IYD43" s="135"/>
      <c r="IYE43" s="134"/>
      <c r="IYF43" s="135"/>
      <c r="IYG43" s="134"/>
      <c r="IYH43" s="135"/>
      <c r="IYI43" s="134"/>
      <c r="IYJ43" s="135"/>
      <c r="IYK43" s="134"/>
      <c r="IYL43" s="135"/>
      <c r="IYM43" s="134"/>
      <c r="IYN43" s="135"/>
      <c r="IYO43" s="134"/>
      <c r="IYP43" s="135"/>
      <c r="IYQ43" s="134"/>
      <c r="IYR43" s="135"/>
      <c r="IYS43" s="134"/>
      <c r="IYT43" s="135"/>
      <c r="IYU43" s="134"/>
      <c r="IYV43" s="135"/>
      <c r="IYW43" s="134"/>
      <c r="IYX43" s="135"/>
      <c r="IYY43" s="134"/>
      <c r="IYZ43" s="135"/>
      <c r="IZA43" s="134"/>
      <c r="IZB43" s="135"/>
      <c r="IZC43" s="134"/>
      <c r="IZD43" s="135"/>
      <c r="IZE43" s="134"/>
      <c r="IZF43" s="135"/>
      <c r="IZG43" s="134"/>
      <c r="IZH43" s="135"/>
      <c r="IZI43" s="134"/>
      <c r="IZJ43" s="135"/>
      <c r="IZK43" s="134"/>
      <c r="IZL43" s="135"/>
      <c r="IZM43" s="134"/>
      <c r="IZN43" s="135"/>
      <c r="IZO43" s="134"/>
      <c r="IZP43" s="135"/>
      <c r="IZQ43" s="134"/>
      <c r="IZR43" s="135"/>
      <c r="IZS43" s="134"/>
      <c r="IZT43" s="135"/>
      <c r="IZU43" s="134"/>
      <c r="IZV43" s="135"/>
      <c r="IZW43" s="134"/>
      <c r="IZX43" s="135"/>
      <c r="IZY43" s="134"/>
      <c r="IZZ43" s="135"/>
      <c r="JAA43" s="134"/>
      <c r="JAB43" s="135"/>
      <c r="JAC43" s="134"/>
      <c r="JAD43" s="135"/>
      <c r="JAE43" s="134"/>
      <c r="JAF43" s="135"/>
      <c r="JAG43" s="134"/>
      <c r="JAH43" s="135"/>
      <c r="JAI43" s="134"/>
      <c r="JAJ43" s="135"/>
      <c r="JAK43" s="134"/>
      <c r="JAL43" s="135"/>
      <c r="JAM43" s="134"/>
      <c r="JAN43" s="135"/>
      <c r="JAO43" s="134"/>
      <c r="JAP43" s="135"/>
      <c r="JAQ43" s="134"/>
      <c r="JAR43" s="135"/>
      <c r="JAS43" s="134"/>
      <c r="JAT43" s="135"/>
      <c r="JAU43" s="134"/>
      <c r="JAV43" s="135"/>
      <c r="JAW43" s="134"/>
      <c r="JAX43" s="135"/>
      <c r="JAY43" s="134"/>
      <c r="JAZ43" s="135"/>
      <c r="JBA43" s="134"/>
      <c r="JBB43" s="135"/>
      <c r="JBC43" s="134"/>
      <c r="JBD43" s="135"/>
      <c r="JBE43" s="134"/>
      <c r="JBF43" s="135"/>
      <c r="JBG43" s="134"/>
      <c r="JBH43" s="135"/>
      <c r="JBI43" s="134"/>
      <c r="JBJ43" s="135"/>
      <c r="JBK43" s="134"/>
      <c r="JBL43" s="135"/>
      <c r="JBM43" s="134"/>
      <c r="JBN43" s="135"/>
      <c r="JBO43" s="134"/>
      <c r="JBP43" s="135"/>
      <c r="JBQ43" s="134"/>
      <c r="JBR43" s="135"/>
      <c r="JBS43" s="134"/>
      <c r="JBT43" s="135"/>
      <c r="JBU43" s="134"/>
      <c r="JBV43" s="135"/>
      <c r="JBW43" s="134"/>
      <c r="JBX43" s="135"/>
      <c r="JBY43" s="134"/>
      <c r="JBZ43" s="135"/>
      <c r="JCA43" s="134"/>
      <c r="JCB43" s="135"/>
      <c r="JCC43" s="134"/>
      <c r="JCD43" s="135"/>
      <c r="JCE43" s="134"/>
      <c r="JCF43" s="135"/>
      <c r="JCG43" s="134"/>
      <c r="JCH43" s="135"/>
      <c r="JCI43" s="134"/>
      <c r="JCJ43" s="135"/>
      <c r="JCK43" s="134"/>
      <c r="JCL43" s="135"/>
      <c r="JCM43" s="134"/>
      <c r="JCN43" s="135"/>
      <c r="JCO43" s="134"/>
      <c r="JCP43" s="135"/>
      <c r="JCQ43" s="134"/>
      <c r="JCR43" s="135"/>
      <c r="JCS43" s="134"/>
      <c r="JCT43" s="135"/>
      <c r="JCU43" s="134"/>
      <c r="JCV43" s="135"/>
      <c r="JCW43" s="134"/>
      <c r="JCX43" s="135"/>
      <c r="JCY43" s="134"/>
      <c r="JCZ43" s="135"/>
      <c r="JDA43" s="134"/>
      <c r="JDB43" s="135"/>
      <c r="JDC43" s="134"/>
      <c r="JDD43" s="135"/>
      <c r="JDE43" s="134"/>
      <c r="JDF43" s="135"/>
      <c r="JDG43" s="134"/>
      <c r="JDH43" s="135"/>
      <c r="JDI43" s="134"/>
      <c r="JDJ43" s="135"/>
      <c r="JDK43" s="134"/>
      <c r="JDL43" s="135"/>
      <c r="JDM43" s="134"/>
      <c r="JDN43" s="135"/>
      <c r="JDO43" s="134"/>
      <c r="JDP43" s="135"/>
      <c r="JDQ43" s="134"/>
      <c r="JDR43" s="135"/>
      <c r="JDS43" s="134"/>
      <c r="JDT43" s="135"/>
      <c r="JDU43" s="134"/>
      <c r="JDV43" s="135"/>
      <c r="JDW43" s="134"/>
      <c r="JDX43" s="135"/>
      <c r="JDY43" s="134"/>
      <c r="JDZ43" s="135"/>
      <c r="JEA43" s="134"/>
      <c r="JEB43" s="135"/>
      <c r="JEC43" s="134"/>
      <c r="JED43" s="135"/>
      <c r="JEE43" s="134"/>
      <c r="JEF43" s="135"/>
      <c r="JEG43" s="134"/>
      <c r="JEH43" s="135"/>
      <c r="JEI43" s="134"/>
      <c r="JEJ43" s="135"/>
      <c r="JEK43" s="134"/>
      <c r="JEL43" s="135"/>
      <c r="JEM43" s="134"/>
      <c r="JEN43" s="135"/>
      <c r="JEO43" s="134"/>
      <c r="JEP43" s="135"/>
      <c r="JEQ43" s="134"/>
      <c r="JER43" s="135"/>
      <c r="JES43" s="134"/>
      <c r="JET43" s="135"/>
      <c r="JEU43" s="134"/>
      <c r="JEV43" s="135"/>
      <c r="JEW43" s="134"/>
      <c r="JEX43" s="135"/>
      <c r="JEY43" s="134"/>
      <c r="JEZ43" s="135"/>
      <c r="JFA43" s="134"/>
      <c r="JFB43" s="135"/>
      <c r="JFC43" s="134"/>
      <c r="JFD43" s="135"/>
      <c r="JFE43" s="134"/>
      <c r="JFF43" s="135"/>
      <c r="JFG43" s="134"/>
      <c r="JFH43" s="135"/>
      <c r="JFI43" s="134"/>
      <c r="JFJ43" s="135"/>
      <c r="JFK43" s="134"/>
      <c r="JFL43" s="135"/>
      <c r="JFM43" s="134"/>
      <c r="JFN43" s="135"/>
      <c r="JFO43" s="134"/>
      <c r="JFP43" s="135"/>
      <c r="JFQ43" s="134"/>
      <c r="JFR43" s="135"/>
      <c r="JFS43" s="134"/>
      <c r="JFT43" s="135"/>
      <c r="JFU43" s="134"/>
      <c r="JFV43" s="135"/>
      <c r="JFW43" s="134"/>
      <c r="JFX43" s="135"/>
      <c r="JFY43" s="134"/>
      <c r="JFZ43" s="135"/>
      <c r="JGA43" s="134"/>
      <c r="JGB43" s="135"/>
      <c r="JGC43" s="134"/>
      <c r="JGD43" s="135"/>
      <c r="JGE43" s="134"/>
      <c r="JGF43" s="135"/>
      <c r="JGG43" s="134"/>
      <c r="JGH43" s="135"/>
      <c r="JGI43" s="134"/>
      <c r="JGJ43" s="135"/>
      <c r="JGK43" s="134"/>
      <c r="JGL43" s="135"/>
      <c r="JGM43" s="134"/>
      <c r="JGN43" s="135"/>
      <c r="JGO43" s="134"/>
      <c r="JGP43" s="135"/>
      <c r="JGQ43" s="134"/>
      <c r="JGR43" s="135"/>
      <c r="JGS43" s="134"/>
      <c r="JGT43" s="135"/>
      <c r="JGU43" s="134"/>
      <c r="JGV43" s="135"/>
      <c r="JGW43" s="134"/>
      <c r="JGX43" s="135"/>
      <c r="JGY43" s="134"/>
      <c r="JGZ43" s="135"/>
      <c r="JHA43" s="134"/>
      <c r="JHB43" s="135"/>
      <c r="JHC43" s="134"/>
      <c r="JHD43" s="135"/>
      <c r="JHE43" s="134"/>
      <c r="JHF43" s="135"/>
      <c r="JHG43" s="134"/>
      <c r="JHH43" s="135"/>
      <c r="JHI43" s="134"/>
      <c r="JHJ43" s="135"/>
      <c r="JHK43" s="134"/>
      <c r="JHL43" s="135"/>
      <c r="JHM43" s="134"/>
      <c r="JHN43" s="135"/>
      <c r="JHO43" s="134"/>
      <c r="JHP43" s="135"/>
      <c r="JHQ43" s="134"/>
      <c r="JHR43" s="135"/>
      <c r="JHS43" s="134"/>
      <c r="JHT43" s="135"/>
      <c r="JHU43" s="134"/>
      <c r="JHV43" s="135"/>
      <c r="JHW43" s="134"/>
      <c r="JHX43" s="135"/>
      <c r="JHY43" s="134"/>
      <c r="JHZ43" s="135"/>
      <c r="JIA43" s="134"/>
      <c r="JIB43" s="135"/>
      <c r="JIC43" s="134"/>
      <c r="JID43" s="135"/>
      <c r="JIE43" s="134"/>
      <c r="JIF43" s="135"/>
      <c r="JIG43" s="134"/>
      <c r="JIH43" s="135"/>
      <c r="JII43" s="134"/>
      <c r="JIJ43" s="135"/>
      <c r="JIK43" s="134"/>
      <c r="JIL43" s="135"/>
      <c r="JIM43" s="134"/>
      <c r="JIN43" s="135"/>
      <c r="JIO43" s="134"/>
      <c r="JIP43" s="135"/>
      <c r="JIQ43" s="134"/>
      <c r="JIR43" s="135"/>
      <c r="JIS43" s="134"/>
      <c r="JIT43" s="135"/>
      <c r="JIU43" s="134"/>
      <c r="JIV43" s="135"/>
      <c r="JIW43" s="134"/>
      <c r="JIX43" s="135"/>
      <c r="JIY43" s="134"/>
      <c r="JIZ43" s="135"/>
      <c r="JJA43" s="134"/>
      <c r="JJB43" s="135"/>
      <c r="JJC43" s="134"/>
      <c r="JJD43" s="135"/>
      <c r="JJE43" s="134"/>
      <c r="JJF43" s="135"/>
      <c r="JJG43" s="134"/>
      <c r="JJH43" s="135"/>
      <c r="JJI43" s="134"/>
      <c r="JJJ43" s="135"/>
      <c r="JJK43" s="134"/>
      <c r="JJL43" s="135"/>
      <c r="JJM43" s="134"/>
      <c r="JJN43" s="135"/>
      <c r="JJO43" s="134"/>
      <c r="JJP43" s="135"/>
      <c r="JJQ43" s="134"/>
      <c r="JJR43" s="135"/>
      <c r="JJS43" s="134"/>
      <c r="JJT43" s="135"/>
      <c r="JJU43" s="134"/>
      <c r="JJV43" s="135"/>
      <c r="JJW43" s="134"/>
      <c r="JJX43" s="135"/>
      <c r="JJY43" s="134"/>
      <c r="JJZ43" s="135"/>
      <c r="JKA43" s="134"/>
      <c r="JKB43" s="135"/>
      <c r="JKC43" s="134"/>
      <c r="JKD43" s="135"/>
      <c r="JKE43" s="134"/>
      <c r="JKF43" s="135"/>
      <c r="JKG43" s="134"/>
      <c r="JKH43" s="135"/>
      <c r="JKI43" s="134"/>
      <c r="JKJ43" s="135"/>
      <c r="JKK43" s="134"/>
      <c r="JKL43" s="135"/>
      <c r="JKM43" s="134"/>
      <c r="JKN43" s="135"/>
      <c r="JKO43" s="134"/>
      <c r="JKP43" s="135"/>
      <c r="JKQ43" s="134"/>
      <c r="JKR43" s="135"/>
      <c r="JKS43" s="134"/>
      <c r="JKT43" s="135"/>
      <c r="JKU43" s="134"/>
      <c r="JKV43" s="135"/>
      <c r="JKW43" s="134"/>
      <c r="JKX43" s="135"/>
      <c r="JKY43" s="134"/>
      <c r="JKZ43" s="135"/>
      <c r="JLA43" s="134"/>
      <c r="JLB43" s="135"/>
      <c r="JLC43" s="134"/>
      <c r="JLD43" s="135"/>
      <c r="JLE43" s="134"/>
      <c r="JLF43" s="135"/>
      <c r="JLG43" s="134"/>
      <c r="JLH43" s="135"/>
      <c r="JLI43" s="134"/>
      <c r="JLJ43" s="135"/>
      <c r="JLK43" s="134"/>
      <c r="JLL43" s="135"/>
      <c r="JLM43" s="134"/>
      <c r="JLN43" s="135"/>
      <c r="JLO43" s="134"/>
      <c r="JLP43" s="135"/>
      <c r="JLQ43" s="134"/>
      <c r="JLR43" s="135"/>
      <c r="JLS43" s="134"/>
      <c r="JLT43" s="135"/>
      <c r="JLU43" s="134"/>
      <c r="JLV43" s="135"/>
      <c r="JLW43" s="134"/>
      <c r="JLX43" s="135"/>
      <c r="JLY43" s="134"/>
      <c r="JLZ43" s="135"/>
      <c r="JMA43" s="134"/>
      <c r="JMB43" s="135"/>
      <c r="JMC43" s="134"/>
      <c r="JMD43" s="135"/>
      <c r="JME43" s="134"/>
      <c r="JMF43" s="135"/>
      <c r="JMG43" s="134"/>
      <c r="JMH43" s="135"/>
      <c r="JMI43" s="134"/>
      <c r="JMJ43" s="135"/>
      <c r="JMK43" s="134"/>
      <c r="JML43" s="135"/>
      <c r="JMM43" s="134"/>
      <c r="JMN43" s="135"/>
      <c r="JMO43" s="134"/>
      <c r="JMP43" s="135"/>
      <c r="JMQ43" s="134"/>
      <c r="JMR43" s="135"/>
      <c r="JMS43" s="134"/>
      <c r="JMT43" s="135"/>
      <c r="JMU43" s="134"/>
      <c r="JMV43" s="135"/>
      <c r="JMW43" s="134"/>
      <c r="JMX43" s="135"/>
      <c r="JMY43" s="134"/>
      <c r="JMZ43" s="135"/>
      <c r="JNA43" s="134"/>
      <c r="JNB43" s="135"/>
      <c r="JNC43" s="134"/>
      <c r="JND43" s="135"/>
      <c r="JNE43" s="134"/>
      <c r="JNF43" s="135"/>
      <c r="JNG43" s="134"/>
      <c r="JNH43" s="135"/>
      <c r="JNI43" s="134"/>
      <c r="JNJ43" s="135"/>
      <c r="JNK43" s="134"/>
      <c r="JNL43" s="135"/>
      <c r="JNM43" s="134"/>
      <c r="JNN43" s="135"/>
      <c r="JNO43" s="134"/>
      <c r="JNP43" s="135"/>
      <c r="JNQ43" s="134"/>
      <c r="JNR43" s="135"/>
      <c r="JNS43" s="134"/>
      <c r="JNT43" s="135"/>
      <c r="JNU43" s="134"/>
      <c r="JNV43" s="135"/>
      <c r="JNW43" s="134"/>
      <c r="JNX43" s="135"/>
      <c r="JNY43" s="134"/>
      <c r="JNZ43" s="135"/>
      <c r="JOA43" s="134"/>
      <c r="JOB43" s="135"/>
      <c r="JOC43" s="134"/>
      <c r="JOD43" s="135"/>
      <c r="JOE43" s="134"/>
      <c r="JOF43" s="135"/>
      <c r="JOG43" s="134"/>
      <c r="JOH43" s="135"/>
      <c r="JOI43" s="134"/>
      <c r="JOJ43" s="135"/>
      <c r="JOK43" s="134"/>
      <c r="JOL43" s="135"/>
      <c r="JOM43" s="134"/>
      <c r="JON43" s="135"/>
      <c r="JOO43" s="134"/>
      <c r="JOP43" s="135"/>
      <c r="JOQ43" s="134"/>
      <c r="JOR43" s="135"/>
      <c r="JOS43" s="134"/>
      <c r="JOT43" s="135"/>
      <c r="JOU43" s="134"/>
      <c r="JOV43" s="135"/>
      <c r="JOW43" s="134"/>
      <c r="JOX43" s="135"/>
      <c r="JOY43" s="134"/>
      <c r="JOZ43" s="135"/>
      <c r="JPA43" s="134"/>
      <c r="JPB43" s="135"/>
      <c r="JPC43" s="134"/>
      <c r="JPD43" s="135"/>
      <c r="JPE43" s="134"/>
      <c r="JPF43" s="135"/>
      <c r="JPG43" s="134"/>
      <c r="JPH43" s="135"/>
      <c r="JPI43" s="134"/>
      <c r="JPJ43" s="135"/>
      <c r="JPK43" s="134"/>
      <c r="JPL43" s="135"/>
      <c r="JPM43" s="134"/>
      <c r="JPN43" s="135"/>
      <c r="JPO43" s="134"/>
      <c r="JPP43" s="135"/>
      <c r="JPQ43" s="134"/>
      <c r="JPR43" s="135"/>
      <c r="JPS43" s="134"/>
      <c r="JPT43" s="135"/>
      <c r="JPU43" s="134"/>
      <c r="JPV43" s="135"/>
      <c r="JPW43" s="134"/>
      <c r="JPX43" s="135"/>
      <c r="JPY43" s="134"/>
      <c r="JPZ43" s="135"/>
      <c r="JQA43" s="134"/>
      <c r="JQB43" s="135"/>
      <c r="JQC43" s="134"/>
      <c r="JQD43" s="135"/>
      <c r="JQE43" s="134"/>
      <c r="JQF43" s="135"/>
      <c r="JQG43" s="134"/>
      <c r="JQH43" s="135"/>
      <c r="JQI43" s="134"/>
      <c r="JQJ43" s="135"/>
      <c r="JQK43" s="134"/>
      <c r="JQL43" s="135"/>
      <c r="JQM43" s="134"/>
      <c r="JQN43" s="135"/>
      <c r="JQO43" s="134"/>
      <c r="JQP43" s="135"/>
      <c r="JQQ43" s="134"/>
      <c r="JQR43" s="135"/>
      <c r="JQS43" s="134"/>
      <c r="JQT43" s="135"/>
      <c r="JQU43" s="134"/>
      <c r="JQV43" s="135"/>
      <c r="JQW43" s="134"/>
      <c r="JQX43" s="135"/>
      <c r="JQY43" s="134"/>
      <c r="JQZ43" s="135"/>
      <c r="JRA43" s="134"/>
      <c r="JRB43" s="135"/>
      <c r="JRC43" s="134"/>
      <c r="JRD43" s="135"/>
      <c r="JRE43" s="134"/>
      <c r="JRF43" s="135"/>
      <c r="JRG43" s="134"/>
      <c r="JRH43" s="135"/>
      <c r="JRI43" s="134"/>
      <c r="JRJ43" s="135"/>
      <c r="JRK43" s="134"/>
      <c r="JRL43" s="135"/>
      <c r="JRM43" s="134"/>
      <c r="JRN43" s="135"/>
      <c r="JRO43" s="134"/>
      <c r="JRP43" s="135"/>
      <c r="JRQ43" s="134"/>
      <c r="JRR43" s="135"/>
      <c r="JRS43" s="134"/>
      <c r="JRT43" s="135"/>
      <c r="JRU43" s="134"/>
      <c r="JRV43" s="135"/>
      <c r="JRW43" s="134"/>
      <c r="JRX43" s="135"/>
      <c r="JRY43" s="134"/>
      <c r="JRZ43" s="135"/>
      <c r="JSA43" s="134"/>
      <c r="JSB43" s="135"/>
      <c r="JSC43" s="134"/>
      <c r="JSD43" s="135"/>
      <c r="JSE43" s="134"/>
      <c r="JSF43" s="135"/>
      <c r="JSG43" s="134"/>
      <c r="JSH43" s="135"/>
      <c r="JSI43" s="134"/>
      <c r="JSJ43" s="135"/>
      <c r="JSK43" s="134"/>
      <c r="JSL43" s="135"/>
      <c r="JSM43" s="134"/>
      <c r="JSN43" s="135"/>
      <c r="JSO43" s="134"/>
      <c r="JSP43" s="135"/>
      <c r="JSQ43" s="134"/>
      <c r="JSR43" s="135"/>
      <c r="JSS43" s="134"/>
      <c r="JST43" s="135"/>
      <c r="JSU43" s="134"/>
      <c r="JSV43" s="135"/>
      <c r="JSW43" s="134"/>
      <c r="JSX43" s="135"/>
      <c r="JSY43" s="134"/>
      <c r="JSZ43" s="135"/>
      <c r="JTA43" s="134"/>
      <c r="JTB43" s="135"/>
      <c r="JTC43" s="134"/>
      <c r="JTD43" s="135"/>
      <c r="JTE43" s="134"/>
      <c r="JTF43" s="135"/>
      <c r="JTG43" s="134"/>
      <c r="JTH43" s="135"/>
      <c r="JTI43" s="134"/>
      <c r="JTJ43" s="135"/>
      <c r="JTK43" s="134"/>
      <c r="JTL43" s="135"/>
      <c r="JTM43" s="134"/>
      <c r="JTN43" s="135"/>
      <c r="JTO43" s="134"/>
      <c r="JTP43" s="135"/>
      <c r="JTQ43" s="134"/>
      <c r="JTR43" s="135"/>
      <c r="JTS43" s="134"/>
      <c r="JTT43" s="135"/>
      <c r="JTU43" s="134"/>
      <c r="JTV43" s="135"/>
      <c r="JTW43" s="134"/>
      <c r="JTX43" s="135"/>
      <c r="JTY43" s="134"/>
      <c r="JTZ43" s="135"/>
      <c r="JUA43" s="134"/>
      <c r="JUB43" s="135"/>
      <c r="JUC43" s="134"/>
      <c r="JUD43" s="135"/>
      <c r="JUE43" s="134"/>
      <c r="JUF43" s="135"/>
      <c r="JUG43" s="134"/>
      <c r="JUH43" s="135"/>
      <c r="JUI43" s="134"/>
      <c r="JUJ43" s="135"/>
      <c r="JUK43" s="134"/>
      <c r="JUL43" s="135"/>
      <c r="JUM43" s="134"/>
      <c r="JUN43" s="135"/>
      <c r="JUO43" s="134"/>
      <c r="JUP43" s="135"/>
      <c r="JUQ43" s="134"/>
      <c r="JUR43" s="135"/>
      <c r="JUS43" s="134"/>
      <c r="JUT43" s="135"/>
      <c r="JUU43" s="134"/>
      <c r="JUV43" s="135"/>
      <c r="JUW43" s="134"/>
      <c r="JUX43" s="135"/>
      <c r="JUY43" s="134"/>
      <c r="JUZ43" s="135"/>
      <c r="JVA43" s="134"/>
      <c r="JVB43" s="135"/>
      <c r="JVC43" s="134"/>
      <c r="JVD43" s="135"/>
      <c r="JVE43" s="134"/>
      <c r="JVF43" s="135"/>
      <c r="JVG43" s="134"/>
      <c r="JVH43" s="135"/>
      <c r="JVI43" s="134"/>
      <c r="JVJ43" s="135"/>
      <c r="JVK43" s="134"/>
      <c r="JVL43" s="135"/>
      <c r="JVM43" s="134"/>
      <c r="JVN43" s="135"/>
      <c r="JVO43" s="134"/>
      <c r="JVP43" s="135"/>
      <c r="JVQ43" s="134"/>
      <c r="JVR43" s="135"/>
      <c r="JVS43" s="134"/>
      <c r="JVT43" s="135"/>
      <c r="JVU43" s="134"/>
      <c r="JVV43" s="135"/>
      <c r="JVW43" s="134"/>
      <c r="JVX43" s="135"/>
      <c r="JVY43" s="134"/>
      <c r="JVZ43" s="135"/>
      <c r="JWA43" s="134"/>
      <c r="JWB43" s="135"/>
      <c r="JWC43" s="134"/>
      <c r="JWD43" s="135"/>
      <c r="JWE43" s="134"/>
      <c r="JWF43" s="135"/>
      <c r="JWG43" s="134"/>
      <c r="JWH43" s="135"/>
      <c r="JWI43" s="134"/>
      <c r="JWJ43" s="135"/>
      <c r="JWK43" s="134"/>
      <c r="JWL43" s="135"/>
      <c r="JWM43" s="134"/>
      <c r="JWN43" s="135"/>
      <c r="JWO43" s="134"/>
      <c r="JWP43" s="135"/>
      <c r="JWQ43" s="134"/>
      <c r="JWR43" s="135"/>
      <c r="JWS43" s="134"/>
      <c r="JWT43" s="135"/>
      <c r="JWU43" s="134"/>
      <c r="JWV43" s="135"/>
      <c r="JWW43" s="134"/>
      <c r="JWX43" s="135"/>
      <c r="JWY43" s="134"/>
      <c r="JWZ43" s="135"/>
      <c r="JXA43" s="134"/>
      <c r="JXB43" s="135"/>
      <c r="JXC43" s="134"/>
      <c r="JXD43" s="135"/>
      <c r="JXE43" s="134"/>
      <c r="JXF43" s="135"/>
      <c r="JXG43" s="134"/>
      <c r="JXH43" s="135"/>
      <c r="JXI43" s="134"/>
      <c r="JXJ43" s="135"/>
      <c r="JXK43" s="134"/>
      <c r="JXL43" s="135"/>
      <c r="JXM43" s="134"/>
      <c r="JXN43" s="135"/>
      <c r="JXO43" s="134"/>
      <c r="JXP43" s="135"/>
      <c r="JXQ43" s="134"/>
      <c r="JXR43" s="135"/>
      <c r="JXS43" s="134"/>
      <c r="JXT43" s="135"/>
      <c r="JXU43" s="134"/>
      <c r="JXV43" s="135"/>
      <c r="JXW43" s="134"/>
      <c r="JXX43" s="135"/>
      <c r="JXY43" s="134"/>
      <c r="JXZ43" s="135"/>
      <c r="JYA43" s="134"/>
      <c r="JYB43" s="135"/>
      <c r="JYC43" s="134"/>
      <c r="JYD43" s="135"/>
      <c r="JYE43" s="134"/>
      <c r="JYF43" s="135"/>
      <c r="JYG43" s="134"/>
      <c r="JYH43" s="135"/>
      <c r="JYI43" s="134"/>
      <c r="JYJ43" s="135"/>
      <c r="JYK43" s="134"/>
      <c r="JYL43" s="135"/>
      <c r="JYM43" s="134"/>
      <c r="JYN43" s="135"/>
      <c r="JYO43" s="134"/>
      <c r="JYP43" s="135"/>
      <c r="JYQ43" s="134"/>
      <c r="JYR43" s="135"/>
      <c r="JYS43" s="134"/>
      <c r="JYT43" s="135"/>
      <c r="JYU43" s="134"/>
      <c r="JYV43" s="135"/>
      <c r="JYW43" s="134"/>
      <c r="JYX43" s="135"/>
      <c r="JYY43" s="134"/>
      <c r="JYZ43" s="135"/>
      <c r="JZA43" s="134"/>
      <c r="JZB43" s="135"/>
      <c r="JZC43" s="134"/>
      <c r="JZD43" s="135"/>
      <c r="JZE43" s="134"/>
      <c r="JZF43" s="135"/>
      <c r="JZG43" s="134"/>
      <c r="JZH43" s="135"/>
      <c r="JZI43" s="134"/>
      <c r="JZJ43" s="135"/>
      <c r="JZK43" s="134"/>
      <c r="JZL43" s="135"/>
      <c r="JZM43" s="134"/>
      <c r="JZN43" s="135"/>
      <c r="JZO43" s="134"/>
      <c r="JZP43" s="135"/>
      <c r="JZQ43" s="134"/>
      <c r="JZR43" s="135"/>
      <c r="JZS43" s="134"/>
      <c r="JZT43" s="135"/>
      <c r="JZU43" s="134"/>
      <c r="JZV43" s="135"/>
      <c r="JZW43" s="134"/>
      <c r="JZX43" s="135"/>
      <c r="JZY43" s="134"/>
      <c r="JZZ43" s="135"/>
      <c r="KAA43" s="134"/>
      <c r="KAB43" s="135"/>
      <c r="KAC43" s="134"/>
      <c r="KAD43" s="135"/>
      <c r="KAE43" s="134"/>
      <c r="KAF43" s="135"/>
      <c r="KAG43" s="134"/>
      <c r="KAH43" s="135"/>
      <c r="KAI43" s="134"/>
      <c r="KAJ43" s="135"/>
      <c r="KAK43" s="134"/>
      <c r="KAL43" s="135"/>
      <c r="KAM43" s="134"/>
      <c r="KAN43" s="135"/>
      <c r="KAO43" s="134"/>
      <c r="KAP43" s="135"/>
      <c r="KAQ43" s="134"/>
      <c r="KAR43" s="135"/>
      <c r="KAS43" s="134"/>
      <c r="KAT43" s="135"/>
      <c r="KAU43" s="134"/>
      <c r="KAV43" s="135"/>
      <c r="KAW43" s="134"/>
      <c r="KAX43" s="135"/>
      <c r="KAY43" s="134"/>
      <c r="KAZ43" s="135"/>
      <c r="KBA43" s="134"/>
      <c r="KBB43" s="135"/>
      <c r="KBC43" s="134"/>
      <c r="KBD43" s="135"/>
      <c r="KBE43" s="134"/>
      <c r="KBF43" s="135"/>
      <c r="KBG43" s="134"/>
      <c r="KBH43" s="135"/>
      <c r="KBI43" s="134"/>
      <c r="KBJ43" s="135"/>
      <c r="KBK43" s="134"/>
      <c r="KBL43" s="135"/>
      <c r="KBM43" s="134"/>
      <c r="KBN43" s="135"/>
      <c r="KBO43" s="134"/>
      <c r="KBP43" s="135"/>
      <c r="KBQ43" s="134"/>
      <c r="KBR43" s="135"/>
      <c r="KBS43" s="134"/>
      <c r="KBT43" s="135"/>
      <c r="KBU43" s="134"/>
      <c r="KBV43" s="135"/>
      <c r="KBW43" s="134"/>
      <c r="KBX43" s="135"/>
      <c r="KBY43" s="134"/>
      <c r="KBZ43" s="135"/>
      <c r="KCA43" s="134"/>
      <c r="KCB43" s="135"/>
      <c r="KCC43" s="134"/>
      <c r="KCD43" s="135"/>
      <c r="KCE43" s="134"/>
      <c r="KCF43" s="135"/>
      <c r="KCG43" s="134"/>
      <c r="KCH43" s="135"/>
      <c r="KCI43" s="134"/>
      <c r="KCJ43" s="135"/>
      <c r="KCK43" s="134"/>
      <c r="KCL43" s="135"/>
      <c r="KCM43" s="134"/>
      <c r="KCN43" s="135"/>
      <c r="KCO43" s="134"/>
      <c r="KCP43" s="135"/>
      <c r="KCQ43" s="134"/>
      <c r="KCR43" s="135"/>
      <c r="KCS43" s="134"/>
      <c r="KCT43" s="135"/>
      <c r="KCU43" s="134"/>
      <c r="KCV43" s="135"/>
      <c r="KCW43" s="134"/>
      <c r="KCX43" s="135"/>
      <c r="KCY43" s="134"/>
      <c r="KCZ43" s="135"/>
      <c r="KDA43" s="134"/>
      <c r="KDB43" s="135"/>
      <c r="KDC43" s="134"/>
      <c r="KDD43" s="135"/>
      <c r="KDE43" s="134"/>
      <c r="KDF43" s="135"/>
      <c r="KDG43" s="134"/>
      <c r="KDH43" s="135"/>
      <c r="KDI43" s="134"/>
      <c r="KDJ43" s="135"/>
      <c r="KDK43" s="134"/>
      <c r="KDL43" s="135"/>
      <c r="KDM43" s="134"/>
      <c r="KDN43" s="135"/>
      <c r="KDO43" s="134"/>
      <c r="KDP43" s="135"/>
      <c r="KDQ43" s="134"/>
      <c r="KDR43" s="135"/>
      <c r="KDS43" s="134"/>
      <c r="KDT43" s="135"/>
      <c r="KDU43" s="134"/>
      <c r="KDV43" s="135"/>
      <c r="KDW43" s="134"/>
      <c r="KDX43" s="135"/>
      <c r="KDY43" s="134"/>
      <c r="KDZ43" s="135"/>
      <c r="KEA43" s="134"/>
      <c r="KEB43" s="135"/>
      <c r="KEC43" s="134"/>
      <c r="KED43" s="135"/>
      <c r="KEE43" s="134"/>
      <c r="KEF43" s="135"/>
      <c r="KEG43" s="134"/>
      <c r="KEH43" s="135"/>
      <c r="KEI43" s="134"/>
      <c r="KEJ43" s="135"/>
      <c r="KEK43" s="134"/>
      <c r="KEL43" s="135"/>
      <c r="KEM43" s="134"/>
      <c r="KEN43" s="135"/>
      <c r="KEO43" s="134"/>
      <c r="KEP43" s="135"/>
      <c r="KEQ43" s="134"/>
      <c r="KER43" s="135"/>
      <c r="KES43" s="134"/>
      <c r="KET43" s="135"/>
      <c r="KEU43" s="134"/>
      <c r="KEV43" s="135"/>
      <c r="KEW43" s="134"/>
      <c r="KEX43" s="135"/>
      <c r="KEY43" s="134"/>
      <c r="KEZ43" s="135"/>
      <c r="KFA43" s="134"/>
      <c r="KFB43" s="135"/>
      <c r="KFC43" s="134"/>
      <c r="KFD43" s="135"/>
      <c r="KFE43" s="134"/>
      <c r="KFF43" s="135"/>
      <c r="KFG43" s="134"/>
      <c r="KFH43" s="135"/>
      <c r="KFI43" s="134"/>
      <c r="KFJ43" s="135"/>
      <c r="KFK43" s="134"/>
      <c r="KFL43" s="135"/>
      <c r="KFM43" s="134"/>
      <c r="KFN43" s="135"/>
      <c r="KFO43" s="134"/>
      <c r="KFP43" s="135"/>
      <c r="KFQ43" s="134"/>
      <c r="KFR43" s="135"/>
      <c r="KFS43" s="134"/>
      <c r="KFT43" s="135"/>
      <c r="KFU43" s="134"/>
      <c r="KFV43" s="135"/>
      <c r="KFW43" s="134"/>
      <c r="KFX43" s="135"/>
      <c r="KFY43" s="134"/>
      <c r="KFZ43" s="135"/>
      <c r="KGA43" s="134"/>
      <c r="KGB43" s="135"/>
      <c r="KGC43" s="134"/>
      <c r="KGD43" s="135"/>
      <c r="KGE43" s="134"/>
      <c r="KGF43" s="135"/>
      <c r="KGG43" s="134"/>
      <c r="KGH43" s="135"/>
      <c r="KGI43" s="134"/>
      <c r="KGJ43" s="135"/>
      <c r="KGK43" s="134"/>
      <c r="KGL43" s="135"/>
      <c r="KGM43" s="134"/>
      <c r="KGN43" s="135"/>
      <c r="KGO43" s="134"/>
      <c r="KGP43" s="135"/>
      <c r="KGQ43" s="134"/>
      <c r="KGR43" s="135"/>
      <c r="KGS43" s="134"/>
      <c r="KGT43" s="135"/>
      <c r="KGU43" s="134"/>
      <c r="KGV43" s="135"/>
      <c r="KGW43" s="134"/>
      <c r="KGX43" s="135"/>
      <c r="KGY43" s="134"/>
      <c r="KGZ43" s="135"/>
      <c r="KHA43" s="134"/>
      <c r="KHB43" s="135"/>
      <c r="KHC43" s="134"/>
      <c r="KHD43" s="135"/>
      <c r="KHE43" s="134"/>
      <c r="KHF43" s="135"/>
      <c r="KHG43" s="134"/>
      <c r="KHH43" s="135"/>
      <c r="KHI43" s="134"/>
      <c r="KHJ43" s="135"/>
      <c r="KHK43" s="134"/>
      <c r="KHL43" s="135"/>
      <c r="KHM43" s="134"/>
      <c r="KHN43" s="135"/>
      <c r="KHO43" s="134"/>
      <c r="KHP43" s="135"/>
      <c r="KHQ43" s="134"/>
      <c r="KHR43" s="135"/>
      <c r="KHS43" s="134"/>
      <c r="KHT43" s="135"/>
      <c r="KHU43" s="134"/>
      <c r="KHV43" s="135"/>
      <c r="KHW43" s="134"/>
      <c r="KHX43" s="135"/>
      <c r="KHY43" s="134"/>
      <c r="KHZ43" s="135"/>
      <c r="KIA43" s="134"/>
      <c r="KIB43" s="135"/>
      <c r="KIC43" s="134"/>
      <c r="KID43" s="135"/>
      <c r="KIE43" s="134"/>
      <c r="KIF43" s="135"/>
      <c r="KIG43" s="134"/>
      <c r="KIH43" s="135"/>
      <c r="KII43" s="134"/>
      <c r="KIJ43" s="135"/>
      <c r="KIK43" s="134"/>
      <c r="KIL43" s="135"/>
      <c r="KIM43" s="134"/>
      <c r="KIN43" s="135"/>
      <c r="KIO43" s="134"/>
      <c r="KIP43" s="135"/>
      <c r="KIQ43" s="134"/>
      <c r="KIR43" s="135"/>
      <c r="KIS43" s="134"/>
      <c r="KIT43" s="135"/>
      <c r="KIU43" s="134"/>
      <c r="KIV43" s="135"/>
      <c r="KIW43" s="134"/>
      <c r="KIX43" s="135"/>
      <c r="KIY43" s="134"/>
      <c r="KIZ43" s="135"/>
      <c r="KJA43" s="134"/>
      <c r="KJB43" s="135"/>
      <c r="KJC43" s="134"/>
      <c r="KJD43" s="135"/>
      <c r="KJE43" s="134"/>
      <c r="KJF43" s="135"/>
      <c r="KJG43" s="134"/>
      <c r="KJH43" s="135"/>
      <c r="KJI43" s="134"/>
      <c r="KJJ43" s="135"/>
      <c r="KJK43" s="134"/>
      <c r="KJL43" s="135"/>
      <c r="KJM43" s="134"/>
      <c r="KJN43" s="135"/>
      <c r="KJO43" s="134"/>
      <c r="KJP43" s="135"/>
      <c r="KJQ43" s="134"/>
      <c r="KJR43" s="135"/>
      <c r="KJS43" s="134"/>
      <c r="KJT43" s="135"/>
      <c r="KJU43" s="134"/>
      <c r="KJV43" s="135"/>
      <c r="KJW43" s="134"/>
      <c r="KJX43" s="135"/>
      <c r="KJY43" s="134"/>
      <c r="KJZ43" s="135"/>
      <c r="KKA43" s="134"/>
      <c r="KKB43" s="135"/>
      <c r="KKC43" s="134"/>
      <c r="KKD43" s="135"/>
      <c r="KKE43" s="134"/>
      <c r="KKF43" s="135"/>
      <c r="KKG43" s="134"/>
      <c r="KKH43" s="135"/>
      <c r="KKI43" s="134"/>
      <c r="KKJ43" s="135"/>
      <c r="KKK43" s="134"/>
      <c r="KKL43" s="135"/>
      <c r="KKM43" s="134"/>
      <c r="KKN43" s="135"/>
      <c r="KKO43" s="134"/>
      <c r="KKP43" s="135"/>
      <c r="KKQ43" s="134"/>
      <c r="KKR43" s="135"/>
      <c r="KKS43" s="134"/>
      <c r="KKT43" s="135"/>
      <c r="KKU43" s="134"/>
      <c r="KKV43" s="135"/>
      <c r="KKW43" s="134"/>
      <c r="KKX43" s="135"/>
      <c r="KKY43" s="134"/>
      <c r="KKZ43" s="135"/>
      <c r="KLA43" s="134"/>
      <c r="KLB43" s="135"/>
      <c r="KLC43" s="134"/>
      <c r="KLD43" s="135"/>
      <c r="KLE43" s="134"/>
      <c r="KLF43" s="135"/>
      <c r="KLG43" s="134"/>
      <c r="KLH43" s="135"/>
      <c r="KLI43" s="134"/>
      <c r="KLJ43" s="135"/>
      <c r="KLK43" s="134"/>
      <c r="KLL43" s="135"/>
      <c r="KLM43" s="134"/>
      <c r="KLN43" s="135"/>
      <c r="KLO43" s="134"/>
      <c r="KLP43" s="135"/>
      <c r="KLQ43" s="134"/>
      <c r="KLR43" s="135"/>
      <c r="KLS43" s="134"/>
      <c r="KLT43" s="135"/>
      <c r="KLU43" s="134"/>
      <c r="KLV43" s="135"/>
      <c r="KLW43" s="134"/>
      <c r="KLX43" s="135"/>
      <c r="KLY43" s="134"/>
      <c r="KLZ43" s="135"/>
      <c r="KMA43" s="134"/>
      <c r="KMB43" s="135"/>
      <c r="KMC43" s="134"/>
      <c r="KMD43" s="135"/>
      <c r="KME43" s="134"/>
      <c r="KMF43" s="135"/>
      <c r="KMG43" s="134"/>
      <c r="KMH43" s="135"/>
      <c r="KMI43" s="134"/>
      <c r="KMJ43" s="135"/>
      <c r="KMK43" s="134"/>
      <c r="KML43" s="135"/>
      <c r="KMM43" s="134"/>
      <c r="KMN43" s="135"/>
      <c r="KMO43" s="134"/>
      <c r="KMP43" s="135"/>
      <c r="KMQ43" s="134"/>
      <c r="KMR43" s="135"/>
      <c r="KMS43" s="134"/>
      <c r="KMT43" s="135"/>
      <c r="KMU43" s="134"/>
      <c r="KMV43" s="135"/>
      <c r="KMW43" s="134"/>
      <c r="KMX43" s="135"/>
      <c r="KMY43" s="134"/>
      <c r="KMZ43" s="135"/>
      <c r="KNA43" s="134"/>
      <c r="KNB43" s="135"/>
      <c r="KNC43" s="134"/>
      <c r="KND43" s="135"/>
      <c r="KNE43" s="134"/>
      <c r="KNF43" s="135"/>
      <c r="KNG43" s="134"/>
      <c r="KNH43" s="135"/>
      <c r="KNI43" s="134"/>
      <c r="KNJ43" s="135"/>
      <c r="KNK43" s="134"/>
      <c r="KNL43" s="135"/>
      <c r="KNM43" s="134"/>
      <c r="KNN43" s="135"/>
      <c r="KNO43" s="134"/>
      <c r="KNP43" s="135"/>
      <c r="KNQ43" s="134"/>
      <c r="KNR43" s="135"/>
      <c r="KNS43" s="134"/>
      <c r="KNT43" s="135"/>
      <c r="KNU43" s="134"/>
      <c r="KNV43" s="135"/>
      <c r="KNW43" s="134"/>
      <c r="KNX43" s="135"/>
      <c r="KNY43" s="134"/>
      <c r="KNZ43" s="135"/>
      <c r="KOA43" s="134"/>
      <c r="KOB43" s="135"/>
      <c r="KOC43" s="134"/>
      <c r="KOD43" s="135"/>
      <c r="KOE43" s="134"/>
      <c r="KOF43" s="135"/>
      <c r="KOG43" s="134"/>
      <c r="KOH43" s="135"/>
      <c r="KOI43" s="134"/>
      <c r="KOJ43" s="135"/>
      <c r="KOK43" s="134"/>
      <c r="KOL43" s="135"/>
      <c r="KOM43" s="134"/>
      <c r="KON43" s="135"/>
      <c r="KOO43" s="134"/>
      <c r="KOP43" s="135"/>
      <c r="KOQ43" s="134"/>
      <c r="KOR43" s="135"/>
      <c r="KOS43" s="134"/>
      <c r="KOT43" s="135"/>
      <c r="KOU43" s="134"/>
      <c r="KOV43" s="135"/>
      <c r="KOW43" s="134"/>
      <c r="KOX43" s="135"/>
      <c r="KOY43" s="134"/>
      <c r="KOZ43" s="135"/>
      <c r="KPA43" s="134"/>
      <c r="KPB43" s="135"/>
      <c r="KPC43" s="134"/>
      <c r="KPD43" s="135"/>
      <c r="KPE43" s="134"/>
      <c r="KPF43" s="135"/>
      <c r="KPG43" s="134"/>
      <c r="KPH43" s="135"/>
      <c r="KPI43" s="134"/>
      <c r="KPJ43" s="135"/>
      <c r="KPK43" s="134"/>
      <c r="KPL43" s="135"/>
      <c r="KPM43" s="134"/>
      <c r="KPN43" s="135"/>
      <c r="KPO43" s="134"/>
      <c r="KPP43" s="135"/>
      <c r="KPQ43" s="134"/>
      <c r="KPR43" s="135"/>
      <c r="KPS43" s="134"/>
      <c r="KPT43" s="135"/>
      <c r="KPU43" s="134"/>
      <c r="KPV43" s="135"/>
      <c r="KPW43" s="134"/>
      <c r="KPX43" s="135"/>
      <c r="KPY43" s="134"/>
      <c r="KPZ43" s="135"/>
      <c r="KQA43" s="134"/>
      <c r="KQB43" s="135"/>
      <c r="KQC43" s="134"/>
      <c r="KQD43" s="135"/>
      <c r="KQE43" s="134"/>
      <c r="KQF43" s="135"/>
      <c r="KQG43" s="134"/>
      <c r="KQH43" s="135"/>
      <c r="KQI43" s="134"/>
      <c r="KQJ43" s="135"/>
      <c r="KQK43" s="134"/>
      <c r="KQL43" s="135"/>
      <c r="KQM43" s="134"/>
      <c r="KQN43" s="135"/>
      <c r="KQO43" s="134"/>
      <c r="KQP43" s="135"/>
      <c r="KQQ43" s="134"/>
      <c r="KQR43" s="135"/>
      <c r="KQS43" s="134"/>
      <c r="KQT43" s="135"/>
      <c r="KQU43" s="134"/>
      <c r="KQV43" s="135"/>
      <c r="KQW43" s="134"/>
      <c r="KQX43" s="135"/>
      <c r="KQY43" s="134"/>
      <c r="KQZ43" s="135"/>
      <c r="KRA43" s="134"/>
      <c r="KRB43" s="135"/>
      <c r="KRC43" s="134"/>
      <c r="KRD43" s="135"/>
      <c r="KRE43" s="134"/>
      <c r="KRF43" s="135"/>
      <c r="KRG43" s="134"/>
      <c r="KRH43" s="135"/>
      <c r="KRI43" s="134"/>
      <c r="KRJ43" s="135"/>
      <c r="KRK43" s="134"/>
      <c r="KRL43" s="135"/>
      <c r="KRM43" s="134"/>
      <c r="KRN43" s="135"/>
      <c r="KRO43" s="134"/>
      <c r="KRP43" s="135"/>
      <c r="KRQ43" s="134"/>
      <c r="KRR43" s="135"/>
      <c r="KRS43" s="134"/>
      <c r="KRT43" s="135"/>
      <c r="KRU43" s="134"/>
      <c r="KRV43" s="135"/>
      <c r="KRW43" s="134"/>
      <c r="KRX43" s="135"/>
      <c r="KRY43" s="134"/>
      <c r="KRZ43" s="135"/>
      <c r="KSA43" s="134"/>
      <c r="KSB43" s="135"/>
      <c r="KSC43" s="134"/>
      <c r="KSD43" s="135"/>
      <c r="KSE43" s="134"/>
      <c r="KSF43" s="135"/>
      <c r="KSG43" s="134"/>
      <c r="KSH43" s="135"/>
      <c r="KSI43" s="134"/>
      <c r="KSJ43" s="135"/>
      <c r="KSK43" s="134"/>
      <c r="KSL43" s="135"/>
      <c r="KSM43" s="134"/>
      <c r="KSN43" s="135"/>
      <c r="KSO43" s="134"/>
      <c r="KSP43" s="135"/>
      <c r="KSQ43" s="134"/>
      <c r="KSR43" s="135"/>
      <c r="KSS43" s="134"/>
      <c r="KST43" s="135"/>
      <c r="KSU43" s="134"/>
      <c r="KSV43" s="135"/>
      <c r="KSW43" s="134"/>
      <c r="KSX43" s="135"/>
      <c r="KSY43" s="134"/>
      <c r="KSZ43" s="135"/>
      <c r="KTA43" s="134"/>
      <c r="KTB43" s="135"/>
      <c r="KTC43" s="134"/>
      <c r="KTD43" s="135"/>
      <c r="KTE43" s="134"/>
      <c r="KTF43" s="135"/>
      <c r="KTG43" s="134"/>
      <c r="KTH43" s="135"/>
      <c r="KTI43" s="134"/>
      <c r="KTJ43" s="135"/>
      <c r="KTK43" s="134"/>
      <c r="KTL43" s="135"/>
      <c r="KTM43" s="134"/>
      <c r="KTN43" s="135"/>
      <c r="KTO43" s="134"/>
      <c r="KTP43" s="135"/>
      <c r="KTQ43" s="134"/>
      <c r="KTR43" s="135"/>
      <c r="KTS43" s="134"/>
      <c r="KTT43" s="135"/>
      <c r="KTU43" s="134"/>
      <c r="KTV43" s="135"/>
      <c r="KTW43" s="134"/>
      <c r="KTX43" s="135"/>
      <c r="KTY43" s="134"/>
      <c r="KTZ43" s="135"/>
      <c r="KUA43" s="134"/>
      <c r="KUB43" s="135"/>
      <c r="KUC43" s="134"/>
      <c r="KUD43" s="135"/>
      <c r="KUE43" s="134"/>
      <c r="KUF43" s="135"/>
      <c r="KUG43" s="134"/>
      <c r="KUH43" s="135"/>
      <c r="KUI43" s="134"/>
      <c r="KUJ43" s="135"/>
      <c r="KUK43" s="134"/>
      <c r="KUL43" s="135"/>
      <c r="KUM43" s="134"/>
      <c r="KUN43" s="135"/>
      <c r="KUO43" s="134"/>
      <c r="KUP43" s="135"/>
      <c r="KUQ43" s="134"/>
      <c r="KUR43" s="135"/>
      <c r="KUS43" s="134"/>
      <c r="KUT43" s="135"/>
      <c r="KUU43" s="134"/>
      <c r="KUV43" s="135"/>
      <c r="KUW43" s="134"/>
      <c r="KUX43" s="135"/>
      <c r="KUY43" s="134"/>
      <c r="KUZ43" s="135"/>
      <c r="KVA43" s="134"/>
      <c r="KVB43" s="135"/>
      <c r="KVC43" s="134"/>
      <c r="KVD43" s="135"/>
      <c r="KVE43" s="134"/>
      <c r="KVF43" s="135"/>
      <c r="KVG43" s="134"/>
      <c r="KVH43" s="135"/>
      <c r="KVI43" s="134"/>
      <c r="KVJ43" s="135"/>
      <c r="KVK43" s="134"/>
      <c r="KVL43" s="135"/>
      <c r="KVM43" s="134"/>
      <c r="KVN43" s="135"/>
      <c r="KVO43" s="134"/>
      <c r="KVP43" s="135"/>
      <c r="KVQ43" s="134"/>
      <c r="KVR43" s="135"/>
      <c r="KVS43" s="134"/>
      <c r="KVT43" s="135"/>
      <c r="KVU43" s="134"/>
      <c r="KVV43" s="135"/>
      <c r="KVW43" s="134"/>
      <c r="KVX43" s="135"/>
      <c r="KVY43" s="134"/>
      <c r="KVZ43" s="135"/>
      <c r="KWA43" s="134"/>
      <c r="KWB43" s="135"/>
      <c r="KWC43" s="134"/>
      <c r="KWD43" s="135"/>
      <c r="KWE43" s="134"/>
      <c r="KWF43" s="135"/>
      <c r="KWG43" s="134"/>
      <c r="KWH43" s="135"/>
      <c r="KWI43" s="134"/>
      <c r="KWJ43" s="135"/>
      <c r="KWK43" s="134"/>
      <c r="KWL43" s="135"/>
      <c r="KWM43" s="134"/>
      <c r="KWN43" s="135"/>
      <c r="KWO43" s="134"/>
      <c r="KWP43" s="135"/>
      <c r="KWQ43" s="134"/>
      <c r="KWR43" s="135"/>
      <c r="KWS43" s="134"/>
      <c r="KWT43" s="135"/>
      <c r="KWU43" s="134"/>
      <c r="KWV43" s="135"/>
      <c r="KWW43" s="134"/>
      <c r="KWX43" s="135"/>
      <c r="KWY43" s="134"/>
      <c r="KWZ43" s="135"/>
      <c r="KXA43" s="134"/>
      <c r="KXB43" s="135"/>
      <c r="KXC43" s="134"/>
      <c r="KXD43" s="135"/>
      <c r="KXE43" s="134"/>
      <c r="KXF43" s="135"/>
      <c r="KXG43" s="134"/>
      <c r="KXH43" s="135"/>
      <c r="KXI43" s="134"/>
      <c r="KXJ43" s="135"/>
      <c r="KXK43" s="134"/>
      <c r="KXL43" s="135"/>
      <c r="KXM43" s="134"/>
      <c r="KXN43" s="135"/>
      <c r="KXO43" s="134"/>
      <c r="KXP43" s="135"/>
      <c r="KXQ43" s="134"/>
      <c r="KXR43" s="135"/>
      <c r="KXS43" s="134"/>
      <c r="KXT43" s="135"/>
      <c r="KXU43" s="134"/>
      <c r="KXV43" s="135"/>
      <c r="KXW43" s="134"/>
      <c r="KXX43" s="135"/>
      <c r="KXY43" s="134"/>
      <c r="KXZ43" s="135"/>
      <c r="KYA43" s="134"/>
      <c r="KYB43" s="135"/>
      <c r="KYC43" s="134"/>
      <c r="KYD43" s="135"/>
      <c r="KYE43" s="134"/>
      <c r="KYF43" s="135"/>
      <c r="KYG43" s="134"/>
      <c r="KYH43" s="135"/>
      <c r="KYI43" s="134"/>
      <c r="KYJ43" s="135"/>
      <c r="KYK43" s="134"/>
      <c r="KYL43" s="135"/>
      <c r="KYM43" s="134"/>
      <c r="KYN43" s="135"/>
      <c r="KYO43" s="134"/>
      <c r="KYP43" s="135"/>
      <c r="KYQ43" s="134"/>
      <c r="KYR43" s="135"/>
      <c r="KYS43" s="134"/>
      <c r="KYT43" s="135"/>
      <c r="KYU43" s="134"/>
      <c r="KYV43" s="135"/>
      <c r="KYW43" s="134"/>
      <c r="KYX43" s="135"/>
      <c r="KYY43" s="134"/>
      <c r="KYZ43" s="135"/>
      <c r="KZA43" s="134"/>
      <c r="KZB43" s="135"/>
      <c r="KZC43" s="134"/>
      <c r="KZD43" s="135"/>
      <c r="KZE43" s="134"/>
      <c r="KZF43" s="135"/>
      <c r="KZG43" s="134"/>
      <c r="KZH43" s="135"/>
      <c r="KZI43" s="134"/>
      <c r="KZJ43" s="135"/>
      <c r="KZK43" s="134"/>
      <c r="KZL43" s="135"/>
      <c r="KZM43" s="134"/>
      <c r="KZN43" s="135"/>
      <c r="KZO43" s="134"/>
      <c r="KZP43" s="135"/>
      <c r="KZQ43" s="134"/>
      <c r="KZR43" s="135"/>
      <c r="KZS43" s="134"/>
      <c r="KZT43" s="135"/>
      <c r="KZU43" s="134"/>
      <c r="KZV43" s="135"/>
      <c r="KZW43" s="134"/>
      <c r="KZX43" s="135"/>
      <c r="KZY43" s="134"/>
      <c r="KZZ43" s="135"/>
      <c r="LAA43" s="134"/>
      <c r="LAB43" s="135"/>
      <c r="LAC43" s="134"/>
      <c r="LAD43" s="135"/>
      <c r="LAE43" s="134"/>
      <c r="LAF43" s="135"/>
      <c r="LAG43" s="134"/>
      <c r="LAH43" s="135"/>
      <c r="LAI43" s="134"/>
      <c r="LAJ43" s="135"/>
      <c r="LAK43" s="134"/>
      <c r="LAL43" s="135"/>
      <c r="LAM43" s="134"/>
      <c r="LAN43" s="135"/>
      <c r="LAO43" s="134"/>
      <c r="LAP43" s="135"/>
      <c r="LAQ43" s="134"/>
      <c r="LAR43" s="135"/>
      <c r="LAS43" s="134"/>
      <c r="LAT43" s="135"/>
      <c r="LAU43" s="134"/>
      <c r="LAV43" s="135"/>
      <c r="LAW43" s="134"/>
      <c r="LAX43" s="135"/>
      <c r="LAY43" s="134"/>
      <c r="LAZ43" s="135"/>
      <c r="LBA43" s="134"/>
      <c r="LBB43" s="135"/>
      <c r="LBC43" s="134"/>
      <c r="LBD43" s="135"/>
      <c r="LBE43" s="134"/>
      <c r="LBF43" s="135"/>
      <c r="LBG43" s="134"/>
      <c r="LBH43" s="135"/>
      <c r="LBI43" s="134"/>
      <c r="LBJ43" s="135"/>
      <c r="LBK43" s="134"/>
      <c r="LBL43" s="135"/>
      <c r="LBM43" s="134"/>
      <c r="LBN43" s="135"/>
      <c r="LBO43" s="134"/>
      <c r="LBP43" s="135"/>
      <c r="LBQ43" s="134"/>
      <c r="LBR43" s="135"/>
      <c r="LBS43" s="134"/>
      <c r="LBT43" s="135"/>
      <c r="LBU43" s="134"/>
      <c r="LBV43" s="135"/>
      <c r="LBW43" s="134"/>
      <c r="LBX43" s="135"/>
      <c r="LBY43" s="134"/>
      <c r="LBZ43" s="135"/>
      <c r="LCA43" s="134"/>
      <c r="LCB43" s="135"/>
      <c r="LCC43" s="134"/>
      <c r="LCD43" s="135"/>
      <c r="LCE43" s="134"/>
      <c r="LCF43" s="135"/>
      <c r="LCG43" s="134"/>
      <c r="LCH43" s="135"/>
      <c r="LCI43" s="134"/>
      <c r="LCJ43" s="135"/>
      <c r="LCK43" s="134"/>
      <c r="LCL43" s="135"/>
      <c r="LCM43" s="134"/>
      <c r="LCN43" s="135"/>
      <c r="LCO43" s="134"/>
      <c r="LCP43" s="135"/>
      <c r="LCQ43" s="134"/>
      <c r="LCR43" s="135"/>
      <c r="LCS43" s="134"/>
      <c r="LCT43" s="135"/>
      <c r="LCU43" s="134"/>
      <c r="LCV43" s="135"/>
      <c r="LCW43" s="134"/>
      <c r="LCX43" s="135"/>
      <c r="LCY43" s="134"/>
      <c r="LCZ43" s="135"/>
      <c r="LDA43" s="134"/>
      <c r="LDB43" s="135"/>
      <c r="LDC43" s="134"/>
      <c r="LDD43" s="135"/>
      <c r="LDE43" s="134"/>
      <c r="LDF43" s="135"/>
      <c r="LDG43" s="134"/>
      <c r="LDH43" s="135"/>
      <c r="LDI43" s="134"/>
      <c r="LDJ43" s="135"/>
      <c r="LDK43" s="134"/>
      <c r="LDL43" s="135"/>
      <c r="LDM43" s="134"/>
      <c r="LDN43" s="135"/>
      <c r="LDO43" s="134"/>
      <c r="LDP43" s="135"/>
      <c r="LDQ43" s="134"/>
      <c r="LDR43" s="135"/>
      <c r="LDS43" s="134"/>
      <c r="LDT43" s="135"/>
      <c r="LDU43" s="134"/>
      <c r="LDV43" s="135"/>
      <c r="LDW43" s="134"/>
      <c r="LDX43" s="135"/>
      <c r="LDY43" s="134"/>
      <c r="LDZ43" s="135"/>
      <c r="LEA43" s="134"/>
      <c r="LEB43" s="135"/>
      <c r="LEC43" s="134"/>
      <c r="LED43" s="135"/>
      <c r="LEE43" s="134"/>
      <c r="LEF43" s="135"/>
      <c r="LEG43" s="134"/>
      <c r="LEH43" s="135"/>
      <c r="LEI43" s="134"/>
      <c r="LEJ43" s="135"/>
      <c r="LEK43" s="134"/>
      <c r="LEL43" s="135"/>
      <c r="LEM43" s="134"/>
      <c r="LEN43" s="135"/>
      <c r="LEO43" s="134"/>
      <c r="LEP43" s="135"/>
      <c r="LEQ43" s="134"/>
      <c r="LER43" s="135"/>
      <c r="LES43" s="134"/>
      <c r="LET43" s="135"/>
      <c r="LEU43" s="134"/>
      <c r="LEV43" s="135"/>
      <c r="LEW43" s="134"/>
      <c r="LEX43" s="135"/>
      <c r="LEY43" s="134"/>
      <c r="LEZ43" s="135"/>
      <c r="LFA43" s="134"/>
      <c r="LFB43" s="135"/>
      <c r="LFC43" s="134"/>
      <c r="LFD43" s="135"/>
      <c r="LFE43" s="134"/>
      <c r="LFF43" s="135"/>
      <c r="LFG43" s="134"/>
      <c r="LFH43" s="135"/>
      <c r="LFI43" s="134"/>
      <c r="LFJ43" s="135"/>
      <c r="LFK43" s="134"/>
      <c r="LFL43" s="135"/>
      <c r="LFM43" s="134"/>
      <c r="LFN43" s="135"/>
      <c r="LFO43" s="134"/>
      <c r="LFP43" s="135"/>
      <c r="LFQ43" s="134"/>
      <c r="LFR43" s="135"/>
      <c r="LFS43" s="134"/>
      <c r="LFT43" s="135"/>
      <c r="LFU43" s="134"/>
      <c r="LFV43" s="135"/>
      <c r="LFW43" s="134"/>
      <c r="LFX43" s="135"/>
      <c r="LFY43" s="134"/>
      <c r="LFZ43" s="135"/>
      <c r="LGA43" s="134"/>
      <c r="LGB43" s="135"/>
      <c r="LGC43" s="134"/>
      <c r="LGD43" s="135"/>
      <c r="LGE43" s="134"/>
      <c r="LGF43" s="135"/>
      <c r="LGG43" s="134"/>
      <c r="LGH43" s="135"/>
      <c r="LGI43" s="134"/>
      <c r="LGJ43" s="135"/>
      <c r="LGK43" s="134"/>
      <c r="LGL43" s="135"/>
      <c r="LGM43" s="134"/>
      <c r="LGN43" s="135"/>
      <c r="LGO43" s="134"/>
      <c r="LGP43" s="135"/>
      <c r="LGQ43" s="134"/>
      <c r="LGR43" s="135"/>
      <c r="LGS43" s="134"/>
      <c r="LGT43" s="135"/>
      <c r="LGU43" s="134"/>
      <c r="LGV43" s="135"/>
      <c r="LGW43" s="134"/>
      <c r="LGX43" s="135"/>
      <c r="LGY43" s="134"/>
      <c r="LGZ43" s="135"/>
      <c r="LHA43" s="134"/>
      <c r="LHB43" s="135"/>
      <c r="LHC43" s="134"/>
      <c r="LHD43" s="135"/>
      <c r="LHE43" s="134"/>
      <c r="LHF43" s="135"/>
      <c r="LHG43" s="134"/>
      <c r="LHH43" s="135"/>
      <c r="LHI43" s="134"/>
      <c r="LHJ43" s="135"/>
      <c r="LHK43" s="134"/>
      <c r="LHL43" s="135"/>
      <c r="LHM43" s="134"/>
      <c r="LHN43" s="135"/>
      <c r="LHO43" s="134"/>
      <c r="LHP43" s="135"/>
      <c r="LHQ43" s="134"/>
      <c r="LHR43" s="135"/>
      <c r="LHS43" s="134"/>
      <c r="LHT43" s="135"/>
      <c r="LHU43" s="134"/>
      <c r="LHV43" s="135"/>
      <c r="LHW43" s="134"/>
      <c r="LHX43" s="135"/>
      <c r="LHY43" s="134"/>
      <c r="LHZ43" s="135"/>
      <c r="LIA43" s="134"/>
      <c r="LIB43" s="135"/>
      <c r="LIC43" s="134"/>
      <c r="LID43" s="135"/>
      <c r="LIE43" s="134"/>
      <c r="LIF43" s="135"/>
      <c r="LIG43" s="134"/>
      <c r="LIH43" s="135"/>
      <c r="LII43" s="134"/>
      <c r="LIJ43" s="135"/>
      <c r="LIK43" s="134"/>
      <c r="LIL43" s="135"/>
      <c r="LIM43" s="134"/>
      <c r="LIN43" s="135"/>
      <c r="LIO43" s="134"/>
      <c r="LIP43" s="135"/>
      <c r="LIQ43" s="134"/>
      <c r="LIR43" s="135"/>
      <c r="LIS43" s="134"/>
      <c r="LIT43" s="135"/>
      <c r="LIU43" s="134"/>
      <c r="LIV43" s="135"/>
      <c r="LIW43" s="134"/>
      <c r="LIX43" s="135"/>
      <c r="LIY43" s="134"/>
      <c r="LIZ43" s="135"/>
      <c r="LJA43" s="134"/>
      <c r="LJB43" s="135"/>
      <c r="LJC43" s="134"/>
      <c r="LJD43" s="135"/>
      <c r="LJE43" s="134"/>
      <c r="LJF43" s="135"/>
      <c r="LJG43" s="134"/>
      <c r="LJH43" s="135"/>
      <c r="LJI43" s="134"/>
      <c r="LJJ43" s="135"/>
      <c r="LJK43" s="134"/>
      <c r="LJL43" s="135"/>
      <c r="LJM43" s="134"/>
      <c r="LJN43" s="135"/>
      <c r="LJO43" s="134"/>
      <c r="LJP43" s="135"/>
      <c r="LJQ43" s="134"/>
      <c r="LJR43" s="135"/>
      <c r="LJS43" s="134"/>
      <c r="LJT43" s="135"/>
      <c r="LJU43" s="134"/>
      <c r="LJV43" s="135"/>
      <c r="LJW43" s="134"/>
      <c r="LJX43" s="135"/>
      <c r="LJY43" s="134"/>
      <c r="LJZ43" s="135"/>
      <c r="LKA43" s="134"/>
      <c r="LKB43" s="135"/>
      <c r="LKC43" s="134"/>
      <c r="LKD43" s="135"/>
      <c r="LKE43" s="134"/>
      <c r="LKF43" s="135"/>
      <c r="LKG43" s="134"/>
      <c r="LKH43" s="135"/>
      <c r="LKI43" s="134"/>
      <c r="LKJ43" s="135"/>
      <c r="LKK43" s="134"/>
      <c r="LKL43" s="135"/>
      <c r="LKM43" s="134"/>
      <c r="LKN43" s="135"/>
      <c r="LKO43" s="134"/>
      <c r="LKP43" s="135"/>
      <c r="LKQ43" s="134"/>
      <c r="LKR43" s="135"/>
      <c r="LKS43" s="134"/>
      <c r="LKT43" s="135"/>
      <c r="LKU43" s="134"/>
      <c r="LKV43" s="135"/>
      <c r="LKW43" s="134"/>
      <c r="LKX43" s="135"/>
      <c r="LKY43" s="134"/>
      <c r="LKZ43" s="135"/>
      <c r="LLA43" s="134"/>
      <c r="LLB43" s="135"/>
      <c r="LLC43" s="134"/>
      <c r="LLD43" s="135"/>
      <c r="LLE43" s="134"/>
      <c r="LLF43" s="135"/>
      <c r="LLG43" s="134"/>
      <c r="LLH43" s="135"/>
      <c r="LLI43" s="134"/>
      <c r="LLJ43" s="135"/>
      <c r="LLK43" s="134"/>
      <c r="LLL43" s="135"/>
      <c r="LLM43" s="134"/>
      <c r="LLN43" s="135"/>
      <c r="LLO43" s="134"/>
      <c r="LLP43" s="135"/>
      <c r="LLQ43" s="134"/>
      <c r="LLR43" s="135"/>
      <c r="LLS43" s="134"/>
      <c r="LLT43" s="135"/>
      <c r="LLU43" s="134"/>
      <c r="LLV43" s="135"/>
      <c r="LLW43" s="134"/>
      <c r="LLX43" s="135"/>
      <c r="LLY43" s="134"/>
      <c r="LLZ43" s="135"/>
      <c r="LMA43" s="134"/>
      <c r="LMB43" s="135"/>
      <c r="LMC43" s="134"/>
      <c r="LMD43" s="135"/>
      <c r="LME43" s="134"/>
      <c r="LMF43" s="135"/>
      <c r="LMG43" s="134"/>
      <c r="LMH43" s="135"/>
      <c r="LMI43" s="134"/>
      <c r="LMJ43" s="135"/>
      <c r="LMK43" s="134"/>
      <c r="LML43" s="135"/>
      <c r="LMM43" s="134"/>
      <c r="LMN43" s="135"/>
      <c r="LMO43" s="134"/>
      <c r="LMP43" s="135"/>
      <c r="LMQ43" s="134"/>
      <c r="LMR43" s="135"/>
      <c r="LMS43" s="134"/>
      <c r="LMT43" s="135"/>
      <c r="LMU43" s="134"/>
      <c r="LMV43" s="135"/>
      <c r="LMW43" s="134"/>
      <c r="LMX43" s="135"/>
      <c r="LMY43" s="134"/>
      <c r="LMZ43" s="135"/>
      <c r="LNA43" s="134"/>
      <c r="LNB43" s="135"/>
      <c r="LNC43" s="134"/>
      <c r="LND43" s="135"/>
      <c r="LNE43" s="134"/>
      <c r="LNF43" s="135"/>
      <c r="LNG43" s="134"/>
      <c r="LNH43" s="135"/>
      <c r="LNI43" s="134"/>
      <c r="LNJ43" s="135"/>
      <c r="LNK43" s="134"/>
      <c r="LNL43" s="135"/>
      <c r="LNM43" s="134"/>
      <c r="LNN43" s="135"/>
      <c r="LNO43" s="134"/>
      <c r="LNP43" s="135"/>
      <c r="LNQ43" s="134"/>
      <c r="LNR43" s="135"/>
      <c r="LNS43" s="134"/>
      <c r="LNT43" s="135"/>
      <c r="LNU43" s="134"/>
      <c r="LNV43" s="135"/>
      <c r="LNW43" s="134"/>
      <c r="LNX43" s="135"/>
      <c r="LNY43" s="134"/>
      <c r="LNZ43" s="135"/>
      <c r="LOA43" s="134"/>
      <c r="LOB43" s="135"/>
      <c r="LOC43" s="134"/>
      <c r="LOD43" s="135"/>
      <c r="LOE43" s="134"/>
      <c r="LOF43" s="135"/>
      <c r="LOG43" s="134"/>
      <c r="LOH43" s="135"/>
      <c r="LOI43" s="134"/>
      <c r="LOJ43" s="135"/>
      <c r="LOK43" s="134"/>
      <c r="LOL43" s="135"/>
      <c r="LOM43" s="134"/>
      <c r="LON43" s="135"/>
      <c r="LOO43" s="134"/>
      <c r="LOP43" s="135"/>
      <c r="LOQ43" s="134"/>
      <c r="LOR43" s="135"/>
      <c r="LOS43" s="134"/>
      <c r="LOT43" s="135"/>
      <c r="LOU43" s="134"/>
      <c r="LOV43" s="135"/>
      <c r="LOW43" s="134"/>
      <c r="LOX43" s="135"/>
      <c r="LOY43" s="134"/>
      <c r="LOZ43" s="135"/>
      <c r="LPA43" s="134"/>
      <c r="LPB43" s="135"/>
      <c r="LPC43" s="134"/>
      <c r="LPD43" s="135"/>
      <c r="LPE43" s="134"/>
      <c r="LPF43" s="135"/>
      <c r="LPG43" s="134"/>
      <c r="LPH43" s="135"/>
      <c r="LPI43" s="134"/>
      <c r="LPJ43" s="135"/>
      <c r="LPK43" s="134"/>
      <c r="LPL43" s="135"/>
      <c r="LPM43" s="134"/>
      <c r="LPN43" s="135"/>
      <c r="LPO43" s="134"/>
      <c r="LPP43" s="135"/>
      <c r="LPQ43" s="134"/>
      <c r="LPR43" s="135"/>
      <c r="LPS43" s="134"/>
      <c r="LPT43" s="135"/>
      <c r="LPU43" s="134"/>
      <c r="LPV43" s="135"/>
      <c r="LPW43" s="134"/>
      <c r="LPX43" s="135"/>
      <c r="LPY43" s="134"/>
      <c r="LPZ43" s="135"/>
      <c r="LQA43" s="134"/>
      <c r="LQB43" s="135"/>
      <c r="LQC43" s="134"/>
      <c r="LQD43" s="135"/>
      <c r="LQE43" s="134"/>
      <c r="LQF43" s="135"/>
      <c r="LQG43" s="134"/>
      <c r="LQH43" s="135"/>
      <c r="LQI43" s="134"/>
      <c r="LQJ43" s="135"/>
      <c r="LQK43" s="134"/>
      <c r="LQL43" s="135"/>
      <c r="LQM43" s="134"/>
      <c r="LQN43" s="135"/>
      <c r="LQO43" s="134"/>
      <c r="LQP43" s="135"/>
      <c r="LQQ43" s="134"/>
      <c r="LQR43" s="135"/>
      <c r="LQS43" s="134"/>
      <c r="LQT43" s="135"/>
      <c r="LQU43" s="134"/>
      <c r="LQV43" s="135"/>
      <c r="LQW43" s="134"/>
      <c r="LQX43" s="135"/>
      <c r="LQY43" s="134"/>
      <c r="LQZ43" s="135"/>
      <c r="LRA43" s="134"/>
      <c r="LRB43" s="135"/>
      <c r="LRC43" s="134"/>
      <c r="LRD43" s="135"/>
      <c r="LRE43" s="134"/>
      <c r="LRF43" s="135"/>
      <c r="LRG43" s="134"/>
      <c r="LRH43" s="135"/>
      <c r="LRI43" s="134"/>
      <c r="LRJ43" s="135"/>
      <c r="LRK43" s="134"/>
      <c r="LRL43" s="135"/>
      <c r="LRM43" s="134"/>
      <c r="LRN43" s="135"/>
      <c r="LRO43" s="134"/>
      <c r="LRP43" s="135"/>
      <c r="LRQ43" s="134"/>
      <c r="LRR43" s="135"/>
      <c r="LRS43" s="134"/>
      <c r="LRT43" s="135"/>
      <c r="LRU43" s="134"/>
      <c r="LRV43" s="135"/>
      <c r="LRW43" s="134"/>
      <c r="LRX43" s="135"/>
      <c r="LRY43" s="134"/>
      <c r="LRZ43" s="135"/>
      <c r="LSA43" s="134"/>
      <c r="LSB43" s="135"/>
      <c r="LSC43" s="134"/>
      <c r="LSD43" s="135"/>
      <c r="LSE43" s="134"/>
      <c r="LSF43" s="135"/>
      <c r="LSG43" s="134"/>
      <c r="LSH43" s="135"/>
      <c r="LSI43" s="134"/>
      <c r="LSJ43" s="135"/>
      <c r="LSK43" s="134"/>
      <c r="LSL43" s="135"/>
      <c r="LSM43" s="134"/>
      <c r="LSN43" s="135"/>
      <c r="LSO43" s="134"/>
      <c r="LSP43" s="135"/>
      <c r="LSQ43" s="134"/>
      <c r="LSR43" s="135"/>
      <c r="LSS43" s="134"/>
      <c r="LST43" s="135"/>
      <c r="LSU43" s="134"/>
      <c r="LSV43" s="135"/>
      <c r="LSW43" s="134"/>
      <c r="LSX43" s="135"/>
      <c r="LSY43" s="134"/>
      <c r="LSZ43" s="135"/>
      <c r="LTA43" s="134"/>
      <c r="LTB43" s="135"/>
      <c r="LTC43" s="134"/>
      <c r="LTD43" s="135"/>
      <c r="LTE43" s="134"/>
      <c r="LTF43" s="135"/>
      <c r="LTG43" s="134"/>
      <c r="LTH43" s="135"/>
      <c r="LTI43" s="134"/>
      <c r="LTJ43" s="135"/>
      <c r="LTK43" s="134"/>
      <c r="LTL43" s="135"/>
      <c r="LTM43" s="134"/>
      <c r="LTN43" s="135"/>
      <c r="LTO43" s="134"/>
      <c r="LTP43" s="135"/>
      <c r="LTQ43" s="134"/>
      <c r="LTR43" s="135"/>
      <c r="LTS43" s="134"/>
      <c r="LTT43" s="135"/>
      <c r="LTU43" s="134"/>
      <c r="LTV43" s="135"/>
      <c r="LTW43" s="134"/>
      <c r="LTX43" s="135"/>
      <c r="LTY43" s="134"/>
      <c r="LTZ43" s="135"/>
      <c r="LUA43" s="134"/>
      <c r="LUB43" s="135"/>
      <c r="LUC43" s="134"/>
      <c r="LUD43" s="135"/>
      <c r="LUE43" s="134"/>
      <c r="LUF43" s="135"/>
      <c r="LUG43" s="134"/>
      <c r="LUH43" s="135"/>
      <c r="LUI43" s="134"/>
      <c r="LUJ43" s="135"/>
      <c r="LUK43" s="134"/>
      <c r="LUL43" s="135"/>
      <c r="LUM43" s="134"/>
      <c r="LUN43" s="135"/>
      <c r="LUO43" s="134"/>
      <c r="LUP43" s="135"/>
      <c r="LUQ43" s="134"/>
      <c r="LUR43" s="135"/>
      <c r="LUS43" s="134"/>
      <c r="LUT43" s="135"/>
      <c r="LUU43" s="134"/>
      <c r="LUV43" s="135"/>
      <c r="LUW43" s="134"/>
      <c r="LUX43" s="135"/>
      <c r="LUY43" s="134"/>
      <c r="LUZ43" s="135"/>
      <c r="LVA43" s="134"/>
      <c r="LVB43" s="135"/>
      <c r="LVC43" s="134"/>
      <c r="LVD43" s="135"/>
      <c r="LVE43" s="134"/>
      <c r="LVF43" s="135"/>
      <c r="LVG43" s="134"/>
      <c r="LVH43" s="135"/>
      <c r="LVI43" s="134"/>
      <c r="LVJ43" s="135"/>
      <c r="LVK43" s="134"/>
      <c r="LVL43" s="135"/>
      <c r="LVM43" s="134"/>
      <c r="LVN43" s="135"/>
      <c r="LVO43" s="134"/>
      <c r="LVP43" s="135"/>
      <c r="LVQ43" s="134"/>
      <c r="LVR43" s="135"/>
      <c r="LVS43" s="134"/>
      <c r="LVT43" s="135"/>
      <c r="LVU43" s="134"/>
      <c r="LVV43" s="135"/>
      <c r="LVW43" s="134"/>
      <c r="LVX43" s="135"/>
      <c r="LVY43" s="134"/>
      <c r="LVZ43" s="135"/>
      <c r="LWA43" s="134"/>
      <c r="LWB43" s="135"/>
      <c r="LWC43" s="134"/>
      <c r="LWD43" s="135"/>
      <c r="LWE43" s="134"/>
      <c r="LWF43" s="135"/>
      <c r="LWG43" s="134"/>
      <c r="LWH43" s="135"/>
      <c r="LWI43" s="134"/>
      <c r="LWJ43" s="135"/>
      <c r="LWK43" s="134"/>
      <c r="LWL43" s="135"/>
      <c r="LWM43" s="134"/>
      <c r="LWN43" s="135"/>
      <c r="LWO43" s="134"/>
      <c r="LWP43" s="135"/>
      <c r="LWQ43" s="134"/>
      <c r="LWR43" s="135"/>
      <c r="LWS43" s="134"/>
      <c r="LWT43" s="135"/>
      <c r="LWU43" s="134"/>
      <c r="LWV43" s="135"/>
      <c r="LWW43" s="134"/>
      <c r="LWX43" s="135"/>
      <c r="LWY43" s="134"/>
      <c r="LWZ43" s="135"/>
      <c r="LXA43" s="134"/>
      <c r="LXB43" s="135"/>
      <c r="LXC43" s="134"/>
      <c r="LXD43" s="135"/>
      <c r="LXE43" s="134"/>
      <c r="LXF43" s="135"/>
      <c r="LXG43" s="134"/>
      <c r="LXH43" s="135"/>
      <c r="LXI43" s="134"/>
      <c r="LXJ43" s="135"/>
      <c r="LXK43" s="134"/>
      <c r="LXL43" s="135"/>
      <c r="LXM43" s="134"/>
      <c r="LXN43" s="135"/>
      <c r="LXO43" s="134"/>
      <c r="LXP43" s="135"/>
      <c r="LXQ43" s="134"/>
      <c r="LXR43" s="135"/>
      <c r="LXS43" s="134"/>
      <c r="LXT43" s="135"/>
      <c r="LXU43" s="134"/>
      <c r="LXV43" s="135"/>
      <c r="LXW43" s="134"/>
      <c r="LXX43" s="135"/>
      <c r="LXY43" s="134"/>
      <c r="LXZ43" s="135"/>
      <c r="LYA43" s="134"/>
      <c r="LYB43" s="135"/>
      <c r="LYC43" s="134"/>
      <c r="LYD43" s="135"/>
      <c r="LYE43" s="134"/>
      <c r="LYF43" s="135"/>
      <c r="LYG43" s="134"/>
      <c r="LYH43" s="135"/>
      <c r="LYI43" s="134"/>
      <c r="LYJ43" s="135"/>
      <c r="LYK43" s="134"/>
      <c r="LYL43" s="135"/>
      <c r="LYM43" s="134"/>
      <c r="LYN43" s="135"/>
      <c r="LYO43" s="134"/>
      <c r="LYP43" s="135"/>
      <c r="LYQ43" s="134"/>
      <c r="LYR43" s="135"/>
      <c r="LYS43" s="134"/>
      <c r="LYT43" s="135"/>
      <c r="LYU43" s="134"/>
      <c r="LYV43" s="135"/>
      <c r="LYW43" s="134"/>
      <c r="LYX43" s="135"/>
      <c r="LYY43" s="134"/>
      <c r="LYZ43" s="135"/>
      <c r="LZA43" s="134"/>
      <c r="LZB43" s="135"/>
      <c r="LZC43" s="134"/>
      <c r="LZD43" s="135"/>
      <c r="LZE43" s="134"/>
      <c r="LZF43" s="135"/>
      <c r="LZG43" s="134"/>
      <c r="LZH43" s="135"/>
      <c r="LZI43" s="134"/>
      <c r="LZJ43" s="135"/>
      <c r="LZK43" s="134"/>
      <c r="LZL43" s="135"/>
      <c r="LZM43" s="134"/>
      <c r="LZN43" s="135"/>
      <c r="LZO43" s="134"/>
      <c r="LZP43" s="135"/>
      <c r="LZQ43" s="134"/>
      <c r="LZR43" s="135"/>
      <c r="LZS43" s="134"/>
      <c r="LZT43" s="135"/>
      <c r="LZU43" s="134"/>
      <c r="LZV43" s="135"/>
      <c r="LZW43" s="134"/>
      <c r="LZX43" s="135"/>
      <c r="LZY43" s="134"/>
      <c r="LZZ43" s="135"/>
      <c r="MAA43" s="134"/>
      <c r="MAB43" s="135"/>
      <c r="MAC43" s="134"/>
      <c r="MAD43" s="135"/>
      <c r="MAE43" s="134"/>
      <c r="MAF43" s="135"/>
      <c r="MAG43" s="134"/>
      <c r="MAH43" s="135"/>
      <c r="MAI43" s="134"/>
      <c r="MAJ43" s="135"/>
      <c r="MAK43" s="134"/>
      <c r="MAL43" s="135"/>
      <c r="MAM43" s="134"/>
      <c r="MAN43" s="135"/>
      <c r="MAO43" s="134"/>
      <c r="MAP43" s="135"/>
      <c r="MAQ43" s="134"/>
      <c r="MAR43" s="135"/>
      <c r="MAS43" s="134"/>
      <c r="MAT43" s="135"/>
      <c r="MAU43" s="134"/>
      <c r="MAV43" s="135"/>
      <c r="MAW43" s="134"/>
      <c r="MAX43" s="135"/>
      <c r="MAY43" s="134"/>
      <c r="MAZ43" s="135"/>
      <c r="MBA43" s="134"/>
      <c r="MBB43" s="135"/>
      <c r="MBC43" s="134"/>
      <c r="MBD43" s="135"/>
      <c r="MBE43" s="134"/>
      <c r="MBF43" s="135"/>
      <c r="MBG43" s="134"/>
      <c r="MBH43" s="135"/>
      <c r="MBI43" s="134"/>
      <c r="MBJ43" s="135"/>
      <c r="MBK43" s="134"/>
      <c r="MBL43" s="135"/>
      <c r="MBM43" s="134"/>
      <c r="MBN43" s="135"/>
      <c r="MBO43" s="134"/>
      <c r="MBP43" s="135"/>
      <c r="MBQ43" s="134"/>
      <c r="MBR43" s="135"/>
      <c r="MBS43" s="134"/>
      <c r="MBT43" s="135"/>
      <c r="MBU43" s="134"/>
      <c r="MBV43" s="135"/>
      <c r="MBW43" s="134"/>
      <c r="MBX43" s="135"/>
      <c r="MBY43" s="134"/>
      <c r="MBZ43" s="135"/>
      <c r="MCA43" s="134"/>
      <c r="MCB43" s="135"/>
      <c r="MCC43" s="134"/>
      <c r="MCD43" s="135"/>
      <c r="MCE43" s="134"/>
      <c r="MCF43" s="135"/>
      <c r="MCG43" s="134"/>
      <c r="MCH43" s="135"/>
      <c r="MCI43" s="134"/>
      <c r="MCJ43" s="135"/>
      <c r="MCK43" s="134"/>
      <c r="MCL43" s="135"/>
      <c r="MCM43" s="134"/>
      <c r="MCN43" s="135"/>
      <c r="MCO43" s="134"/>
      <c r="MCP43" s="135"/>
      <c r="MCQ43" s="134"/>
      <c r="MCR43" s="135"/>
      <c r="MCS43" s="134"/>
      <c r="MCT43" s="135"/>
      <c r="MCU43" s="134"/>
      <c r="MCV43" s="135"/>
      <c r="MCW43" s="134"/>
      <c r="MCX43" s="135"/>
      <c r="MCY43" s="134"/>
      <c r="MCZ43" s="135"/>
      <c r="MDA43" s="134"/>
      <c r="MDB43" s="135"/>
      <c r="MDC43" s="134"/>
      <c r="MDD43" s="135"/>
      <c r="MDE43" s="134"/>
      <c r="MDF43" s="135"/>
      <c r="MDG43" s="134"/>
      <c r="MDH43" s="135"/>
      <c r="MDI43" s="134"/>
      <c r="MDJ43" s="135"/>
      <c r="MDK43" s="134"/>
      <c r="MDL43" s="135"/>
      <c r="MDM43" s="134"/>
      <c r="MDN43" s="135"/>
      <c r="MDO43" s="134"/>
      <c r="MDP43" s="135"/>
      <c r="MDQ43" s="134"/>
      <c r="MDR43" s="135"/>
      <c r="MDS43" s="134"/>
      <c r="MDT43" s="135"/>
      <c r="MDU43" s="134"/>
      <c r="MDV43" s="135"/>
      <c r="MDW43" s="134"/>
      <c r="MDX43" s="135"/>
      <c r="MDY43" s="134"/>
      <c r="MDZ43" s="135"/>
      <c r="MEA43" s="134"/>
      <c r="MEB43" s="135"/>
      <c r="MEC43" s="134"/>
      <c r="MED43" s="135"/>
      <c r="MEE43" s="134"/>
      <c r="MEF43" s="135"/>
      <c r="MEG43" s="134"/>
      <c r="MEH43" s="135"/>
      <c r="MEI43" s="134"/>
      <c r="MEJ43" s="135"/>
      <c r="MEK43" s="134"/>
      <c r="MEL43" s="135"/>
      <c r="MEM43" s="134"/>
      <c r="MEN43" s="135"/>
      <c r="MEO43" s="134"/>
      <c r="MEP43" s="135"/>
      <c r="MEQ43" s="134"/>
      <c r="MER43" s="135"/>
      <c r="MES43" s="134"/>
      <c r="MET43" s="135"/>
      <c r="MEU43" s="134"/>
      <c r="MEV43" s="135"/>
      <c r="MEW43" s="134"/>
      <c r="MEX43" s="135"/>
      <c r="MEY43" s="134"/>
      <c r="MEZ43" s="135"/>
      <c r="MFA43" s="134"/>
      <c r="MFB43" s="135"/>
      <c r="MFC43" s="134"/>
      <c r="MFD43" s="135"/>
      <c r="MFE43" s="134"/>
      <c r="MFF43" s="135"/>
      <c r="MFG43" s="134"/>
      <c r="MFH43" s="135"/>
      <c r="MFI43" s="134"/>
      <c r="MFJ43" s="135"/>
      <c r="MFK43" s="134"/>
      <c r="MFL43" s="135"/>
      <c r="MFM43" s="134"/>
      <c r="MFN43" s="135"/>
      <c r="MFO43" s="134"/>
      <c r="MFP43" s="135"/>
      <c r="MFQ43" s="134"/>
      <c r="MFR43" s="135"/>
      <c r="MFS43" s="134"/>
      <c r="MFT43" s="135"/>
      <c r="MFU43" s="134"/>
      <c r="MFV43" s="135"/>
      <c r="MFW43" s="134"/>
      <c r="MFX43" s="135"/>
      <c r="MFY43" s="134"/>
      <c r="MFZ43" s="135"/>
      <c r="MGA43" s="134"/>
      <c r="MGB43" s="135"/>
      <c r="MGC43" s="134"/>
      <c r="MGD43" s="135"/>
      <c r="MGE43" s="134"/>
      <c r="MGF43" s="135"/>
      <c r="MGG43" s="134"/>
      <c r="MGH43" s="135"/>
      <c r="MGI43" s="134"/>
      <c r="MGJ43" s="135"/>
      <c r="MGK43" s="134"/>
      <c r="MGL43" s="135"/>
      <c r="MGM43" s="134"/>
      <c r="MGN43" s="135"/>
      <c r="MGO43" s="134"/>
      <c r="MGP43" s="135"/>
      <c r="MGQ43" s="134"/>
      <c r="MGR43" s="135"/>
      <c r="MGS43" s="134"/>
      <c r="MGT43" s="135"/>
      <c r="MGU43" s="134"/>
      <c r="MGV43" s="135"/>
      <c r="MGW43" s="134"/>
      <c r="MGX43" s="135"/>
      <c r="MGY43" s="134"/>
      <c r="MGZ43" s="135"/>
      <c r="MHA43" s="134"/>
      <c r="MHB43" s="135"/>
      <c r="MHC43" s="134"/>
      <c r="MHD43" s="135"/>
      <c r="MHE43" s="134"/>
      <c r="MHF43" s="135"/>
      <c r="MHG43" s="134"/>
      <c r="MHH43" s="135"/>
      <c r="MHI43" s="134"/>
      <c r="MHJ43" s="135"/>
      <c r="MHK43" s="134"/>
      <c r="MHL43" s="135"/>
      <c r="MHM43" s="134"/>
      <c r="MHN43" s="135"/>
      <c r="MHO43" s="134"/>
      <c r="MHP43" s="135"/>
      <c r="MHQ43" s="134"/>
      <c r="MHR43" s="135"/>
      <c r="MHS43" s="134"/>
      <c r="MHT43" s="135"/>
      <c r="MHU43" s="134"/>
      <c r="MHV43" s="135"/>
      <c r="MHW43" s="134"/>
      <c r="MHX43" s="135"/>
      <c r="MHY43" s="134"/>
      <c r="MHZ43" s="135"/>
      <c r="MIA43" s="134"/>
      <c r="MIB43" s="135"/>
      <c r="MIC43" s="134"/>
      <c r="MID43" s="135"/>
      <c r="MIE43" s="134"/>
      <c r="MIF43" s="135"/>
      <c r="MIG43" s="134"/>
      <c r="MIH43" s="135"/>
      <c r="MII43" s="134"/>
      <c r="MIJ43" s="135"/>
      <c r="MIK43" s="134"/>
      <c r="MIL43" s="135"/>
      <c r="MIM43" s="134"/>
      <c r="MIN43" s="135"/>
      <c r="MIO43" s="134"/>
      <c r="MIP43" s="135"/>
      <c r="MIQ43" s="134"/>
      <c r="MIR43" s="135"/>
      <c r="MIS43" s="134"/>
      <c r="MIT43" s="135"/>
      <c r="MIU43" s="134"/>
      <c r="MIV43" s="135"/>
      <c r="MIW43" s="134"/>
      <c r="MIX43" s="135"/>
      <c r="MIY43" s="134"/>
      <c r="MIZ43" s="135"/>
      <c r="MJA43" s="134"/>
      <c r="MJB43" s="135"/>
      <c r="MJC43" s="134"/>
      <c r="MJD43" s="135"/>
      <c r="MJE43" s="134"/>
      <c r="MJF43" s="135"/>
      <c r="MJG43" s="134"/>
      <c r="MJH43" s="135"/>
      <c r="MJI43" s="134"/>
      <c r="MJJ43" s="135"/>
      <c r="MJK43" s="134"/>
      <c r="MJL43" s="135"/>
      <c r="MJM43" s="134"/>
      <c r="MJN43" s="135"/>
      <c r="MJO43" s="134"/>
      <c r="MJP43" s="135"/>
      <c r="MJQ43" s="134"/>
      <c r="MJR43" s="135"/>
      <c r="MJS43" s="134"/>
      <c r="MJT43" s="135"/>
      <c r="MJU43" s="134"/>
      <c r="MJV43" s="135"/>
      <c r="MJW43" s="134"/>
      <c r="MJX43" s="135"/>
      <c r="MJY43" s="134"/>
      <c r="MJZ43" s="135"/>
      <c r="MKA43" s="134"/>
      <c r="MKB43" s="135"/>
      <c r="MKC43" s="134"/>
      <c r="MKD43" s="135"/>
      <c r="MKE43" s="134"/>
      <c r="MKF43" s="135"/>
      <c r="MKG43" s="134"/>
      <c r="MKH43" s="135"/>
      <c r="MKI43" s="134"/>
      <c r="MKJ43" s="135"/>
      <c r="MKK43" s="134"/>
      <c r="MKL43" s="135"/>
      <c r="MKM43" s="134"/>
      <c r="MKN43" s="135"/>
      <c r="MKO43" s="134"/>
      <c r="MKP43" s="135"/>
      <c r="MKQ43" s="134"/>
      <c r="MKR43" s="135"/>
      <c r="MKS43" s="134"/>
      <c r="MKT43" s="135"/>
      <c r="MKU43" s="134"/>
      <c r="MKV43" s="135"/>
      <c r="MKW43" s="134"/>
      <c r="MKX43" s="135"/>
      <c r="MKY43" s="134"/>
      <c r="MKZ43" s="135"/>
      <c r="MLA43" s="134"/>
      <c r="MLB43" s="135"/>
      <c r="MLC43" s="134"/>
      <c r="MLD43" s="135"/>
      <c r="MLE43" s="134"/>
      <c r="MLF43" s="135"/>
      <c r="MLG43" s="134"/>
      <c r="MLH43" s="135"/>
      <c r="MLI43" s="134"/>
      <c r="MLJ43" s="135"/>
      <c r="MLK43" s="134"/>
      <c r="MLL43" s="135"/>
      <c r="MLM43" s="134"/>
      <c r="MLN43" s="135"/>
      <c r="MLO43" s="134"/>
      <c r="MLP43" s="135"/>
      <c r="MLQ43" s="134"/>
      <c r="MLR43" s="135"/>
      <c r="MLS43" s="134"/>
      <c r="MLT43" s="135"/>
      <c r="MLU43" s="134"/>
      <c r="MLV43" s="135"/>
      <c r="MLW43" s="134"/>
      <c r="MLX43" s="135"/>
      <c r="MLY43" s="134"/>
      <c r="MLZ43" s="135"/>
      <c r="MMA43" s="134"/>
      <c r="MMB43" s="135"/>
      <c r="MMC43" s="134"/>
      <c r="MMD43" s="135"/>
      <c r="MME43" s="134"/>
      <c r="MMF43" s="135"/>
      <c r="MMG43" s="134"/>
      <c r="MMH43" s="135"/>
      <c r="MMI43" s="134"/>
      <c r="MMJ43" s="135"/>
      <c r="MMK43" s="134"/>
      <c r="MML43" s="135"/>
      <c r="MMM43" s="134"/>
      <c r="MMN43" s="135"/>
      <c r="MMO43" s="134"/>
      <c r="MMP43" s="135"/>
      <c r="MMQ43" s="134"/>
      <c r="MMR43" s="135"/>
      <c r="MMS43" s="134"/>
      <c r="MMT43" s="135"/>
      <c r="MMU43" s="134"/>
      <c r="MMV43" s="135"/>
      <c r="MMW43" s="134"/>
      <c r="MMX43" s="135"/>
      <c r="MMY43" s="134"/>
      <c r="MMZ43" s="135"/>
      <c r="MNA43" s="134"/>
      <c r="MNB43" s="135"/>
      <c r="MNC43" s="134"/>
      <c r="MND43" s="135"/>
      <c r="MNE43" s="134"/>
      <c r="MNF43" s="135"/>
      <c r="MNG43" s="134"/>
      <c r="MNH43" s="135"/>
      <c r="MNI43" s="134"/>
      <c r="MNJ43" s="135"/>
      <c r="MNK43" s="134"/>
      <c r="MNL43" s="135"/>
      <c r="MNM43" s="134"/>
      <c r="MNN43" s="135"/>
      <c r="MNO43" s="134"/>
      <c r="MNP43" s="135"/>
      <c r="MNQ43" s="134"/>
      <c r="MNR43" s="135"/>
      <c r="MNS43" s="134"/>
      <c r="MNT43" s="135"/>
      <c r="MNU43" s="134"/>
      <c r="MNV43" s="135"/>
      <c r="MNW43" s="134"/>
      <c r="MNX43" s="135"/>
      <c r="MNY43" s="134"/>
      <c r="MNZ43" s="135"/>
      <c r="MOA43" s="134"/>
      <c r="MOB43" s="135"/>
      <c r="MOC43" s="134"/>
      <c r="MOD43" s="135"/>
      <c r="MOE43" s="134"/>
      <c r="MOF43" s="135"/>
      <c r="MOG43" s="134"/>
      <c r="MOH43" s="135"/>
      <c r="MOI43" s="134"/>
      <c r="MOJ43" s="135"/>
      <c r="MOK43" s="134"/>
      <c r="MOL43" s="135"/>
      <c r="MOM43" s="134"/>
      <c r="MON43" s="135"/>
      <c r="MOO43" s="134"/>
      <c r="MOP43" s="135"/>
      <c r="MOQ43" s="134"/>
      <c r="MOR43" s="135"/>
      <c r="MOS43" s="134"/>
      <c r="MOT43" s="135"/>
      <c r="MOU43" s="134"/>
      <c r="MOV43" s="135"/>
      <c r="MOW43" s="134"/>
      <c r="MOX43" s="135"/>
      <c r="MOY43" s="134"/>
      <c r="MOZ43" s="135"/>
      <c r="MPA43" s="134"/>
      <c r="MPB43" s="135"/>
      <c r="MPC43" s="134"/>
      <c r="MPD43" s="135"/>
      <c r="MPE43" s="134"/>
      <c r="MPF43" s="135"/>
      <c r="MPG43" s="134"/>
      <c r="MPH43" s="135"/>
      <c r="MPI43" s="134"/>
      <c r="MPJ43" s="135"/>
      <c r="MPK43" s="134"/>
      <c r="MPL43" s="135"/>
      <c r="MPM43" s="134"/>
      <c r="MPN43" s="135"/>
      <c r="MPO43" s="134"/>
      <c r="MPP43" s="135"/>
      <c r="MPQ43" s="134"/>
      <c r="MPR43" s="135"/>
      <c r="MPS43" s="134"/>
      <c r="MPT43" s="135"/>
      <c r="MPU43" s="134"/>
      <c r="MPV43" s="135"/>
      <c r="MPW43" s="134"/>
      <c r="MPX43" s="135"/>
      <c r="MPY43" s="134"/>
      <c r="MPZ43" s="135"/>
      <c r="MQA43" s="134"/>
      <c r="MQB43" s="135"/>
      <c r="MQC43" s="134"/>
      <c r="MQD43" s="135"/>
      <c r="MQE43" s="134"/>
      <c r="MQF43" s="135"/>
      <c r="MQG43" s="134"/>
      <c r="MQH43" s="135"/>
      <c r="MQI43" s="134"/>
      <c r="MQJ43" s="135"/>
      <c r="MQK43" s="134"/>
      <c r="MQL43" s="135"/>
      <c r="MQM43" s="134"/>
      <c r="MQN43" s="135"/>
      <c r="MQO43" s="134"/>
      <c r="MQP43" s="135"/>
      <c r="MQQ43" s="134"/>
      <c r="MQR43" s="135"/>
      <c r="MQS43" s="134"/>
      <c r="MQT43" s="135"/>
      <c r="MQU43" s="134"/>
      <c r="MQV43" s="135"/>
      <c r="MQW43" s="134"/>
      <c r="MQX43" s="135"/>
      <c r="MQY43" s="134"/>
      <c r="MQZ43" s="135"/>
      <c r="MRA43" s="134"/>
      <c r="MRB43" s="135"/>
      <c r="MRC43" s="134"/>
      <c r="MRD43" s="135"/>
      <c r="MRE43" s="134"/>
      <c r="MRF43" s="135"/>
      <c r="MRG43" s="134"/>
      <c r="MRH43" s="135"/>
      <c r="MRI43" s="134"/>
      <c r="MRJ43" s="135"/>
      <c r="MRK43" s="134"/>
      <c r="MRL43" s="135"/>
      <c r="MRM43" s="134"/>
      <c r="MRN43" s="135"/>
      <c r="MRO43" s="134"/>
      <c r="MRP43" s="135"/>
      <c r="MRQ43" s="134"/>
      <c r="MRR43" s="135"/>
      <c r="MRS43" s="134"/>
      <c r="MRT43" s="135"/>
      <c r="MRU43" s="134"/>
      <c r="MRV43" s="135"/>
      <c r="MRW43" s="134"/>
      <c r="MRX43" s="135"/>
      <c r="MRY43" s="134"/>
      <c r="MRZ43" s="135"/>
      <c r="MSA43" s="134"/>
      <c r="MSB43" s="135"/>
      <c r="MSC43" s="134"/>
      <c r="MSD43" s="135"/>
      <c r="MSE43" s="134"/>
      <c r="MSF43" s="135"/>
      <c r="MSG43" s="134"/>
      <c r="MSH43" s="135"/>
      <c r="MSI43" s="134"/>
      <c r="MSJ43" s="135"/>
      <c r="MSK43" s="134"/>
      <c r="MSL43" s="135"/>
      <c r="MSM43" s="134"/>
      <c r="MSN43" s="135"/>
      <c r="MSO43" s="134"/>
      <c r="MSP43" s="135"/>
      <c r="MSQ43" s="134"/>
      <c r="MSR43" s="135"/>
      <c r="MSS43" s="134"/>
      <c r="MST43" s="135"/>
      <c r="MSU43" s="134"/>
      <c r="MSV43" s="135"/>
      <c r="MSW43" s="134"/>
      <c r="MSX43" s="135"/>
      <c r="MSY43" s="134"/>
      <c r="MSZ43" s="135"/>
      <c r="MTA43" s="134"/>
      <c r="MTB43" s="135"/>
      <c r="MTC43" s="134"/>
      <c r="MTD43" s="135"/>
      <c r="MTE43" s="134"/>
      <c r="MTF43" s="135"/>
      <c r="MTG43" s="134"/>
      <c r="MTH43" s="135"/>
      <c r="MTI43" s="134"/>
      <c r="MTJ43" s="135"/>
      <c r="MTK43" s="134"/>
      <c r="MTL43" s="135"/>
      <c r="MTM43" s="134"/>
      <c r="MTN43" s="135"/>
      <c r="MTO43" s="134"/>
      <c r="MTP43" s="135"/>
      <c r="MTQ43" s="134"/>
      <c r="MTR43" s="135"/>
      <c r="MTS43" s="134"/>
      <c r="MTT43" s="135"/>
      <c r="MTU43" s="134"/>
      <c r="MTV43" s="135"/>
      <c r="MTW43" s="134"/>
      <c r="MTX43" s="135"/>
      <c r="MTY43" s="134"/>
      <c r="MTZ43" s="135"/>
      <c r="MUA43" s="134"/>
      <c r="MUB43" s="135"/>
      <c r="MUC43" s="134"/>
      <c r="MUD43" s="135"/>
      <c r="MUE43" s="134"/>
      <c r="MUF43" s="135"/>
      <c r="MUG43" s="134"/>
      <c r="MUH43" s="135"/>
      <c r="MUI43" s="134"/>
      <c r="MUJ43" s="135"/>
      <c r="MUK43" s="134"/>
      <c r="MUL43" s="135"/>
      <c r="MUM43" s="134"/>
      <c r="MUN43" s="135"/>
      <c r="MUO43" s="134"/>
      <c r="MUP43" s="135"/>
      <c r="MUQ43" s="134"/>
      <c r="MUR43" s="135"/>
      <c r="MUS43" s="134"/>
      <c r="MUT43" s="135"/>
      <c r="MUU43" s="134"/>
      <c r="MUV43" s="135"/>
      <c r="MUW43" s="134"/>
      <c r="MUX43" s="135"/>
      <c r="MUY43" s="134"/>
      <c r="MUZ43" s="135"/>
      <c r="MVA43" s="134"/>
      <c r="MVB43" s="135"/>
      <c r="MVC43" s="134"/>
      <c r="MVD43" s="135"/>
      <c r="MVE43" s="134"/>
      <c r="MVF43" s="135"/>
      <c r="MVG43" s="134"/>
      <c r="MVH43" s="135"/>
      <c r="MVI43" s="134"/>
      <c r="MVJ43" s="135"/>
      <c r="MVK43" s="134"/>
      <c r="MVL43" s="135"/>
      <c r="MVM43" s="134"/>
      <c r="MVN43" s="135"/>
      <c r="MVO43" s="134"/>
      <c r="MVP43" s="135"/>
      <c r="MVQ43" s="134"/>
      <c r="MVR43" s="135"/>
      <c r="MVS43" s="134"/>
      <c r="MVT43" s="135"/>
      <c r="MVU43" s="134"/>
      <c r="MVV43" s="135"/>
      <c r="MVW43" s="134"/>
      <c r="MVX43" s="135"/>
      <c r="MVY43" s="134"/>
      <c r="MVZ43" s="135"/>
      <c r="MWA43" s="134"/>
      <c r="MWB43" s="135"/>
      <c r="MWC43" s="134"/>
      <c r="MWD43" s="135"/>
      <c r="MWE43" s="134"/>
      <c r="MWF43" s="135"/>
      <c r="MWG43" s="134"/>
      <c r="MWH43" s="135"/>
      <c r="MWI43" s="134"/>
      <c r="MWJ43" s="135"/>
      <c r="MWK43" s="134"/>
      <c r="MWL43" s="135"/>
      <c r="MWM43" s="134"/>
      <c r="MWN43" s="135"/>
      <c r="MWO43" s="134"/>
      <c r="MWP43" s="135"/>
      <c r="MWQ43" s="134"/>
      <c r="MWR43" s="135"/>
      <c r="MWS43" s="134"/>
      <c r="MWT43" s="135"/>
      <c r="MWU43" s="134"/>
      <c r="MWV43" s="135"/>
      <c r="MWW43" s="134"/>
      <c r="MWX43" s="135"/>
      <c r="MWY43" s="134"/>
      <c r="MWZ43" s="135"/>
      <c r="MXA43" s="134"/>
      <c r="MXB43" s="135"/>
      <c r="MXC43" s="134"/>
      <c r="MXD43" s="135"/>
      <c r="MXE43" s="134"/>
      <c r="MXF43" s="135"/>
      <c r="MXG43" s="134"/>
      <c r="MXH43" s="135"/>
      <c r="MXI43" s="134"/>
      <c r="MXJ43" s="135"/>
      <c r="MXK43" s="134"/>
      <c r="MXL43" s="135"/>
      <c r="MXM43" s="134"/>
      <c r="MXN43" s="135"/>
      <c r="MXO43" s="134"/>
      <c r="MXP43" s="135"/>
      <c r="MXQ43" s="134"/>
      <c r="MXR43" s="135"/>
      <c r="MXS43" s="134"/>
      <c r="MXT43" s="135"/>
      <c r="MXU43" s="134"/>
      <c r="MXV43" s="135"/>
      <c r="MXW43" s="134"/>
      <c r="MXX43" s="135"/>
      <c r="MXY43" s="134"/>
      <c r="MXZ43" s="135"/>
      <c r="MYA43" s="134"/>
      <c r="MYB43" s="135"/>
      <c r="MYC43" s="134"/>
      <c r="MYD43" s="135"/>
      <c r="MYE43" s="134"/>
      <c r="MYF43" s="135"/>
      <c r="MYG43" s="134"/>
      <c r="MYH43" s="135"/>
      <c r="MYI43" s="134"/>
      <c r="MYJ43" s="135"/>
      <c r="MYK43" s="134"/>
      <c r="MYL43" s="135"/>
      <c r="MYM43" s="134"/>
      <c r="MYN43" s="135"/>
      <c r="MYO43" s="134"/>
      <c r="MYP43" s="135"/>
      <c r="MYQ43" s="134"/>
      <c r="MYR43" s="135"/>
      <c r="MYS43" s="134"/>
      <c r="MYT43" s="135"/>
      <c r="MYU43" s="134"/>
      <c r="MYV43" s="135"/>
      <c r="MYW43" s="134"/>
      <c r="MYX43" s="135"/>
      <c r="MYY43" s="134"/>
      <c r="MYZ43" s="135"/>
      <c r="MZA43" s="134"/>
      <c r="MZB43" s="135"/>
      <c r="MZC43" s="134"/>
      <c r="MZD43" s="135"/>
      <c r="MZE43" s="134"/>
      <c r="MZF43" s="135"/>
      <c r="MZG43" s="134"/>
      <c r="MZH43" s="135"/>
      <c r="MZI43" s="134"/>
      <c r="MZJ43" s="135"/>
      <c r="MZK43" s="134"/>
      <c r="MZL43" s="135"/>
      <c r="MZM43" s="134"/>
      <c r="MZN43" s="135"/>
      <c r="MZO43" s="134"/>
      <c r="MZP43" s="135"/>
      <c r="MZQ43" s="134"/>
      <c r="MZR43" s="135"/>
      <c r="MZS43" s="134"/>
      <c r="MZT43" s="135"/>
      <c r="MZU43" s="134"/>
      <c r="MZV43" s="135"/>
      <c r="MZW43" s="134"/>
      <c r="MZX43" s="135"/>
      <c r="MZY43" s="134"/>
      <c r="MZZ43" s="135"/>
      <c r="NAA43" s="134"/>
      <c r="NAB43" s="135"/>
      <c r="NAC43" s="134"/>
      <c r="NAD43" s="135"/>
      <c r="NAE43" s="134"/>
      <c r="NAF43" s="135"/>
      <c r="NAG43" s="134"/>
      <c r="NAH43" s="135"/>
      <c r="NAI43" s="134"/>
      <c r="NAJ43" s="135"/>
      <c r="NAK43" s="134"/>
      <c r="NAL43" s="135"/>
      <c r="NAM43" s="134"/>
      <c r="NAN43" s="135"/>
      <c r="NAO43" s="134"/>
      <c r="NAP43" s="135"/>
      <c r="NAQ43" s="134"/>
      <c r="NAR43" s="135"/>
      <c r="NAS43" s="134"/>
      <c r="NAT43" s="135"/>
      <c r="NAU43" s="134"/>
      <c r="NAV43" s="135"/>
      <c r="NAW43" s="134"/>
      <c r="NAX43" s="135"/>
      <c r="NAY43" s="134"/>
      <c r="NAZ43" s="135"/>
      <c r="NBA43" s="134"/>
      <c r="NBB43" s="135"/>
      <c r="NBC43" s="134"/>
      <c r="NBD43" s="135"/>
      <c r="NBE43" s="134"/>
      <c r="NBF43" s="135"/>
      <c r="NBG43" s="134"/>
      <c r="NBH43" s="135"/>
      <c r="NBI43" s="134"/>
      <c r="NBJ43" s="135"/>
      <c r="NBK43" s="134"/>
      <c r="NBL43" s="135"/>
      <c r="NBM43" s="134"/>
      <c r="NBN43" s="135"/>
      <c r="NBO43" s="134"/>
      <c r="NBP43" s="135"/>
      <c r="NBQ43" s="134"/>
      <c r="NBR43" s="135"/>
      <c r="NBS43" s="134"/>
      <c r="NBT43" s="135"/>
      <c r="NBU43" s="134"/>
      <c r="NBV43" s="135"/>
      <c r="NBW43" s="134"/>
      <c r="NBX43" s="135"/>
      <c r="NBY43" s="134"/>
      <c r="NBZ43" s="135"/>
      <c r="NCA43" s="134"/>
      <c r="NCB43" s="135"/>
      <c r="NCC43" s="134"/>
      <c r="NCD43" s="135"/>
      <c r="NCE43" s="134"/>
      <c r="NCF43" s="135"/>
      <c r="NCG43" s="134"/>
      <c r="NCH43" s="135"/>
      <c r="NCI43" s="134"/>
      <c r="NCJ43" s="135"/>
      <c r="NCK43" s="134"/>
      <c r="NCL43" s="135"/>
      <c r="NCM43" s="134"/>
      <c r="NCN43" s="135"/>
      <c r="NCO43" s="134"/>
      <c r="NCP43" s="135"/>
      <c r="NCQ43" s="134"/>
      <c r="NCR43" s="135"/>
      <c r="NCS43" s="134"/>
      <c r="NCT43" s="135"/>
      <c r="NCU43" s="134"/>
      <c r="NCV43" s="135"/>
      <c r="NCW43" s="134"/>
      <c r="NCX43" s="135"/>
      <c r="NCY43" s="134"/>
      <c r="NCZ43" s="135"/>
      <c r="NDA43" s="134"/>
      <c r="NDB43" s="135"/>
      <c r="NDC43" s="134"/>
      <c r="NDD43" s="135"/>
      <c r="NDE43" s="134"/>
      <c r="NDF43" s="135"/>
      <c r="NDG43" s="134"/>
      <c r="NDH43" s="135"/>
      <c r="NDI43" s="134"/>
      <c r="NDJ43" s="135"/>
      <c r="NDK43" s="134"/>
      <c r="NDL43" s="135"/>
      <c r="NDM43" s="134"/>
      <c r="NDN43" s="135"/>
      <c r="NDO43" s="134"/>
      <c r="NDP43" s="135"/>
      <c r="NDQ43" s="134"/>
      <c r="NDR43" s="135"/>
      <c r="NDS43" s="134"/>
      <c r="NDT43" s="135"/>
      <c r="NDU43" s="134"/>
      <c r="NDV43" s="135"/>
      <c r="NDW43" s="134"/>
      <c r="NDX43" s="135"/>
      <c r="NDY43" s="134"/>
      <c r="NDZ43" s="135"/>
      <c r="NEA43" s="134"/>
      <c r="NEB43" s="135"/>
      <c r="NEC43" s="134"/>
      <c r="NED43" s="135"/>
      <c r="NEE43" s="134"/>
      <c r="NEF43" s="135"/>
      <c r="NEG43" s="134"/>
      <c r="NEH43" s="135"/>
      <c r="NEI43" s="134"/>
      <c r="NEJ43" s="135"/>
      <c r="NEK43" s="134"/>
      <c r="NEL43" s="135"/>
      <c r="NEM43" s="134"/>
      <c r="NEN43" s="135"/>
      <c r="NEO43" s="134"/>
      <c r="NEP43" s="135"/>
      <c r="NEQ43" s="134"/>
      <c r="NER43" s="135"/>
      <c r="NES43" s="134"/>
      <c r="NET43" s="135"/>
      <c r="NEU43" s="134"/>
      <c r="NEV43" s="135"/>
      <c r="NEW43" s="134"/>
      <c r="NEX43" s="135"/>
      <c r="NEY43" s="134"/>
      <c r="NEZ43" s="135"/>
      <c r="NFA43" s="134"/>
      <c r="NFB43" s="135"/>
      <c r="NFC43" s="134"/>
      <c r="NFD43" s="135"/>
      <c r="NFE43" s="134"/>
      <c r="NFF43" s="135"/>
      <c r="NFG43" s="134"/>
      <c r="NFH43" s="135"/>
      <c r="NFI43" s="134"/>
      <c r="NFJ43" s="135"/>
      <c r="NFK43" s="134"/>
      <c r="NFL43" s="135"/>
      <c r="NFM43" s="134"/>
      <c r="NFN43" s="135"/>
      <c r="NFO43" s="134"/>
      <c r="NFP43" s="135"/>
      <c r="NFQ43" s="134"/>
      <c r="NFR43" s="135"/>
      <c r="NFS43" s="134"/>
      <c r="NFT43" s="135"/>
      <c r="NFU43" s="134"/>
      <c r="NFV43" s="135"/>
      <c r="NFW43" s="134"/>
      <c r="NFX43" s="135"/>
      <c r="NFY43" s="134"/>
      <c r="NFZ43" s="135"/>
      <c r="NGA43" s="134"/>
      <c r="NGB43" s="135"/>
      <c r="NGC43" s="134"/>
      <c r="NGD43" s="135"/>
      <c r="NGE43" s="134"/>
      <c r="NGF43" s="135"/>
      <c r="NGG43" s="134"/>
      <c r="NGH43" s="135"/>
      <c r="NGI43" s="134"/>
      <c r="NGJ43" s="135"/>
      <c r="NGK43" s="134"/>
      <c r="NGL43" s="135"/>
      <c r="NGM43" s="134"/>
      <c r="NGN43" s="135"/>
      <c r="NGO43" s="134"/>
      <c r="NGP43" s="135"/>
      <c r="NGQ43" s="134"/>
      <c r="NGR43" s="135"/>
      <c r="NGS43" s="134"/>
      <c r="NGT43" s="135"/>
      <c r="NGU43" s="134"/>
      <c r="NGV43" s="135"/>
      <c r="NGW43" s="134"/>
      <c r="NGX43" s="135"/>
      <c r="NGY43" s="134"/>
      <c r="NGZ43" s="135"/>
      <c r="NHA43" s="134"/>
      <c r="NHB43" s="135"/>
      <c r="NHC43" s="134"/>
      <c r="NHD43" s="135"/>
      <c r="NHE43" s="134"/>
      <c r="NHF43" s="135"/>
      <c r="NHG43" s="134"/>
      <c r="NHH43" s="135"/>
      <c r="NHI43" s="134"/>
      <c r="NHJ43" s="135"/>
      <c r="NHK43" s="134"/>
      <c r="NHL43" s="135"/>
      <c r="NHM43" s="134"/>
      <c r="NHN43" s="135"/>
      <c r="NHO43" s="134"/>
      <c r="NHP43" s="135"/>
      <c r="NHQ43" s="134"/>
      <c r="NHR43" s="135"/>
      <c r="NHS43" s="134"/>
      <c r="NHT43" s="135"/>
      <c r="NHU43" s="134"/>
      <c r="NHV43" s="135"/>
      <c r="NHW43" s="134"/>
      <c r="NHX43" s="135"/>
      <c r="NHY43" s="134"/>
      <c r="NHZ43" s="135"/>
      <c r="NIA43" s="134"/>
      <c r="NIB43" s="135"/>
      <c r="NIC43" s="134"/>
      <c r="NID43" s="135"/>
      <c r="NIE43" s="134"/>
      <c r="NIF43" s="135"/>
      <c r="NIG43" s="134"/>
      <c r="NIH43" s="135"/>
      <c r="NII43" s="134"/>
      <c r="NIJ43" s="135"/>
      <c r="NIK43" s="134"/>
      <c r="NIL43" s="135"/>
      <c r="NIM43" s="134"/>
      <c r="NIN43" s="135"/>
      <c r="NIO43" s="134"/>
      <c r="NIP43" s="135"/>
      <c r="NIQ43" s="134"/>
      <c r="NIR43" s="135"/>
      <c r="NIS43" s="134"/>
      <c r="NIT43" s="135"/>
      <c r="NIU43" s="134"/>
      <c r="NIV43" s="135"/>
      <c r="NIW43" s="134"/>
      <c r="NIX43" s="135"/>
      <c r="NIY43" s="134"/>
      <c r="NIZ43" s="135"/>
      <c r="NJA43" s="134"/>
      <c r="NJB43" s="135"/>
      <c r="NJC43" s="134"/>
      <c r="NJD43" s="135"/>
      <c r="NJE43" s="134"/>
      <c r="NJF43" s="135"/>
      <c r="NJG43" s="134"/>
      <c r="NJH43" s="135"/>
      <c r="NJI43" s="134"/>
      <c r="NJJ43" s="135"/>
      <c r="NJK43" s="134"/>
      <c r="NJL43" s="135"/>
      <c r="NJM43" s="134"/>
      <c r="NJN43" s="135"/>
      <c r="NJO43" s="134"/>
      <c r="NJP43" s="135"/>
      <c r="NJQ43" s="134"/>
      <c r="NJR43" s="135"/>
      <c r="NJS43" s="134"/>
      <c r="NJT43" s="135"/>
      <c r="NJU43" s="134"/>
      <c r="NJV43" s="135"/>
      <c r="NJW43" s="134"/>
      <c r="NJX43" s="135"/>
      <c r="NJY43" s="134"/>
      <c r="NJZ43" s="135"/>
      <c r="NKA43" s="134"/>
      <c r="NKB43" s="135"/>
      <c r="NKC43" s="134"/>
      <c r="NKD43" s="135"/>
      <c r="NKE43" s="134"/>
      <c r="NKF43" s="135"/>
      <c r="NKG43" s="134"/>
      <c r="NKH43" s="135"/>
      <c r="NKI43" s="134"/>
      <c r="NKJ43" s="135"/>
      <c r="NKK43" s="134"/>
      <c r="NKL43" s="135"/>
      <c r="NKM43" s="134"/>
      <c r="NKN43" s="135"/>
      <c r="NKO43" s="134"/>
      <c r="NKP43" s="135"/>
      <c r="NKQ43" s="134"/>
      <c r="NKR43" s="135"/>
      <c r="NKS43" s="134"/>
      <c r="NKT43" s="135"/>
      <c r="NKU43" s="134"/>
      <c r="NKV43" s="135"/>
      <c r="NKW43" s="134"/>
      <c r="NKX43" s="135"/>
      <c r="NKY43" s="134"/>
      <c r="NKZ43" s="135"/>
      <c r="NLA43" s="134"/>
      <c r="NLB43" s="135"/>
      <c r="NLC43" s="134"/>
      <c r="NLD43" s="135"/>
      <c r="NLE43" s="134"/>
      <c r="NLF43" s="135"/>
      <c r="NLG43" s="134"/>
      <c r="NLH43" s="135"/>
      <c r="NLI43" s="134"/>
      <c r="NLJ43" s="135"/>
      <c r="NLK43" s="134"/>
      <c r="NLL43" s="135"/>
      <c r="NLM43" s="134"/>
      <c r="NLN43" s="135"/>
      <c r="NLO43" s="134"/>
      <c r="NLP43" s="135"/>
      <c r="NLQ43" s="134"/>
      <c r="NLR43" s="135"/>
      <c r="NLS43" s="134"/>
      <c r="NLT43" s="135"/>
      <c r="NLU43" s="134"/>
      <c r="NLV43" s="135"/>
      <c r="NLW43" s="134"/>
      <c r="NLX43" s="135"/>
      <c r="NLY43" s="134"/>
      <c r="NLZ43" s="135"/>
      <c r="NMA43" s="134"/>
      <c r="NMB43" s="135"/>
      <c r="NMC43" s="134"/>
      <c r="NMD43" s="135"/>
      <c r="NME43" s="134"/>
      <c r="NMF43" s="135"/>
      <c r="NMG43" s="134"/>
      <c r="NMH43" s="135"/>
      <c r="NMI43" s="134"/>
      <c r="NMJ43" s="135"/>
      <c r="NMK43" s="134"/>
      <c r="NML43" s="135"/>
      <c r="NMM43" s="134"/>
      <c r="NMN43" s="135"/>
      <c r="NMO43" s="134"/>
      <c r="NMP43" s="135"/>
      <c r="NMQ43" s="134"/>
      <c r="NMR43" s="135"/>
      <c r="NMS43" s="134"/>
      <c r="NMT43" s="135"/>
      <c r="NMU43" s="134"/>
      <c r="NMV43" s="135"/>
      <c r="NMW43" s="134"/>
      <c r="NMX43" s="135"/>
      <c r="NMY43" s="134"/>
      <c r="NMZ43" s="135"/>
      <c r="NNA43" s="134"/>
      <c r="NNB43" s="135"/>
      <c r="NNC43" s="134"/>
      <c r="NND43" s="135"/>
      <c r="NNE43" s="134"/>
      <c r="NNF43" s="135"/>
      <c r="NNG43" s="134"/>
      <c r="NNH43" s="135"/>
      <c r="NNI43" s="134"/>
      <c r="NNJ43" s="135"/>
      <c r="NNK43" s="134"/>
      <c r="NNL43" s="135"/>
      <c r="NNM43" s="134"/>
      <c r="NNN43" s="135"/>
      <c r="NNO43" s="134"/>
      <c r="NNP43" s="135"/>
      <c r="NNQ43" s="134"/>
      <c r="NNR43" s="135"/>
      <c r="NNS43" s="134"/>
      <c r="NNT43" s="135"/>
      <c r="NNU43" s="134"/>
      <c r="NNV43" s="135"/>
      <c r="NNW43" s="134"/>
      <c r="NNX43" s="135"/>
      <c r="NNY43" s="134"/>
      <c r="NNZ43" s="135"/>
      <c r="NOA43" s="134"/>
      <c r="NOB43" s="135"/>
      <c r="NOC43" s="134"/>
      <c r="NOD43" s="135"/>
      <c r="NOE43" s="134"/>
      <c r="NOF43" s="135"/>
      <c r="NOG43" s="134"/>
      <c r="NOH43" s="135"/>
      <c r="NOI43" s="134"/>
      <c r="NOJ43" s="135"/>
      <c r="NOK43" s="134"/>
      <c r="NOL43" s="135"/>
      <c r="NOM43" s="134"/>
      <c r="NON43" s="135"/>
      <c r="NOO43" s="134"/>
      <c r="NOP43" s="135"/>
      <c r="NOQ43" s="134"/>
      <c r="NOR43" s="135"/>
      <c r="NOS43" s="134"/>
      <c r="NOT43" s="135"/>
      <c r="NOU43" s="134"/>
      <c r="NOV43" s="135"/>
      <c r="NOW43" s="134"/>
      <c r="NOX43" s="135"/>
      <c r="NOY43" s="134"/>
      <c r="NOZ43" s="135"/>
      <c r="NPA43" s="134"/>
      <c r="NPB43" s="135"/>
      <c r="NPC43" s="134"/>
      <c r="NPD43" s="135"/>
      <c r="NPE43" s="134"/>
      <c r="NPF43" s="135"/>
      <c r="NPG43" s="134"/>
      <c r="NPH43" s="135"/>
      <c r="NPI43" s="134"/>
      <c r="NPJ43" s="135"/>
      <c r="NPK43" s="134"/>
      <c r="NPL43" s="135"/>
      <c r="NPM43" s="134"/>
      <c r="NPN43" s="135"/>
      <c r="NPO43" s="134"/>
      <c r="NPP43" s="135"/>
      <c r="NPQ43" s="134"/>
      <c r="NPR43" s="135"/>
      <c r="NPS43" s="134"/>
      <c r="NPT43" s="135"/>
      <c r="NPU43" s="134"/>
      <c r="NPV43" s="135"/>
      <c r="NPW43" s="134"/>
      <c r="NPX43" s="135"/>
      <c r="NPY43" s="134"/>
      <c r="NPZ43" s="135"/>
      <c r="NQA43" s="134"/>
      <c r="NQB43" s="135"/>
      <c r="NQC43" s="134"/>
      <c r="NQD43" s="135"/>
      <c r="NQE43" s="134"/>
      <c r="NQF43" s="135"/>
      <c r="NQG43" s="134"/>
      <c r="NQH43" s="135"/>
      <c r="NQI43" s="134"/>
      <c r="NQJ43" s="135"/>
      <c r="NQK43" s="134"/>
      <c r="NQL43" s="135"/>
      <c r="NQM43" s="134"/>
      <c r="NQN43" s="135"/>
      <c r="NQO43" s="134"/>
      <c r="NQP43" s="135"/>
      <c r="NQQ43" s="134"/>
      <c r="NQR43" s="135"/>
      <c r="NQS43" s="134"/>
      <c r="NQT43" s="135"/>
      <c r="NQU43" s="134"/>
      <c r="NQV43" s="135"/>
      <c r="NQW43" s="134"/>
      <c r="NQX43" s="135"/>
      <c r="NQY43" s="134"/>
      <c r="NQZ43" s="135"/>
      <c r="NRA43" s="134"/>
      <c r="NRB43" s="135"/>
      <c r="NRC43" s="134"/>
      <c r="NRD43" s="135"/>
      <c r="NRE43" s="134"/>
      <c r="NRF43" s="135"/>
      <c r="NRG43" s="134"/>
      <c r="NRH43" s="135"/>
      <c r="NRI43" s="134"/>
      <c r="NRJ43" s="135"/>
      <c r="NRK43" s="134"/>
      <c r="NRL43" s="135"/>
      <c r="NRM43" s="134"/>
      <c r="NRN43" s="135"/>
      <c r="NRO43" s="134"/>
      <c r="NRP43" s="135"/>
      <c r="NRQ43" s="134"/>
      <c r="NRR43" s="135"/>
      <c r="NRS43" s="134"/>
      <c r="NRT43" s="135"/>
      <c r="NRU43" s="134"/>
      <c r="NRV43" s="135"/>
      <c r="NRW43" s="134"/>
      <c r="NRX43" s="135"/>
      <c r="NRY43" s="134"/>
      <c r="NRZ43" s="135"/>
      <c r="NSA43" s="134"/>
      <c r="NSB43" s="135"/>
      <c r="NSC43" s="134"/>
      <c r="NSD43" s="135"/>
      <c r="NSE43" s="134"/>
      <c r="NSF43" s="135"/>
      <c r="NSG43" s="134"/>
      <c r="NSH43" s="135"/>
      <c r="NSI43" s="134"/>
      <c r="NSJ43" s="135"/>
      <c r="NSK43" s="134"/>
      <c r="NSL43" s="135"/>
      <c r="NSM43" s="134"/>
      <c r="NSN43" s="135"/>
      <c r="NSO43" s="134"/>
      <c r="NSP43" s="135"/>
      <c r="NSQ43" s="134"/>
      <c r="NSR43" s="135"/>
      <c r="NSS43" s="134"/>
      <c r="NST43" s="135"/>
      <c r="NSU43" s="134"/>
      <c r="NSV43" s="135"/>
      <c r="NSW43" s="134"/>
      <c r="NSX43" s="135"/>
      <c r="NSY43" s="134"/>
      <c r="NSZ43" s="135"/>
      <c r="NTA43" s="134"/>
      <c r="NTB43" s="135"/>
      <c r="NTC43" s="134"/>
      <c r="NTD43" s="135"/>
      <c r="NTE43" s="134"/>
      <c r="NTF43" s="135"/>
      <c r="NTG43" s="134"/>
      <c r="NTH43" s="135"/>
      <c r="NTI43" s="134"/>
      <c r="NTJ43" s="135"/>
      <c r="NTK43" s="134"/>
      <c r="NTL43" s="135"/>
      <c r="NTM43" s="134"/>
      <c r="NTN43" s="135"/>
      <c r="NTO43" s="134"/>
      <c r="NTP43" s="135"/>
      <c r="NTQ43" s="134"/>
      <c r="NTR43" s="135"/>
      <c r="NTS43" s="134"/>
      <c r="NTT43" s="135"/>
      <c r="NTU43" s="134"/>
      <c r="NTV43" s="135"/>
      <c r="NTW43" s="134"/>
      <c r="NTX43" s="135"/>
      <c r="NTY43" s="134"/>
      <c r="NTZ43" s="135"/>
      <c r="NUA43" s="134"/>
      <c r="NUB43" s="135"/>
      <c r="NUC43" s="134"/>
      <c r="NUD43" s="135"/>
      <c r="NUE43" s="134"/>
      <c r="NUF43" s="135"/>
      <c r="NUG43" s="134"/>
      <c r="NUH43" s="135"/>
      <c r="NUI43" s="134"/>
      <c r="NUJ43" s="135"/>
      <c r="NUK43" s="134"/>
      <c r="NUL43" s="135"/>
      <c r="NUM43" s="134"/>
      <c r="NUN43" s="135"/>
      <c r="NUO43" s="134"/>
      <c r="NUP43" s="135"/>
      <c r="NUQ43" s="134"/>
      <c r="NUR43" s="135"/>
      <c r="NUS43" s="134"/>
      <c r="NUT43" s="135"/>
      <c r="NUU43" s="134"/>
      <c r="NUV43" s="135"/>
      <c r="NUW43" s="134"/>
      <c r="NUX43" s="135"/>
      <c r="NUY43" s="134"/>
      <c r="NUZ43" s="135"/>
      <c r="NVA43" s="134"/>
      <c r="NVB43" s="135"/>
      <c r="NVC43" s="134"/>
      <c r="NVD43" s="135"/>
      <c r="NVE43" s="134"/>
      <c r="NVF43" s="135"/>
      <c r="NVG43" s="134"/>
      <c r="NVH43" s="135"/>
      <c r="NVI43" s="134"/>
      <c r="NVJ43" s="135"/>
      <c r="NVK43" s="134"/>
      <c r="NVL43" s="135"/>
      <c r="NVM43" s="134"/>
      <c r="NVN43" s="135"/>
      <c r="NVO43" s="134"/>
      <c r="NVP43" s="135"/>
      <c r="NVQ43" s="134"/>
      <c r="NVR43" s="135"/>
      <c r="NVS43" s="134"/>
      <c r="NVT43" s="135"/>
      <c r="NVU43" s="134"/>
      <c r="NVV43" s="135"/>
      <c r="NVW43" s="134"/>
      <c r="NVX43" s="135"/>
      <c r="NVY43" s="134"/>
      <c r="NVZ43" s="135"/>
      <c r="NWA43" s="134"/>
      <c r="NWB43" s="135"/>
      <c r="NWC43" s="134"/>
      <c r="NWD43" s="135"/>
      <c r="NWE43" s="134"/>
      <c r="NWF43" s="135"/>
      <c r="NWG43" s="134"/>
      <c r="NWH43" s="135"/>
      <c r="NWI43" s="134"/>
      <c r="NWJ43" s="135"/>
      <c r="NWK43" s="134"/>
      <c r="NWL43" s="135"/>
      <c r="NWM43" s="134"/>
      <c r="NWN43" s="135"/>
      <c r="NWO43" s="134"/>
      <c r="NWP43" s="135"/>
      <c r="NWQ43" s="134"/>
      <c r="NWR43" s="135"/>
      <c r="NWS43" s="134"/>
      <c r="NWT43" s="135"/>
      <c r="NWU43" s="134"/>
      <c r="NWV43" s="135"/>
      <c r="NWW43" s="134"/>
      <c r="NWX43" s="135"/>
      <c r="NWY43" s="134"/>
      <c r="NWZ43" s="135"/>
      <c r="NXA43" s="134"/>
      <c r="NXB43" s="135"/>
      <c r="NXC43" s="134"/>
      <c r="NXD43" s="135"/>
      <c r="NXE43" s="134"/>
      <c r="NXF43" s="135"/>
      <c r="NXG43" s="134"/>
      <c r="NXH43" s="135"/>
      <c r="NXI43" s="134"/>
      <c r="NXJ43" s="135"/>
      <c r="NXK43" s="134"/>
      <c r="NXL43" s="135"/>
      <c r="NXM43" s="134"/>
      <c r="NXN43" s="135"/>
      <c r="NXO43" s="134"/>
      <c r="NXP43" s="135"/>
      <c r="NXQ43" s="134"/>
      <c r="NXR43" s="135"/>
      <c r="NXS43" s="134"/>
      <c r="NXT43" s="135"/>
      <c r="NXU43" s="134"/>
      <c r="NXV43" s="135"/>
      <c r="NXW43" s="134"/>
      <c r="NXX43" s="135"/>
      <c r="NXY43" s="134"/>
      <c r="NXZ43" s="135"/>
      <c r="NYA43" s="134"/>
      <c r="NYB43" s="135"/>
      <c r="NYC43" s="134"/>
      <c r="NYD43" s="135"/>
      <c r="NYE43" s="134"/>
      <c r="NYF43" s="135"/>
      <c r="NYG43" s="134"/>
      <c r="NYH43" s="135"/>
      <c r="NYI43" s="134"/>
      <c r="NYJ43" s="135"/>
      <c r="NYK43" s="134"/>
      <c r="NYL43" s="135"/>
      <c r="NYM43" s="134"/>
      <c r="NYN43" s="135"/>
      <c r="NYO43" s="134"/>
      <c r="NYP43" s="135"/>
      <c r="NYQ43" s="134"/>
      <c r="NYR43" s="135"/>
      <c r="NYS43" s="134"/>
      <c r="NYT43" s="135"/>
      <c r="NYU43" s="134"/>
      <c r="NYV43" s="135"/>
      <c r="NYW43" s="134"/>
      <c r="NYX43" s="135"/>
      <c r="NYY43" s="134"/>
      <c r="NYZ43" s="135"/>
      <c r="NZA43" s="134"/>
      <c r="NZB43" s="135"/>
      <c r="NZC43" s="134"/>
      <c r="NZD43" s="135"/>
      <c r="NZE43" s="134"/>
      <c r="NZF43" s="135"/>
      <c r="NZG43" s="134"/>
      <c r="NZH43" s="135"/>
      <c r="NZI43" s="134"/>
      <c r="NZJ43" s="135"/>
      <c r="NZK43" s="134"/>
      <c r="NZL43" s="135"/>
      <c r="NZM43" s="134"/>
      <c r="NZN43" s="135"/>
      <c r="NZO43" s="134"/>
      <c r="NZP43" s="135"/>
      <c r="NZQ43" s="134"/>
      <c r="NZR43" s="135"/>
      <c r="NZS43" s="134"/>
      <c r="NZT43" s="135"/>
      <c r="NZU43" s="134"/>
      <c r="NZV43" s="135"/>
      <c r="NZW43" s="134"/>
      <c r="NZX43" s="135"/>
      <c r="NZY43" s="134"/>
      <c r="NZZ43" s="135"/>
      <c r="OAA43" s="134"/>
      <c r="OAB43" s="135"/>
      <c r="OAC43" s="134"/>
      <c r="OAD43" s="135"/>
      <c r="OAE43" s="134"/>
      <c r="OAF43" s="135"/>
      <c r="OAG43" s="134"/>
      <c r="OAH43" s="135"/>
      <c r="OAI43" s="134"/>
      <c r="OAJ43" s="135"/>
      <c r="OAK43" s="134"/>
      <c r="OAL43" s="135"/>
      <c r="OAM43" s="134"/>
      <c r="OAN43" s="135"/>
      <c r="OAO43" s="134"/>
      <c r="OAP43" s="135"/>
      <c r="OAQ43" s="134"/>
      <c r="OAR43" s="135"/>
      <c r="OAS43" s="134"/>
      <c r="OAT43" s="135"/>
      <c r="OAU43" s="134"/>
      <c r="OAV43" s="135"/>
      <c r="OAW43" s="134"/>
      <c r="OAX43" s="135"/>
      <c r="OAY43" s="134"/>
      <c r="OAZ43" s="135"/>
      <c r="OBA43" s="134"/>
      <c r="OBB43" s="135"/>
      <c r="OBC43" s="134"/>
      <c r="OBD43" s="135"/>
      <c r="OBE43" s="134"/>
      <c r="OBF43" s="135"/>
      <c r="OBG43" s="134"/>
      <c r="OBH43" s="135"/>
      <c r="OBI43" s="134"/>
      <c r="OBJ43" s="135"/>
      <c r="OBK43" s="134"/>
      <c r="OBL43" s="135"/>
      <c r="OBM43" s="134"/>
      <c r="OBN43" s="135"/>
      <c r="OBO43" s="134"/>
      <c r="OBP43" s="135"/>
      <c r="OBQ43" s="134"/>
      <c r="OBR43" s="135"/>
      <c r="OBS43" s="134"/>
      <c r="OBT43" s="135"/>
      <c r="OBU43" s="134"/>
      <c r="OBV43" s="135"/>
      <c r="OBW43" s="134"/>
      <c r="OBX43" s="135"/>
      <c r="OBY43" s="134"/>
      <c r="OBZ43" s="135"/>
      <c r="OCA43" s="134"/>
      <c r="OCB43" s="135"/>
      <c r="OCC43" s="134"/>
      <c r="OCD43" s="135"/>
      <c r="OCE43" s="134"/>
      <c r="OCF43" s="135"/>
      <c r="OCG43" s="134"/>
      <c r="OCH43" s="135"/>
      <c r="OCI43" s="134"/>
      <c r="OCJ43" s="135"/>
      <c r="OCK43" s="134"/>
      <c r="OCL43" s="135"/>
      <c r="OCM43" s="134"/>
      <c r="OCN43" s="135"/>
      <c r="OCO43" s="134"/>
      <c r="OCP43" s="135"/>
      <c r="OCQ43" s="134"/>
      <c r="OCR43" s="135"/>
      <c r="OCS43" s="134"/>
      <c r="OCT43" s="135"/>
      <c r="OCU43" s="134"/>
      <c r="OCV43" s="135"/>
      <c r="OCW43" s="134"/>
      <c r="OCX43" s="135"/>
      <c r="OCY43" s="134"/>
      <c r="OCZ43" s="135"/>
      <c r="ODA43" s="134"/>
      <c r="ODB43" s="135"/>
      <c r="ODC43" s="134"/>
      <c r="ODD43" s="135"/>
      <c r="ODE43" s="134"/>
      <c r="ODF43" s="135"/>
      <c r="ODG43" s="134"/>
      <c r="ODH43" s="135"/>
      <c r="ODI43" s="134"/>
      <c r="ODJ43" s="135"/>
      <c r="ODK43" s="134"/>
      <c r="ODL43" s="135"/>
      <c r="ODM43" s="134"/>
      <c r="ODN43" s="135"/>
      <c r="ODO43" s="134"/>
      <c r="ODP43" s="135"/>
      <c r="ODQ43" s="134"/>
      <c r="ODR43" s="135"/>
      <c r="ODS43" s="134"/>
      <c r="ODT43" s="135"/>
      <c r="ODU43" s="134"/>
      <c r="ODV43" s="135"/>
      <c r="ODW43" s="134"/>
      <c r="ODX43" s="135"/>
      <c r="ODY43" s="134"/>
      <c r="ODZ43" s="135"/>
      <c r="OEA43" s="134"/>
      <c r="OEB43" s="135"/>
      <c r="OEC43" s="134"/>
      <c r="OED43" s="135"/>
      <c r="OEE43" s="134"/>
      <c r="OEF43" s="135"/>
      <c r="OEG43" s="134"/>
      <c r="OEH43" s="135"/>
      <c r="OEI43" s="134"/>
      <c r="OEJ43" s="135"/>
      <c r="OEK43" s="134"/>
      <c r="OEL43" s="135"/>
      <c r="OEM43" s="134"/>
      <c r="OEN43" s="135"/>
      <c r="OEO43" s="134"/>
      <c r="OEP43" s="135"/>
      <c r="OEQ43" s="134"/>
      <c r="OER43" s="135"/>
      <c r="OES43" s="134"/>
      <c r="OET43" s="135"/>
      <c r="OEU43" s="134"/>
      <c r="OEV43" s="135"/>
      <c r="OEW43" s="134"/>
      <c r="OEX43" s="135"/>
      <c r="OEY43" s="134"/>
      <c r="OEZ43" s="135"/>
      <c r="OFA43" s="134"/>
      <c r="OFB43" s="135"/>
      <c r="OFC43" s="134"/>
      <c r="OFD43" s="135"/>
      <c r="OFE43" s="134"/>
      <c r="OFF43" s="135"/>
      <c r="OFG43" s="134"/>
      <c r="OFH43" s="135"/>
      <c r="OFI43" s="134"/>
      <c r="OFJ43" s="135"/>
      <c r="OFK43" s="134"/>
      <c r="OFL43" s="135"/>
      <c r="OFM43" s="134"/>
      <c r="OFN43" s="135"/>
      <c r="OFO43" s="134"/>
      <c r="OFP43" s="135"/>
      <c r="OFQ43" s="134"/>
      <c r="OFR43" s="135"/>
      <c r="OFS43" s="134"/>
      <c r="OFT43" s="135"/>
      <c r="OFU43" s="134"/>
      <c r="OFV43" s="135"/>
      <c r="OFW43" s="134"/>
      <c r="OFX43" s="135"/>
      <c r="OFY43" s="134"/>
      <c r="OFZ43" s="135"/>
      <c r="OGA43" s="134"/>
      <c r="OGB43" s="135"/>
      <c r="OGC43" s="134"/>
      <c r="OGD43" s="135"/>
      <c r="OGE43" s="134"/>
      <c r="OGF43" s="135"/>
      <c r="OGG43" s="134"/>
      <c r="OGH43" s="135"/>
      <c r="OGI43" s="134"/>
      <c r="OGJ43" s="135"/>
      <c r="OGK43" s="134"/>
      <c r="OGL43" s="135"/>
      <c r="OGM43" s="134"/>
      <c r="OGN43" s="135"/>
      <c r="OGO43" s="134"/>
      <c r="OGP43" s="135"/>
      <c r="OGQ43" s="134"/>
      <c r="OGR43" s="135"/>
      <c r="OGS43" s="134"/>
      <c r="OGT43" s="135"/>
      <c r="OGU43" s="134"/>
      <c r="OGV43" s="135"/>
      <c r="OGW43" s="134"/>
      <c r="OGX43" s="135"/>
      <c r="OGY43" s="134"/>
      <c r="OGZ43" s="135"/>
      <c r="OHA43" s="134"/>
      <c r="OHB43" s="135"/>
      <c r="OHC43" s="134"/>
      <c r="OHD43" s="135"/>
      <c r="OHE43" s="134"/>
      <c r="OHF43" s="135"/>
      <c r="OHG43" s="134"/>
      <c r="OHH43" s="135"/>
      <c r="OHI43" s="134"/>
      <c r="OHJ43" s="135"/>
      <c r="OHK43" s="134"/>
      <c r="OHL43" s="135"/>
      <c r="OHM43" s="134"/>
      <c r="OHN43" s="135"/>
      <c r="OHO43" s="134"/>
      <c r="OHP43" s="135"/>
      <c r="OHQ43" s="134"/>
      <c r="OHR43" s="135"/>
      <c r="OHS43" s="134"/>
      <c r="OHT43" s="135"/>
      <c r="OHU43" s="134"/>
      <c r="OHV43" s="135"/>
      <c r="OHW43" s="134"/>
      <c r="OHX43" s="135"/>
      <c r="OHY43" s="134"/>
      <c r="OHZ43" s="135"/>
      <c r="OIA43" s="134"/>
      <c r="OIB43" s="135"/>
      <c r="OIC43" s="134"/>
      <c r="OID43" s="135"/>
      <c r="OIE43" s="134"/>
      <c r="OIF43" s="135"/>
      <c r="OIG43" s="134"/>
      <c r="OIH43" s="135"/>
      <c r="OII43" s="134"/>
      <c r="OIJ43" s="135"/>
      <c r="OIK43" s="134"/>
      <c r="OIL43" s="135"/>
      <c r="OIM43" s="134"/>
      <c r="OIN43" s="135"/>
      <c r="OIO43" s="134"/>
      <c r="OIP43" s="135"/>
      <c r="OIQ43" s="134"/>
      <c r="OIR43" s="135"/>
      <c r="OIS43" s="134"/>
      <c r="OIT43" s="135"/>
      <c r="OIU43" s="134"/>
      <c r="OIV43" s="135"/>
      <c r="OIW43" s="134"/>
      <c r="OIX43" s="135"/>
      <c r="OIY43" s="134"/>
      <c r="OIZ43" s="135"/>
      <c r="OJA43" s="134"/>
      <c r="OJB43" s="135"/>
      <c r="OJC43" s="134"/>
      <c r="OJD43" s="135"/>
      <c r="OJE43" s="134"/>
      <c r="OJF43" s="135"/>
      <c r="OJG43" s="134"/>
      <c r="OJH43" s="135"/>
      <c r="OJI43" s="134"/>
      <c r="OJJ43" s="135"/>
      <c r="OJK43" s="134"/>
      <c r="OJL43" s="135"/>
      <c r="OJM43" s="134"/>
      <c r="OJN43" s="135"/>
      <c r="OJO43" s="134"/>
      <c r="OJP43" s="135"/>
      <c r="OJQ43" s="134"/>
      <c r="OJR43" s="135"/>
      <c r="OJS43" s="134"/>
      <c r="OJT43" s="135"/>
      <c r="OJU43" s="134"/>
      <c r="OJV43" s="135"/>
      <c r="OJW43" s="134"/>
      <c r="OJX43" s="135"/>
      <c r="OJY43" s="134"/>
      <c r="OJZ43" s="135"/>
      <c r="OKA43" s="134"/>
      <c r="OKB43" s="135"/>
      <c r="OKC43" s="134"/>
      <c r="OKD43" s="135"/>
      <c r="OKE43" s="134"/>
      <c r="OKF43" s="135"/>
      <c r="OKG43" s="134"/>
      <c r="OKH43" s="135"/>
      <c r="OKI43" s="134"/>
      <c r="OKJ43" s="135"/>
      <c r="OKK43" s="134"/>
      <c r="OKL43" s="135"/>
      <c r="OKM43" s="134"/>
      <c r="OKN43" s="135"/>
      <c r="OKO43" s="134"/>
      <c r="OKP43" s="135"/>
      <c r="OKQ43" s="134"/>
      <c r="OKR43" s="135"/>
      <c r="OKS43" s="134"/>
      <c r="OKT43" s="135"/>
      <c r="OKU43" s="134"/>
      <c r="OKV43" s="135"/>
      <c r="OKW43" s="134"/>
      <c r="OKX43" s="135"/>
      <c r="OKY43" s="134"/>
      <c r="OKZ43" s="135"/>
      <c r="OLA43" s="134"/>
      <c r="OLB43" s="135"/>
      <c r="OLC43" s="134"/>
      <c r="OLD43" s="135"/>
      <c r="OLE43" s="134"/>
      <c r="OLF43" s="135"/>
      <c r="OLG43" s="134"/>
      <c r="OLH43" s="135"/>
      <c r="OLI43" s="134"/>
      <c r="OLJ43" s="135"/>
      <c r="OLK43" s="134"/>
      <c r="OLL43" s="135"/>
      <c r="OLM43" s="134"/>
      <c r="OLN43" s="135"/>
      <c r="OLO43" s="134"/>
      <c r="OLP43" s="135"/>
      <c r="OLQ43" s="134"/>
      <c r="OLR43" s="135"/>
      <c r="OLS43" s="134"/>
      <c r="OLT43" s="135"/>
      <c r="OLU43" s="134"/>
      <c r="OLV43" s="135"/>
      <c r="OLW43" s="134"/>
      <c r="OLX43" s="135"/>
      <c r="OLY43" s="134"/>
      <c r="OLZ43" s="135"/>
      <c r="OMA43" s="134"/>
      <c r="OMB43" s="135"/>
      <c r="OMC43" s="134"/>
      <c r="OMD43" s="135"/>
      <c r="OME43" s="134"/>
      <c r="OMF43" s="135"/>
      <c r="OMG43" s="134"/>
      <c r="OMH43" s="135"/>
      <c r="OMI43" s="134"/>
      <c r="OMJ43" s="135"/>
      <c r="OMK43" s="134"/>
      <c r="OML43" s="135"/>
      <c r="OMM43" s="134"/>
      <c r="OMN43" s="135"/>
      <c r="OMO43" s="134"/>
      <c r="OMP43" s="135"/>
      <c r="OMQ43" s="134"/>
      <c r="OMR43" s="135"/>
      <c r="OMS43" s="134"/>
      <c r="OMT43" s="135"/>
      <c r="OMU43" s="134"/>
      <c r="OMV43" s="135"/>
      <c r="OMW43" s="134"/>
      <c r="OMX43" s="135"/>
      <c r="OMY43" s="134"/>
      <c r="OMZ43" s="135"/>
      <c r="ONA43" s="134"/>
      <c r="ONB43" s="135"/>
      <c r="ONC43" s="134"/>
      <c r="OND43" s="135"/>
      <c r="ONE43" s="134"/>
      <c r="ONF43" s="135"/>
      <c r="ONG43" s="134"/>
      <c r="ONH43" s="135"/>
      <c r="ONI43" s="134"/>
      <c r="ONJ43" s="135"/>
      <c r="ONK43" s="134"/>
      <c r="ONL43" s="135"/>
      <c r="ONM43" s="134"/>
      <c r="ONN43" s="135"/>
      <c r="ONO43" s="134"/>
      <c r="ONP43" s="135"/>
      <c r="ONQ43" s="134"/>
      <c r="ONR43" s="135"/>
      <c r="ONS43" s="134"/>
      <c r="ONT43" s="135"/>
      <c r="ONU43" s="134"/>
      <c r="ONV43" s="135"/>
      <c r="ONW43" s="134"/>
      <c r="ONX43" s="135"/>
      <c r="ONY43" s="134"/>
      <c r="ONZ43" s="135"/>
      <c r="OOA43" s="134"/>
      <c r="OOB43" s="135"/>
      <c r="OOC43" s="134"/>
      <c r="OOD43" s="135"/>
      <c r="OOE43" s="134"/>
      <c r="OOF43" s="135"/>
      <c r="OOG43" s="134"/>
      <c r="OOH43" s="135"/>
      <c r="OOI43" s="134"/>
      <c r="OOJ43" s="135"/>
      <c r="OOK43" s="134"/>
      <c r="OOL43" s="135"/>
      <c r="OOM43" s="134"/>
      <c r="OON43" s="135"/>
      <c r="OOO43" s="134"/>
      <c r="OOP43" s="135"/>
      <c r="OOQ43" s="134"/>
      <c r="OOR43" s="135"/>
      <c r="OOS43" s="134"/>
      <c r="OOT43" s="135"/>
      <c r="OOU43" s="134"/>
      <c r="OOV43" s="135"/>
      <c r="OOW43" s="134"/>
      <c r="OOX43" s="135"/>
      <c r="OOY43" s="134"/>
      <c r="OOZ43" s="135"/>
      <c r="OPA43" s="134"/>
      <c r="OPB43" s="135"/>
      <c r="OPC43" s="134"/>
      <c r="OPD43" s="135"/>
      <c r="OPE43" s="134"/>
      <c r="OPF43" s="135"/>
      <c r="OPG43" s="134"/>
      <c r="OPH43" s="135"/>
      <c r="OPI43" s="134"/>
      <c r="OPJ43" s="135"/>
      <c r="OPK43" s="134"/>
      <c r="OPL43" s="135"/>
      <c r="OPM43" s="134"/>
      <c r="OPN43" s="135"/>
      <c r="OPO43" s="134"/>
      <c r="OPP43" s="135"/>
      <c r="OPQ43" s="134"/>
      <c r="OPR43" s="135"/>
      <c r="OPS43" s="134"/>
      <c r="OPT43" s="135"/>
      <c r="OPU43" s="134"/>
      <c r="OPV43" s="135"/>
      <c r="OPW43" s="134"/>
      <c r="OPX43" s="135"/>
      <c r="OPY43" s="134"/>
      <c r="OPZ43" s="135"/>
      <c r="OQA43" s="134"/>
      <c r="OQB43" s="135"/>
      <c r="OQC43" s="134"/>
      <c r="OQD43" s="135"/>
      <c r="OQE43" s="134"/>
      <c r="OQF43" s="135"/>
      <c r="OQG43" s="134"/>
      <c r="OQH43" s="135"/>
      <c r="OQI43" s="134"/>
      <c r="OQJ43" s="135"/>
      <c r="OQK43" s="134"/>
      <c r="OQL43" s="135"/>
      <c r="OQM43" s="134"/>
      <c r="OQN43" s="135"/>
      <c r="OQO43" s="134"/>
      <c r="OQP43" s="135"/>
      <c r="OQQ43" s="134"/>
      <c r="OQR43" s="135"/>
      <c r="OQS43" s="134"/>
      <c r="OQT43" s="135"/>
      <c r="OQU43" s="134"/>
      <c r="OQV43" s="135"/>
      <c r="OQW43" s="134"/>
      <c r="OQX43" s="135"/>
      <c r="OQY43" s="134"/>
      <c r="OQZ43" s="135"/>
      <c r="ORA43" s="134"/>
      <c r="ORB43" s="135"/>
      <c r="ORC43" s="134"/>
      <c r="ORD43" s="135"/>
      <c r="ORE43" s="134"/>
      <c r="ORF43" s="135"/>
      <c r="ORG43" s="134"/>
      <c r="ORH43" s="135"/>
      <c r="ORI43" s="134"/>
      <c r="ORJ43" s="135"/>
      <c r="ORK43" s="134"/>
      <c r="ORL43" s="135"/>
      <c r="ORM43" s="134"/>
      <c r="ORN43" s="135"/>
      <c r="ORO43" s="134"/>
      <c r="ORP43" s="135"/>
      <c r="ORQ43" s="134"/>
      <c r="ORR43" s="135"/>
      <c r="ORS43" s="134"/>
      <c r="ORT43" s="135"/>
      <c r="ORU43" s="134"/>
      <c r="ORV43" s="135"/>
      <c r="ORW43" s="134"/>
      <c r="ORX43" s="135"/>
      <c r="ORY43" s="134"/>
      <c r="ORZ43" s="135"/>
      <c r="OSA43" s="134"/>
      <c r="OSB43" s="135"/>
      <c r="OSC43" s="134"/>
      <c r="OSD43" s="135"/>
      <c r="OSE43" s="134"/>
      <c r="OSF43" s="135"/>
      <c r="OSG43" s="134"/>
      <c r="OSH43" s="135"/>
      <c r="OSI43" s="134"/>
      <c r="OSJ43" s="135"/>
      <c r="OSK43" s="134"/>
      <c r="OSL43" s="135"/>
      <c r="OSM43" s="134"/>
      <c r="OSN43" s="135"/>
      <c r="OSO43" s="134"/>
      <c r="OSP43" s="135"/>
      <c r="OSQ43" s="134"/>
      <c r="OSR43" s="135"/>
      <c r="OSS43" s="134"/>
      <c r="OST43" s="135"/>
      <c r="OSU43" s="134"/>
      <c r="OSV43" s="135"/>
      <c r="OSW43" s="134"/>
      <c r="OSX43" s="135"/>
      <c r="OSY43" s="134"/>
      <c r="OSZ43" s="135"/>
      <c r="OTA43" s="134"/>
      <c r="OTB43" s="135"/>
      <c r="OTC43" s="134"/>
      <c r="OTD43" s="135"/>
      <c r="OTE43" s="134"/>
      <c r="OTF43" s="135"/>
      <c r="OTG43" s="134"/>
      <c r="OTH43" s="135"/>
      <c r="OTI43" s="134"/>
      <c r="OTJ43" s="135"/>
      <c r="OTK43" s="134"/>
      <c r="OTL43" s="135"/>
      <c r="OTM43" s="134"/>
      <c r="OTN43" s="135"/>
      <c r="OTO43" s="134"/>
      <c r="OTP43" s="135"/>
      <c r="OTQ43" s="134"/>
      <c r="OTR43" s="135"/>
      <c r="OTS43" s="134"/>
      <c r="OTT43" s="135"/>
      <c r="OTU43" s="134"/>
      <c r="OTV43" s="135"/>
      <c r="OTW43" s="134"/>
      <c r="OTX43" s="135"/>
      <c r="OTY43" s="134"/>
      <c r="OTZ43" s="135"/>
      <c r="OUA43" s="134"/>
      <c r="OUB43" s="135"/>
      <c r="OUC43" s="134"/>
      <c r="OUD43" s="135"/>
      <c r="OUE43" s="134"/>
      <c r="OUF43" s="135"/>
      <c r="OUG43" s="134"/>
      <c r="OUH43" s="135"/>
      <c r="OUI43" s="134"/>
      <c r="OUJ43" s="135"/>
      <c r="OUK43" s="134"/>
      <c r="OUL43" s="135"/>
      <c r="OUM43" s="134"/>
      <c r="OUN43" s="135"/>
      <c r="OUO43" s="134"/>
      <c r="OUP43" s="135"/>
      <c r="OUQ43" s="134"/>
      <c r="OUR43" s="135"/>
      <c r="OUS43" s="134"/>
      <c r="OUT43" s="135"/>
      <c r="OUU43" s="134"/>
      <c r="OUV43" s="135"/>
      <c r="OUW43" s="134"/>
      <c r="OUX43" s="135"/>
      <c r="OUY43" s="134"/>
      <c r="OUZ43" s="135"/>
      <c r="OVA43" s="134"/>
      <c r="OVB43" s="135"/>
      <c r="OVC43" s="134"/>
      <c r="OVD43" s="135"/>
      <c r="OVE43" s="134"/>
      <c r="OVF43" s="135"/>
      <c r="OVG43" s="134"/>
      <c r="OVH43" s="135"/>
      <c r="OVI43" s="134"/>
      <c r="OVJ43" s="135"/>
      <c r="OVK43" s="134"/>
      <c r="OVL43" s="135"/>
      <c r="OVM43" s="134"/>
      <c r="OVN43" s="135"/>
      <c r="OVO43" s="134"/>
      <c r="OVP43" s="135"/>
      <c r="OVQ43" s="134"/>
      <c r="OVR43" s="135"/>
      <c r="OVS43" s="134"/>
      <c r="OVT43" s="135"/>
      <c r="OVU43" s="134"/>
      <c r="OVV43" s="135"/>
      <c r="OVW43" s="134"/>
      <c r="OVX43" s="135"/>
      <c r="OVY43" s="134"/>
      <c r="OVZ43" s="135"/>
      <c r="OWA43" s="134"/>
      <c r="OWB43" s="135"/>
      <c r="OWC43" s="134"/>
      <c r="OWD43" s="135"/>
      <c r="OWE43" s="134"/>
      <c r="OWF43" s="135"/>
      <c r="OWG43" s="134"/>
      <c r="OWH43" s="135"/>
      <c r="OWI43" s="134"/>
      <c r="OWJ43" s="135"/>
      <c r="OWK43" s="134"/>
      <c r="OWL43" s="135"/>
      <c r="OWM43" s="134"/>
      <c r="OWN43" s="135"/>
      <c r="OWO43" s="134"/>
      <c r="OWP43" s="135"/>
      <c r="OWQ43" s="134"/>
      <c r="OWR43" s="135"/>
      <c r="OWS43" s="134"/>
      <c r="OWT43" s="135"/>
      <c r="OWU43" s="134"/>
      <c r="OWV43" s="135"/>
      <c r="OWW43" s="134"/>
      <c r="OWX43" s="135"/>
      <c r="OWY43" s="134"/>
      <c r="OWZ43" s="135"/>
      <c r="OXA43" s="134"/>
      <c r="OXB43" s="135"/>
      <c r="OXC43" s="134"/>
      <c r="OXD43" s="135"/>
      <c r="OXE43" s="134"/>
      <c r="OXF43" s="135"/>
      <c r="OXG43" s="134"/>
      <c r="OXH43" s="135"/>
      <c r="OXI43" s="134"/>
      <c r="OXJ43" s="135"/>
      <c r="OXK43" s="134"/>
      <c r="OXL43" s="135"/>
      <c r="OXM43" s="134"/>
      <c r="OXN43" s="135"/>
      <c r="OXO43" s="134"/>
      <c r="OXP43" s="135"/>
      <c r="OXQ43" s="134"/>
      <c r="OXR43" s="135"/>
      <c r="OXS43" s="134"/>
      <c r="OXT43" s="135"/>
      <c r="OXU43" s="134"/>
      <c r="OXV43" s="135"/>
      <c r="OXW43" s="134"/>
      <c r="OXX43" s="135"/>
      <c r="OXY43" s="134"/>
      <c r="OXZ43" s="135"/>
      <c r="OYA43" s="134"/>
      <c r="OYB43" s="135"/>
      <c r="OYC43" s="134"/>
      <c r="OYD43" s="135"/>
      <c r="OYE43" s="134"/>
      <c r="OYF43" s="135"/>
      <c r="OYG43" s="134"/>
      <c r="OYH43" s="135"/>
      <c r="OYI43" s="134"/>
      <c r="OYJ43" s="135"/>
      <c r="OYK43" s="134"/>
      <c r="OYL43" s="135"/>
      <c r="OYM43" s="134"/>
      <c r="OYN43" s="135"/>
      <c r="OYO43" s="134"/>
      <c r="OYP43" s="135"/>
      <c r="OYQ43" s="134"/>
      <c r="OYR43" s="135"/>
      <c r="OYS43" s="134"/>
      <c r="OYT43" s="135"/>
      <c r="OYU43" s="134"/>
      <c r="OYV43" s="135"/>
      <c r="OYW43" s="134"/>
      <c r="OYX43" s="135"/>
      <c r="OYY43" s="134"/>
      <c r="OYZ43" s="135"/>
      <c r="OZA43" s="134"/>
      <c r="OZB43" s="135"/>
      <c r="OZC43" s="134"/>
      <c r="OZD43" s="135"/>
      <c r="OZE43" s="134"/>
      <c r="OZF43" s="135"/>
      <c r="OZG43" s="134"/>
      <c r="OZH43" s="135"/>
      <c r="OZI43" s="134"/>
      <c r="OZJ43" s="135"/>
      <c r="OZK43" s="134"/>
      <c r="OZL43" s="135"/>
      <c r="OZM43" s="134"/>
      <c r="OZN43" s="135"/>
      <c r="OZO43" s="134"/>
      <c r="OZP43" s="135"/>
      <c r="OZQ43" s="134"/>
      <c r="OZR43" s="135"/>
      <c r="OZS43" s="134"/>
      <c r="OZT43" s="135"/>
      <c r="OZU43" s="134"/>
      <c r="OZV43" s="135"/>
      <c r="OZW43" s="134"/>
      <c r="OZX43" s="135"/>
      <c r="OZY43" s="134"/>
      <c r="OZZ43" s="135"/>
      <c r="PAA43" s="134"/>
      <c r="PAB43" s="135"/>
      <c r="PAC43" s="134"/>
      <c r="PAD43" s="135"/>
      <c r="PAE43" s="134"/>
      <c r="PAF43" s="135"/>
      <c r="PAG43" s="134"/>
      <c r="PAH43" s="135"/>
      <c r="PAI43" s="134"/>
      <c r="PAJ43" s="135"/>
      <c r="PAK43" s="134"/>
      <c r="PAL43" s="135"/>
      <c r="PAM43" s="134"/>
      <c r="PAN43" s="135"/>
      <c r="PAO43" s="134"/>
      <c r="PAP43" s="135"/>
      <c r="PAQ43" s="134"/>
      <c r="PAR43" s="135"/>
      <c r="PAS43" s="134"/>
      <c r="PAT43" s="135"/>
      <c r="PAU43" s="134"/>
      <c r="PAV43" s="135"/>
      <c r="PAW43" s="134"/>
      <c r="PAX43" s="135"/>
      <c r="PAY43" s="134"/>
      <c r="PAZ43" s="135"/>
      <c r="PBA43" s="134"/>
      <c r="PBB43" s="135"/>
      <c r="PBC43" s="134"/>
      <c r="PBD43" s="135"/>
      <c r="PBE43" s="134"/>
      <c r="PBF43" s="135"/>
      <c r="PBG43" s="134"/>
      <c r="PBH43" s="135"/>
      <c r="PBI43" s="134"/>
      <c r="PBJ43" s="135"/>
      <c r="PBK43" s="134"/>
      <c r="PBL43" s="135"/>
      <c r="PBM43" s="134"/>
      <c r="PBN43" s="135"/>
      <c r="PBO43" s="134"/>
      <c r="PBP43" s="135"/>
      <c r="PBQ43" s="134"/>
      <c r="PBR43" s="135"/>
      <c r="PBS43" s="134"/>
      <c r="PBT43" s="135"/>
      <c r="PBU43" s="134"/>
      <c r="PBV43" s="135"/>
      <c r="PBW43" s="134"/>
      <c r="PBX43" s="135"/>
      <c r="PBY43" s="134"/>
      <c r="PBZ43" s="135"/>
      <c r="PCA43" s="134"/>
      <c r="PCB43" s="135"/>
      <c r="PCC43" s="134"/>
      <c r="PCD43" s="135"/>
      <c r="PCE43" s="134"/>
      <c r="PCF43" s="135"/>
      <c r="PCG43" s="134"/>
      <c r="PCH43" s="135"/>
      <c r="PCI43" s="134"/>
      <c r="PCJ43" s="135"/>
      <c r="PCK43" s="134"/>
      <c r="PCL43" s="135"/>
      <c r="PCM43" s="134"/>
      <c r="PCN43" s="135"/>
      <c r="PCO43" s="134"/>
      <c r="PCP43" s="135"/>
      <c r="PCQ43" s="134"/>
      <c r="PCR43" s="135"/>
      <c r="PCS43" s="134"/>
      <c r="PCT43" s="135"/>
      <c r="PCU43" s="134"/>
      <c r="PCV43" s="135"/>
      <c r="PCW43" s="134"/>
      <c r="PCX43" s="135"/>
      <c r="PCY43" s="134"/>
      <c r="PCZ43" s="135"/>
      <c r="PDA43" s="134"/>
      <c r="PDB43" s="135"/>
      <c r="PDC43" s="134"/>
      <c r="PDD43" s="135"/>
      <c r="PDE43" s="134"/>
      <c r="PDF43" s="135"/>
      <c r="PDG43" s="134"/>
      <c r="PDH43" s="135"/>
      <c r="PDI43" s="134"/>
      <c r="PDJ43" s="135"/>
      <c r="PDK43" s="134"/>
      <c r="PDL43" s="135"/>
      <c r="PDM43" s="134"/>
      <c r="PDN43" s="135"/>
      <c r="PDO43" s="134"/>
      <c r="PDP43" s="135"/>
      <c r="PDQ43" s="134"/>
      <c r="PDR43" s="135"/>
      <c r="PDS43" s="134"/>
      <c r="PDT43" s="135"/>
      <c r="PDU43" s="134"/>
      <c r="PDV43" s="135"/>
      <c r="PDW43" s="134"/>
      <c r="PDX43" s="135"/>
      <c r="PDY43" s="134"/>
      <c r="PDZ43" s="135"/>
      <c r="PEA43" s="134"/>
      <c r="PEB43" s="135"/>
      <c r="PEC43" s="134"/>
      <c r="PED43" s="135"/>
      <c r="PEE43" s="134"/>
      <c r="PEF43" s="135"/>
      <c r="PEG43" s="134"/>
      <c r="PEH43" s="135"/>
      <c r="PEI43" s="134"/>
      <c r="PEJ43" s="135"/>
      <c r="PEK43" s="134"/>
      <c r="PEL43" s="135"/>
      <c r="PEM43" s="134"/>
      <c r="PEN43" s="135"/>
      <c r="PEO43" s="134"/>
      <c r="PEP43" s="135"/>
      <c r="PEQ43" s="134"/>
      <c r="PER43" s="135"/>
      <c r="PES43" s="134"/>
      <c r="PET43" s="135"/>
      <c r="PEU43" s="134"/>
      <c r="PEV43" s="135"/>
      <c r="PEW43" s="134"/>
      <c r="PEX43" s="135"/>
      <c r="PEY43" s="134"/>
      <c r="PEZ43" s="135"/>
      <c r="PFA43" s="134"/>
      <c r="PFB43" s="135"/>
      <c r="PFC43" s="134"/>
      <c r="PFD43" s="135"/>
      <c r="PFE43" s="134"/>
      <c r="PFF43" s="135"/>
      <c r="PFG43" s="134"/>
      <c r="PFH43" s="135"/>
      <c r="PFI43" s="134"/>
      <c r="PFJ43" s="135"/>
      <c r="PFK43" s="134"/>
      <c r="PFL43" s="135"/>
      <c r="PFM43" s="134"/>
      <c r="PFN43" s="135"/>
      <c r="PFO43" s="134"/>
      <c r="PFP43" s="135"/>
      <c r="PFQ43" s="134"/>
      <c r="PFR43" s="135"/>
      <c r="PFS43" s="134"/>
      <c r="PFT43" s="135"/>
      <c r="PFU43" s="134"/>
      <c r="PFV43" s="135"/>
      <c r="PFW43" s="134"/>
      <c r="PFX43" s="135"/>
      <c r="PFY43" s="134"/>
      <c r="PFZ43" s="135"/>
      <c r="PGA43" s="134"/>
      <c r="PGB43" s="135"/>
      <c r="PGC43" s="134"/>
      <c r="PGD43" s="135"/>
      <c r="PGE43" s="134"/>
      <c r="PGF43" s="135"/>
      <c r="PGG43" s="134"/>
      <c r="PGH43" s="135"/>
      <c r="PGI43" s="134"/>
      <c r="PGJ43" s="135"/>
      <c r="PGK43" s="134"/>
      <c r="PGL43" s="135"/>
      <c r="PGM43" s="134"/>
      <c r="PGN43" s="135"/>
      <c r="PGO43" s="134"/>
      <c r="PGP43" s="135"/>
      <c r="PGQ43" s="134"/>
      <c r="PGR43" s="135"/>
      <c r="PGS43" s="134"/>
      <c r="PGT43" s="135"/>
      <c r="PGU43" s="134"/>
      <c r="PGV43" s="135"/>
      <c r="PGW43" s="134"/>
      <c r="PGX43" s="135"/>
      <c r="PGY43" s="134"/>
      <c r="PGZ43" s="135"/>
      <c r="PHA43" s="134"/>
      <c r="PHB43" s="135"/>
      <c r="PHC43" s="134"/>
      <c r="PHD43" s="135"/>
      <c r="PHE43" s="134"/>
      <c r="PHF43" s="135"/>
      <c r="PHG43" s="134"/>
      <c r="PHH43" s="135"/>
      <c r="PHI43" s="134"/>
      <c r="PHJ43" s="135"/>
      <c r="PHK43" s="134"/>
      <c r="PHL43" s="135"/>
      <c r="PHM43" s="134"/>
      <c r="PHN43" s="135"/>
      <c r="PHO43" s="134"/>
      <c r="PHP43" s="135"/>
      <c r="PHQ43" s="134"/>
      <c r="PHR43" s="135"/>
      <c r="PHS43" s="134"/>
      <c r="PHT43" s="135"/>
      <c r="PHU43" s="134"/>
      <c r="PHV43" s="135"/>
      <c r="PHW43" s="134"/>
      <c r="PHX43" s="135"/>
      <c r="PHY43" s="134"/>
      <c r="PHZ43" s="135"/>
      <c r="PIA43" s="134"/>
      <c r="PIB43" s="135"/>
      <c r="PIC43" s="134"/>
      <c r="PID43" s="135"/>
      <c r="PIE43" s="134"/>
      <c r="PIF43" s="135"/>
      <c r="PIG43" s="134"/>
      <c r="PIH43" s="135"/>
      <c r="PII43" s="134"/>
      <c r="PIJ43" s="135"/>
      <c r="PIK43" s="134"/>
      <c r="PIL43" s="135"/>
      <c r="PIM43" s="134"/>
      <c r="PIN43" s="135"/>
      <c r="PIO43" s="134"/>
      <c r="PIP43" s="135"/>
      <c r="PIQ43" s="134"/>
      <c r="PIR43" s="135"/>
      <c r="PIS43" s="134"/>
      <c r="PIT43" s="135"/>
      <c r="PIU43" s="134"/>
      <c r="PIV43" s="135"/>
      <c r="PIW43" s="134"/>
      <c r="PIX43" s="135"/>
      <c r="PIY43" s="134"/>
      <c r="PIZ43" s="135"/>
      <c r="PJA43" s="134"/>
      <c r="PJB43" s="135"/>
      <c r="PJC43" s="134"/>
      <c r="PJD43" s="135"/>
      <c r="PJE43" s="134"/>
      <c r="PJF43" s="135"/>
      <c r="PJG43" s="134"/>
      <c r="PJH43" s="135"/>
      <c r="PJI43" s="134"/>
      <c r="PJJ43" s="135"/>
      <c r="PJK43" s="134"/>
      <c r="PJL43" s="135"/>
      <c r="PJM43" s="134"/>
      <c r="PJN43" s="135"/>
      <c r="PJO43" s="134"/>
      <c r="PJP43" s="135"/>
      <c r="PJQ43" s="134"/>
      <c r="PJR43" s="135"/>
      <c r="PJS43" s="134"/>
      <c r="PJT43" s="135"/>
      <c r="PJU43" s="134"/>
      <c r="PJV43" s="135"/>
      <c r="PJW43" s="134"/>
      <c r="PJX43" s="135"/>
      <c r="PJY43" s="134"/>
      <c r="PJZ43" s="135"/>
      <c r="PKA43" s="134"/>
      <c r="PKB43" s="135"/>
      <c r="PKC43" s="134"/>
      <c r="PKD43" s="135"/>
      <c r="PKE43" s="134"/>
      <c r="PKF43" s="135"/>
      <c r="PKG43" s="134"/>
      <c r="PKH43" s="135"/>
      <c r="PKI43" s="134"/>
      <c r="PKJ43" s="135"/>
      <c r="PKK43" s="134"/>
      <c r="PKL43" s="135"/>
      <c r="PKM43" s="134"/>
      <c r="PKN43" s="135"/>
      <c r="PKO43" s="134"/>
      <c r="PKP43" s="135"/>
      <c r="PKQ43" s="134"/>
      <c r="PKR43" s="135"/>
      <c r="PKS43" s="134"/>
      <c r="PKT43" s="135"/>
      <c r="PKU43" s="134"/>
      <c r="PKV43" s="135"/>
      <c r="PKW43" s="134"/>
      <c r="PKX43" s="135"/>
      <c r="PKY43" s="134"/>
      <c r="PKZ43" s="135"/>
      <c r="PLA43" s="134"/>
      <c r="PLB43" s="135"/>
      <c r="PLC43" s="134"/>
      <c r="PLD43" s="135"/>
      <c r="PLE43" s="134"/>
      <c r="PLF43" s="135"/>
      <c r="PLG43" s="134"/>
      <c r="PLH43" s="135"/>
      <c r="PLI43" s="134"/>
      <c r="PLJ43" s="135"/>
      <c r="PLK43" s="134"/>
      <c r="PLL43" s="135"/>
      <c r="PLM43" s="134"/>
      <c r="PLN43" s="135"/>
      <c r="PLO43" s="134"/>
      <c r="PLP43" s="135"/>
      <c r="PLQ43" s="134"/>
      <c r="PLR43" s="135"/>
      <c r="PLS43" s="134"/>
      <c r="PLT43" s="135"/>
      <c r="PLU43" s="134"/>
      <c r="PLV43" s="135"/>
      <c r="PLW43" s="134"/>
      <c r="PLX43" s="135"/>
      <c r="PLY43" s="134"/>
      <c r="PLZ43" s="135"/>
      <c r="PMA43" s="134"/>
      <c r="PMB43" s="135"/>
      <c r="PMC43" s="134"/>
      <c r="PMD43" s="135"/>
      <c r="PME43" s="134"/>
      <c r="PMF43" s="135"/>
      <c r="PMG43" s="134"/>
      <c r="PMH43" s="135"/>
      <c r="PMI43" s="134"/>
      <c r="PMJ43" s="135"/>
      <c r="PMK43" s="134"/>
      <c r="PML43" s="135"/>
      <c r="PMM43" s="134"/>
      <c r="PMN43" s="135"/>
      <c r="PMO43" s="134"/>
      <c r="PMP43" s="135"/>
      <c r="PMQ43" s="134"/>
      <c r="PMR43" s="135"/>
      <c r="PMS43" s="134"/>
      <c r="PMT43" s="135"/>
      <c r="PMU43" s="134"/>
      <c r="PMV43" s="135"/>
      <c r="PMW43" s="134"/>
      <c r="PMX43" s="135"/>
      <c r="PMY43" s="134"/>
      <c r="PMZ43" s="135"/>
      <c r="PNA43" s="134"/>
      <c r="PNB43" s="135"/>
      <c r="PNC43" s="134"/>
      <c r="PND43" s="135"/>
      <c r="PNE43" s="134"/>
      <c r="PNF43" s="135"/>
      <c r="PNG43" s="134"/>
      <c r="PNH43" s="135"/>
      <c r="PNI43" s="134"/>
      <c r="PNJ43" s="135"/>
      <c r="PNK43" s="134"/>
      <c r="PNL43" s="135"/>
      <c r="PNM43" s="134"/>
      <c r="PNN43" s="135"/>
      <c r="PNO43" s="134"/>
      <c r="PNP43" s="135"/>
      <c r="PNQ43" s="134"/>
      <c r="PNR43" s="135"/>
      <c r="PNS43" s="134"/>
      <c r="PNT43" s="135"/>
      <c r="PNU43" s="134"/>
      <c r="PNV43" s="135"/>
      <c r="PNW43" s="134"/>
      <c r="PNX43" s="135"/>
      <c r="PNY43" s="134"/>
      <c r="PNZ43" s="135"/>
      <c r="POA43" s="134"/>
      <c r="POB43" s="135"/>
      <c r="POC43" s="134"/>
      <c r="POD43" s="135"/>
      <c r="POE43" s="134"/>
      <c r="POF43" s="135"/>
      <c r="POG43" s="134"/>
      <c r="POH43" s="135"/>
      <c r="POI43" s="134"/>
      <c r="POJ43" s="135"/>
      <c r="POK43" s="134"/>
      <c r="POL43" s="135"/>
      <c r="POM43" s="134"/>
      <c r="PON43" s="135"/>
      <c r="POO43" s="134"/>
      <c r="POP43" s="135"/>
      <c r="POQ43" s="134"/>
      <c r="POR43" s="135"/>
      <c r="POS43" s="134"/>
      <c r="POT43" s="135"/>
      <c r="POU43" s="134"/>
      <c r="POV43" s="135"/>
      <c r="POW43" s="134"/>
      <c r="POX43" s="135"/>
      <c r="POY43" s="134"/>
      <c r="POZ43" s="135"/>
      <c r="PPA43" s="134"/>
      <c r="PPB43" s="135"/>
      <c r="PPC43" s="134"/>
      <c r="PPD43" s="135"/>
      <c r="PPE43" s="134"/>
      <c r="PPF43" s="135"/>
      <c r="PPG43" s="134"/>
      <c r="PPH43" s="135"/>
      <c r="PPI43" s="134"/>
      <c r="PPJ43" s="135"/>
      <c r="PPK43" s="134"/>
      <c r="PPL43" s="135"/>
      <c r="PPM43" s="134"/>
      <c r="PPN43" s="135"/>
      <c r="PPO43" s="134"/>
      <c r="PPP43" s="135"/>
      <c r="PPQ43" s="134"/>
      <c r="PPR43" s="135"/>
      <c r="PPS43" s="134"/>
      <c r="PPT43" s="135"/>
      <c r="PPU43" s="134"/>
      <c r="PPV43" s="135"/>
      <c r="PPW43" s="134"/>
      <c r="PPX43" s="135"/>
      <c r="PPY43" s="134"/>
      <c r="PPZ43" s="135"/>
      <c r="PQA43" s="134"/>
      <c r="PQB43" s="135"/>
      <c r="PQC43" s="134"/>
      <c r="PQD43" s="135"/>
      <c r="PQE43" s="134"/>
      <c r="PQF43" s="135"/>
      <c r="PQG43" s="134"/>
      <c r="PQH43" s="135"/>
      <c r="PQI43" s="134"/>
      <c r="PQJ43" s="135"/>
      <c r="PQK43" s="134"/>
      <c r="PQL43" s="135"/>
      <c r="PQM43" s="134"/>
      <c r="PQN43" s="135"/>
      <c r="PQO43" s="134"/>
      <c r="PQP43" s="135"/>
      <c r="PQQ43" s="134"/>
      <c r="PQR43" s="135"/>
      <c r="PQS43" s="134"/>
      <c r="PQT43" s="135"/>
      <c r="PQU43" s="134"/>
      <c r="PQV43" s="135"/>
      <c r="PQW43" s="134"/>
      <c r="PQX43" s="135"/>
      <c r="PQY43" s="134"/>
      <c r="PQZ43" s="135"/>
      <c r="PRA43" s="134"/>
      <c r="PRB43" s="135"/>
      <c r="PRC43" s="134"/>
      <c r="PRD43" s="135"/>
      <c r="PRE43" s="134"/>
      <c r="PRF43" s="135"/>
      <c r="PRG43" s="134"/>
      <c r="PRH43" s="135"/>
      <c r="PRI43" s="134"/>
      <c r="PRJ43" s="135"/>
      <c r="PRK43" s="134"/>
      <c r="PRL43" s="135"/>
      <c r="PRM43" s="134"/>
      <c r="PRN43" s="135"/>
      <c r="PRO43" s="134"/>
      <c r="PRP43" s="135"/>
      <c r="PRQ43" s="134"/>
      <c r="PRR43" s="135"/>
      <c r="PRS43" s="134"/>
      <c r="PRT43" s="135"/>
      <c r="PRU43" s="134"/>
      <c r="PRV43" s="135"/>
      <c r="PRW43" s="134"/>
      <c r="PRX43" s="135"/>
      <c r="PRY43" s="134"/>
      <c r="PRZ43" s="135"/>
      <c r="PSA43" s="134"/>
      <c r="PSB43" s="135"/>
      <c r="PSC43" s="134"/>
      <c r="PSD43" s="135"/>
      <c r="PSE43" s="134"/>
      <c r="PSF43" s="135"/>
      <c r="PSG43" s="134"/>
      <c r="PSH43" s="135"/>
      <c r="PSI43" s="134"/>
      <c r="PSJ43" s="135"/>
      <c r="PSK43" s="134"/>
      <c r="PSL43" s="135"/>
      <c r="PSM43" s="134"/>
      <c r="PSN43" s="135"/>
      <c r="PSO43" s="134"/>
      <c r="PSP43" s="135"/>
      <c r="PSQ43" s="134"/>
      <c r="PSR43" s="135"/>
      <c r="PSS43" s="134"/>
      <c r="PST43" s="135"/>
      <c r="PSU43" s="134"/>
      <c r="PSV43" s="135"/>
      <c r="PSW43" s="134"/>
      <c r="PSX43" s="135"/>
      <c r="PSY43" s="134"/>
      <c r="PSZ43" s="135"/>
      <c r="PTA43" s="134"/>
      <c r="PTB43" s="135"/>
      <c r="PTC43" s="134"/>
      <c r="PTD43" s="135"/>
      <c r="PTE43" s="134"/>
      <c r="PTF43" s="135"/>
      <c r="PTG43" s="134"/>
      <c r="PTH43" s="135"/>
      <c r="PTI43" s="134"/>
      <c r="PTJ43" s="135"/>
      <c r="PTK43" s="134"/>
      <c r="PTL43" s="135"/>
      <c r="PTM43" s="134"/>
      <c r="PTN43" s="135"/>
      <c r="PTO43" s="134"/>
      <c r="PTP43" s="135"/>
      <c r="PTQ43" s="134"/>
      <c r="PTR43" s="135"/>
      <c r="PTS43" s="134"/>
      <c r="PTT43" s="135"/>
      <c r="PTU43" s="134"/>
      <c r="PTV43" s="135"/>
      <c r="PTW43" s="134"/>
      <c r="PTX43" s="135"/>
      <c r="PTY43" s="134"/>
      <c r="PTZ43" s="135"/>
      <c r="PUA43" s="134"/>
      <c r="PUB43" s="135"/>
      <c r="PUC43" s="134"/>
      <c r="PUD43" s="135"/>
      <c r="PUE43" s="134"/>
      <c r="PUF43" s="135"/>
      <c r="PUG43" s="134"/>
      <c r="PUH43" s="135"/>
      <c r="PUI43" s="134"/>
      <c r="PUJ43" s="135"/>
      <c r="PUK43" s="134"/>
      <c r="PUL43" s="135"/>
      <c r="PUM43" s="134"/>
      <c r="PUN43" s="135"/>
      <c r="PUO43" s="134"/>
      <c r="PUP43" s="135"/>
      <c r="PUQ43" s="134"/>
      <c r="PUR43" s="135"/>
      <c r="PUS43" s="134"/>
      <c r="PUT43" s="135"/>
      <c r="PUU43" s="134"/>
      <c r="PUV43" s="135"/>
      <c r="PUW43" s="134"/>
      <c r="PUX43" s="135"/>
      <c r="PUY43" s="134"/>
      <c r="PUZ43" s="135"/>
      <c r="PVA43" s="134"/>
      <c r="PVB43" s="135"/>
      <c r="PVC43" s="134"/>
      <c r="PVD43" s="135"/>
      <c r="PVE43" s="134"/>
      <c r="PVF43" s="135"/>
      <c r="PVG43" s="134"/>
      <c r="PVH43" s="135"/>
      <c r="PVI43" s="134"/>
      <c r="PVJ43" s="135"/>
      <c r="PVK43" s="134"/>
      <c r="PVL43" s="135"/>
      <c r="PVM43" s="134"/>
      <c r="PVN43" s="135"/>
      <c r="PVO43" s="134"/>
      <c r="PVP43" s="135"/>
      <c r="PVQ43" s="134"/>
      <c r="PVR43" s="135"/>
      <c r="PVS43" s="134"/>
      <c r="PVT43" s="135"/>
      <c r="PVU43" s="134"/>
      <c r="PVV43" s="135"/>
      <c r="PVW43" s="134"/>
      <c r="PVX43" s="135"/>
      <c r="PVY43" s="134"/>
      <c r="PVZ43" s="135"/>
      <c r="PWA43" s="134"/>
      <c r="PWB43" s="135"/>
      <c r="PWC43" s="134"/>
      <c r="PWD43" s="135"/>
      <c r="PWE43" s="134"/>
      <c r="PWF43" s="135"/>
      <c r="PWG43" s="134"/>
      <c r="PWH43" s="135"/>
      <c r="PWI43" s="134"/>
      <c r="PWJ43" s="135"/>
      <c r="PWK43" s="134"/>
      <c r="PWL43" s="135"/>
      <c r="PWM43" s="134"/>
      <c r="PWN43" s="135"/>
      <c r="PWO43" s="134"/>
      <c r="PWP43" s="135"/>
      <c r="PWQ43" s="134"/>
      <c r="PWR43" s="135"/>
      <c r="PWS43" s="134"/>
      <c r="PWT43" s="135"/>
      <c r="PWU43" s="134"/>
      <c r="PWV43" s="135"/>
      <c r="PWW43" s="134"/>
      <c r="PWX43" s="135"/>
      <c r="PWY43" s="134"/>
      <c r="PWZ43" s="135"/>
      <c r="PXA43" s="134"/>
      <c r="PXB43" s="135"/>
      <c r="PXC43" s="134"/>
      <c r="PXD43" s="135"/>
      <c r="PXE43" s="134"/>
      <c r="PXF43" s="135"/>
      <c r="PXG43" s="134"/>
      <c r="PXH43" s="135"/>
      <c r="PXI43" s="134"/>
      <c r="PXJ43" s="135"/>
      <c r="PXK43" s="134"/>
      <c r="PXL43" s="135"/>
      <c r="PXM43" s="134"/>
      <c r="PXN43" s="135"/>
      <c r="PXO43" s="134"/>
      <c r="PXP43" s="135"/>
      <c r="PXQ43" s="134"/>
      <c r="PXR43" s="135"/>
      <c r="PXS43" s="134"/>
      <c r="PXT43" s="135"/>
      <c r="PXU43" s="134"/>
      <c r="PXV43" s="135"/>
      <c r="PXW43" s="134"/>
      <c r="PXX43" s="135"/>
      <c r="PXY43" s="134"/>
      <c r="PXZ43" s="135"/>
      <c r="PYA43" s="134"/>
      <c r="PYB43" s="135"/>
      <c r="PYC43" s="134"/>
      <c r="PYD43" s="135"/>
      <c r="PYE43" s="134"/>
      <c r="PYF43" s="135"/>
      <c r="PYG43" s="134"/>
      <c r="PYH43" s="135"/>
      <c r="PYI43" s="134"/>
      <c r="PYJ43" s="135"/>
      <c r="PYK43" s="134"/>
      <c r="PYL43" s="135"/>
      <c r="PYM43" s="134"/>
      <c r="PYN43" s="135"/>
      <c r="PYO43" s="134"/>
      <c r="PYP43" s="135"/>
      <c r="PYQ43" s="134"/>
      <c r="PYR43" s="135"/>
      <c r="PYS43" s="134"/>
      <c r="PYT43" s="135"/>
      <c r="PYU43" s="134"/>
      <c r="PYV43" s="135"/>
      <c r="PYW43" s="134"/>
      <c r="PYX43" s="135"/>
      <c r="PYY43" s="134"/>
      <c r="PYZ43" s="135"/>
      <c r="PZA43" s="134"/>
      <c r="PZB43" s="135"/>
      <c r="PZC43" s="134"/>
      <c r="PZD43" s="135"/>
      <c r="PZE43" s="134"/>
      <c r="PZF43" s="135"/>
      <c r="PZG43" s="134"/>
      <c r="PZH43" s="135"/>
      <c r="PZI43" s="134"/>
      <c r="PZJ43" s="135"/>
      <c r="PZK43" s="134"/>
      <c r="PZL43" s="135"/>
      <c r="PZM43" s="134"/>
      <c r="PZN43" s="135"/>
      <c r="PZO43" s="134"/>
      <c r="PZP43" s="135"/>
      <c r="PZQ43" s="134"/>
      <c r="PZR43" s="135"/>
      <c r="PZS43" s="134"/>
      <c r="PZT43" s="135"/>
      <c r="PZU43" s="134"/>
      <c r="PZV43" s="135"/>
      <c r="PZW43" s="134"/>
      <c r="PZX43" s="135"/>
      <c r="PZY43" s="134"/>
      <c r="PZZ43" s="135"/>
      <c r="QAA43" s="134"/>
      <c r="QAB43" s="135"/>
      <c r="QAC43" s="134"/>
      <c r="QAD43" s="135"/>
      <c r="QAE43" s="134"/>
      <c r="QAF43" s="135"/>
      <c r="QAG43" s="134"/>
      <c r="QAH43" s="135"/>
      <c r="QAI43" s="134"/>
      <c r="QAJ43" s="135"/>
      <c r="QAK43" s="134"/>
      <c r="QAL43" s="135"/>
      <c r="QAM43" s="134"/>
      <c r="QAN43" s="135"/>
      <c r="QAO43" s="134"/>
      <c r="QAP43" s="135"/>
      <c r="QAQ43" s="134"/>
      <c r="QAR43" s="135"/>
      <c r="QAS43" s="134"/>
      <c r="QAT43" s="135"/>
      <c r="QAU43" s="134"/>
      <c r="QAV43" s="135"/>
      <c r="QAW43" s="134"/>
      <c r="QAX43" s="135"/>
      <c r="QAY43" s="134"/>
      <c r="QAZ43" s="135"/>
      <c r="QBA43" s="134"/>
      <c r="QBB43" s="135"/>
      <c r="QBC43" s="134"/>
      <c r="QBD43" s="135"/>
      <c r="QBE43" s="134"/>
      <c r="QBF43" s="135"/>
      <c r="QBG43" s="134"/>
      <c r="QBH43" s="135"/>
      <c r="QBI43" s="134"/>
      <c r="QBJ43" s="135"/>
      <c r="QBK43" s="134"/>
      <c r="QBL43" s="135"/>
      <c r="QBM43" s="134"/>
      <c r="QBN43" s="135"/>
      <c r="QBO43" s="134"/>
      <c r="QBP43" s="135"/>
      <c r="QBQ43" s="134"/>
      <c r="QBR43" s="135"/>
      <c r="QBS43" s="134"/>
      <c r="QBT43" s="135"/>
      <c r="QBU43" s="134"/>
      <c r="QBV43" s="135"/>
      <c r="QBW43" s="134"/>
      <c r="QBX43" s="135"/>
      <c r="QBY43" s="134"/>
      <c r="QBZ43" s="135"/>
      <c r="QCA43" s="134"/>
      <c r="QCB43" s="135"/>
      <c r="QCC43" s="134"/>
      <c r="QCD43" s="135"/>
      <c r="QCE43" s="134"/>
      <c r="QCF43" s="135"/>
      <c r="QCG43" s="134"/>
      <c r="QCH43" s="135"/>
      <c r="QCI43" s="134"/>
      <c r="QCJ43" s="135"/>
      <c r="QCK43" s="134"/>
      <c r="QCL43" s="135"/>
      <c r="QCM43" s="134"/>
      <c r="QCN43" s="135"/>
      <c r="QCO43" s="134"/>
      <c r="QCP43" s="135"/>
      <c r="QCQ43" s="134"/>
      <c r="QCR43" s="135"/>
      <c r="QCS43" s="134"/>
      <c r="QCT43" s="135"/>
      <c r="QCU43" s="134"/>
      <c r="QCV43" s="135"/>
      <c r="QCW43" s="134"/>
      <c r="QCX43" s="135"/>
      <c r="QCY43" s="134"/>
      <c r="QCZ43" s="135"/>
      <c r="QDA43" s="134"/>
      <c r="QDB43" s="135"/>
      <c r="QDC43" s="134"/>
      <c r="QDD43" s="135"/>
      <c r="QDE43" s="134"/>
      <c r="QDF43" s="135"/>
      <c r="QDG43" s="134"/>
      <c r="QDH43" s="135"/>
      <c r="QDI43" s="134"/>
      <c r="QDJ43" s="135"/>
      <c r="QDK43" s="134"/>
      <c r="QDL43" s="135"/>
      <c r="QDM43" s="134"/>
      <c r="QDN43" s="135"/>
      <c r="QDO43" s="134"/>
      <c r="QDP43" s="135"/>
      <c r="QDQ43" s="134"/>
      <c r="QDR43" s="135"/>
      <c r="QDS43" s="134"/>
      <c r="QDT43" s="135"/>
      <c r="QDU43" s="134"/>
      <c r="QDV43" s="135"/>
      <c r="QDW43" s="134"/>
      <c r="QDX43" s="135"/>
      <c r="QDY43" s="134"/>
      <c r="QDZ43" s="135"/>
      <c r="QEA43" s="134"/>
      <c r="QEB43" s="135"/>
      <c r="QEC43" s="134"/>
      <c r="QED43" s="135"/>
      <c r="QEE43" s="134"/>
      <c r="QEF43" s="135"/>
      <c r="QEG43" s="134"/>
      <c r="QEH43" s="135"/>
      <c r="QEI43" s="134"/>
      <c r="QEJ43" s="135"/>
      <c r="QEK43" s="134"/>
      <c r="QEL43" s="135"/>
      <c r="QEM43" s="134"/>
      <c r="QEN43" s="135"/>
      <c r="QEO43" s="134"/>
      <c r="QEP43" s="135"/>
      <c r="QEQ43" s="134"/>
      <c r="QER43" s="135"/>
      <c r="QES43" s="134"/>
      <c r="QET43" s="135"/>
      <c r="QEU43" s="134"/>
      <c r="QEV43" s="135"/>
      <c r="QEW43" s="134"/>
      <c r="QEX43" s="135"/>
      <c r="QEY43" s="134"/>
      <c r="QEZ43" s="135"/>
      <c r="QFA43" s="134"/>
      <c r="QFB43" s="135"/>
      <c r="QFC43" s="134"/>
      <c r="QFD43" s="135"/>
      <c r="QFE43" s="134"/>
      <c r="QFF43" s="135"/>
      <c r="QFG43" s="134"/>
      <c r="QFH43" s="135"/>
      <c r="QFI43" s="134"/>
      <c r="QFJ43" s="135"/>
      <c r="QFK43" s="134"/>
      <c r="QFL43" s="135"/>
      <c r="QFM43" s="134"/>
      <c r="QFN43" s="135"/>
      <c r="QFO43" s="134"/>
      <c r="QFP43" s="135"/>
      <c r="QFQ43" s="134"/>
      <c r="QFR43" s="135"/>
      <c r="QFS43" s="134"/>
      <c r="QFT43" s="135"/>
      <c r="QFU43" s="134"/>
      <c r="QFV43" s="135"/>
      <c r="QFW43" s="134"/>
      <c r="QFX43" s="135"/>
      <c r="QFY43" s="134"/>
      <c r="QFZ43" s="135"/>
      <c r="QGA43" s="134"/>
      <c r="QGB43" s="135"/>
      <c r="QGC43" s="134"/>
      <c r="QGD43" s="135"/>
      <c r="QGE43" s="134"/>
      <c r="QGF43" s="135"/>
      <c r="QGG43" s="134"/>
      <c r="QGH43" s="135"/>
      <c r="QGI43" s="134"/>
      <c r="QGJ43" s="135"/>
      <c r="QGK43" s="134"/>
      <c r="QGL43" s="135"/>
      <c r="QGM43" s="134"/>
      <c r="QGN43" s="135"/>
      <c r="QGO43" s="134"/>
      <c r="QGP43" s="135"/>
      <c r="QGQ43" s="134"/>
      <c r="QGR43" s="135"/>
      <c r="QGS43" s="134"/>
      <c r="QGT43" s="135"/>
      <c r="QGU43" s="134"/>
      <c r="QGV43" s="135"/>
      <c r="QGW43" s="134"/>
      <c r="QGX43" s="135"/>
      <c r="QGY43" s="134"/>
      <c r="QGZ43" s="135"/>
      <c r="QHA43" s="134"/>
      <c r="QHB43" s="135"/>
      <c r="QHC43" s="134"/>
      <c r="QHD43" s="135"/>
      <c r="QHE43" s="134"/>
      <c r="QHF43" s="135"/>
      <c r="QHG43" s="134"/>
      <c r="QHH43" s="135"/>
      <c r="QHI43" s="134"/>
      <c r="QHJ43" s="135"/>
      <c r="QHK43" s="134"/>
      <c r="QHL43" s="135"/>
      <c r="QHM43" s="134"/>
      <c r="QHN43" s="135"/>
      <c r="QHO43" s="134"/>
      <c r="QHP43" s="135"/>
      <c r="QHQ43" s="134"/>
      <c r="QHR43" s="135"/>
      <c r="QHS43" s="134"/>
      <c r="QHT43" s="135"/>
      <c r="QHU43" s="134"/>
      <c r="QHV43" s="135"/>
      <c r="QHW43" s="134"/>
      <c r="QHX43" s="135"/>
      <c r="QHY43" s="134"/>
      <c r="QHZ43" s="135"/>
      <c r="QIA43" s="134"/>
      <c r="QIB43" s="135"/>
      <c r="QIC43" s="134"/>
      <c r="QID43" s="135"/>
      <c r="QIE43" s="134"/>
      <c r="QIF43" s="135"/>
      <c r="QIG43" s="134"/>
      <c r="QIH43" s="135"/>
      <c r="QII43" s="134"/>
      <c r="QIJ43" s="135"/>
      <c r="QIK43" s="134"/>
      <c r="QIL43" s="135"/>
      <c r="QIM43" s="134"/>
      <c r="QIN43" s="135"/>
      <c r="QIO43" s="134"/>
      <c r="QIP43" s="135"/>
      <c r="QIQ43" s="134"/>
      <c r="QIR43" s="135"/>
      <c r="QIS43" s="134"/>
      <c r="QIT43" s="135"/>
      <c r="QIU43" s="134"/>
      <c r="QIV43" s="135"/>
      <c r="QIW43" s="134"/>
      <c r="QIX43" s="135"/>
      <c r="QIY43" s="134"/>
      <c r="QIZ43" s="135"/>
      <c r="QJA43" s="134"/>
      <c r="QJB43" s="135"/>
      <c r="QJC43" s="134"/>
      <c r="QJD43" s="135"/>
      <c r="QJE43" s="134"/>
      <c r="QJF43" s="135"/>
      <c r="QJG43" s="134"/>
      <c r="QJH43" s="135"/>
      <c r="QJI43" s="134"/>
      <c r="QJJ43" s="135"/>
      <c r="QJK43" s="134"/>
      <c r="QJL43" s="135"/>
      <c r="QJM43" s="134"/>
      <c r="QJN43" s="135"/>
      <c r="QJO43" s="134"/>
      <c r="QJP43" s="135"/>
      <c r="QJQ43" s="134"/>
      <c r="QJR43" s="135"/>
      <c r="QJS43" s="134"/>
      <c r="QJT43" s="135"/>
      <c r="QJU43" s="134"/>
      <c r="QJV43" s="135"/>
      <c r="QJW43" s="134"/>
      <c r="QJX43" s="135"/>
      <c r="QJY43" s="134"/>
      <c r="QJZ43" s="135"/>
      <c r="QKA43" s="134"/>
      <c r="QKB43" s="135"/>
      <c r="QKC43" s="134"/>
      <c r="QKD43" s="135"/>
      <c r="QKE43" s="134"/>
      <c r="QKF43" s="135"/>
      <c r="QKG43" s="134"/>
      <c r="QKH43" s="135"/>
      <c r="QKI43" s="134"/>
      <c r="QKJ43" s="135"/>
      <c r="QKK43" s="134"/>
      <c r="QKL43" s="135"/>
      <c r="QKM43" s="134"/>
      <c r="QKN43" s="135"/>
      <c r="QKO43" s="134"/>
      <c r="QKP43" s="135"/>
      <c r="QKQ43" s="134"/>
      <c r="QKR43" s="135"/>
      <c r="QKS43" s="134"/>
      <c r="QKT43" s="135"/>
      <c r="QKU43" s="134"/>
      <c r="QKV43" s="135"/>
      <c r="QKW43" s="134"/>
      <c r="QKX43" s="135"/>
      <c r="QKY43" s="134"/>
      <c r="QKZ43" s="135"/>
      <c r="QLA43" s="134"/>
      <c r="QLB43" s="135"/>
      <c r="QLC43" s="134"/>
      <c r="QLD43" s="135"/>
      <c r="QLE43" s="134"/>
      <c r="QLF43" s="135"/>
      <c r="QLG43" s="134"/>
      <c r="QLH43" s="135"/>
      <c r="QLI43" s="134"/>
      <c r="QLJ43" s="135"/>
      <c r="QLK43" s="134"/>
      <c r="QLL43" s="135"/>
      <c r="QLM43" s="134"/>
      <c r="QLN43" s="135"/>
      <c r="QLO43" s="134"/>
      <c r="QLP43" s="135"/>
      <c r="QLQ43" s="134"/>
      <c r="QLR43" s="135"/>
      <c r="QLS43" s="134"/>
      <c r="QLT43" s="135"/>
      <c r="QLU43" s="134"/>
      <c r="QLV43" s="135"/>
      <c r="QLW43" s="134"/>
      <c r="QLX43" s="135"/>
      <c r="QLY43" s="134"/>
      <c r="QLZ43" s="135"/>
      <c r="QMA43" s="134"/>
      <c r="QMB43" s="135"/>
      <c r="QMC43" s="134"/>
      <c r="QMD43" s="135"/>
      <c r="QME43" s="134"/>
      <c r="QMF43" s="135"/>
      <c r="QMG43" s="134"/>
      <c r="QMH43" s="135"/>
      <c r="QMI43" s="134"/>
      <c r="QMJ43" s="135"/>
      <c r="QMK43" s="134"/>
      <c r="QML43" s="135"/>
      <c r="QMM43" s="134"/>
      <c r="QMN43" s="135"/>
      <c r="QMO43" s="134"/>
      <c r="QMP43" s="135"/>
      <c r="QMQ43" s="134"/>
      <c r="QMR43" s="135"/>
      <c r="QMS43" s="134"/>
      <c r="QMT43" s="135"/>
      <c r="QMU43" s="134"/>
      <c r="QMV43" s="135"/>
      <c r="QMW43" s="134"/>
      <c r="QMX43" s="135"/>
      <c r="QMY43" s="134"/>
      <c r="QMZ43" s="135"/>
      <c r="QNA43" s="134"/>
      <c r="QNB43" s="135"/>
      <c r="QNC43" s="134"/>
      <c r="QND43" s="135"/>
      <c r="QNE43" s="134"/>
      <c r="QNF43" s="135"/>
      <c r="QNG43" s="134"/>
      <c r="QNH43" s="135"/>
      <c r="QNI43" s="134"/>
      <c r="QNJ43" s="135"/>
      <c r="QNK43" s="134"/>
      <c r="QNL43" s="135"/>
      <c r="QNM43" s="134"/>
      <c r="QNN43" s="135"/>
      <c r="QNO43" s="134"/>
      <c r="QNP43" s="135"/>
      <c r="QNQ43" s="134"/>
      <c r="QNR43" s="135"/>
      <c r="QNS43" s="134"/>
      <c r="QNT43" s="135"/>
      <c r="QNU43" s="134"/>
      <c r="QNV43" s="135"/>
      <c r="QNW43" s="134"/>
      <c r="QNX43" s="135"/>
      <c r="QNY43" s="134"/>
      <c r="QNZ43" s="135"/>
      <c r="QOA43" s="134"/>
      <c r="QOB43" s="135"/>
      <c r="QOC43" s="134"/>
      <c r="QOD43" s="135"/>
      <c r="QOE43" s="134"/>
      <c r="QOF43" s="135"/>
      <c r="QOG43" s="134"/>
      <c r="QOH43" s="135"/>
      <c r="QOI43" s="134"/>
      <c r="QOJ43" s="135"/>
      <c r="QOK43" s="134"/>
      <c r="QOL43" s="135"/>
      <c r="QOM43" s="134"/>
      <c r="QON43" s="135"/>
      <c r="QOO43" s="134"/>
      <c r="QOP43" s="135"/>
      <c r="QOQ43" s="134"/>
      <c r="QOR43" s="135"/>
      <c r="QOS43" s="134"/>
      <c r="QOT43" s="135"/>
      <c r="QOU43" s="134"/>
      <c r="QOV43" s="135"/>
      <c r="QOW43" s="134"/>
      <c r="QOX43" s="135"/>
      <c r="QOY43" s="134"/>
      <c r="QOZ43" s="135"/>
      <c r="QPA43" s="134"/>
      <c r="QPB43" s="135"/>
      <c r="QPC43" s="134"/>
      <c r="QPD43" s="135"/>
      <c r="QPE43" s="134"/>
      <c r="QPF43" s="135"/>
      <c r="QPG43" s="134"/>
      <c r="QPH43" s="135"/>
      <c r="QPI43" s="134"/>
      <c r="QPJ43" s="135"/>
      <c r="QPK43" s="134"/>
      <c r="QPL43" s="135"/>
      <c r="QPM43" s="134"/>
      <c r="QPN43" s="135"/>
      <c r="QPO43" s="134"/>
      <c r="QPP43" s="135"/>
      <c r="QPQ43" s="134"/>
      <c r="QPR43" s="135"/>
      <c r="QPS43" s="134"/>
      <c r="QPT43" s="135"/>
      <c r="QPU43" s="134"/>
      <c r="QPV43" s="135"/>
      <c r="QPW43" s="134"/>
      <c r="QPX43" s="135"/>
      <c r="QPY43" s="134"/>
      <c r="QPZ43" s="135"/>
      <c r="QQA43" s="134"/>
      <c r="QQB43" s="135"/>
      <c r="QQC43" s="134"/>
      <c r="QQD43" s="135"/>
      <c r="QQE43" s="134"/>
      <c r="QQF43" s="135"/>
      <c r="QQG43" s="134"/>
      <c r="QQH43" s="135"/>
      <c r="QQI43" s="134"/>
      <c r="QQJ43" s="135"/>
      <c r="QQK43" s="134"/>
      <c r="QQL43" s="135"/>
      <c r="QQM43" s="134"/>
      <c r="QQN43" s="135"/>
      <c r="QQO43" s="134"/>
      <c r="QQP43" s="135"/>
      <c r="QQQ43" s="134"/>
      <c r="QQR43" s="135"/>
      <c r="QQS43" s="134"/>
      <c r="QQT43" s="135"/>
      <c r="QQU43" s="134"/>
      <c r="QQV43" s="135"/>
      <c r="QQW43" s="134"/>
      <c r="QQX43" s="135"/>
      <c r="QQY43" s="134"/>
      <c r="QQZ43" s="135"/>
      <c r="QRA43" s="134"/>
      <c r="QRB43" s="135"/>
      <c r="QRC43" s="134"/>
      <c r="QRD43" s="135"/>
      <c r="QRE43" s="134"/>
      <c r="QRF43" s="135"/>
      <c r="QRG43" s="134"/>
      <c r="QRH43" s="135"/>
      <c r="QRI43" s="134"/>
      <c r="QRJ43" s="135"/>
      <c r="QRK43" s="134"/>
      <c r="QRL43" s="135"/>
      <c r="QRM43" s="134"/>
      <c r="QRN43" s="135"/>
      <c r="QRO43" s="134"/>
      <c r="QRP43" s="135"/>
      <c r="QRQ43" s="134"/>
      <c r="QRR43" s="135"/>
      <c r="QRS43" s="134"/>
      <c r="QRT43" s="135"/>
      <c r="QRU43" s="134"/>
      <c r="QRV43" s="135"/>
      <c r="QRW43" s="134"/>
      <c r="QRX43" s="135"/>
      <c r="QRY43" s="134"/>
      <c r="QRZ43" s="135"/>
      <c r="QSA43" s="134"/>
      <c r="QSB43" s="135"/>
      <c r="QSC43" s="134"/>
      <c r="QSD43" s="135"/>
      <c r="QSE43" s="134"/>
      <c r="QSF43" s="135"/>
      <c r="QSG43" s="134"/>
      <c r="QSH43" s="135"/>
      <c r="QSI43" s="134"/>
      <c r="QSJ43" s="135"/>
      <c r="QSK43" s="134"/>
      <c r="QSL43" s="135"/>
      <c r="QSM43" s="134"/>
      <c r="QSN43" s="135"/>
      <c r="QSO43" s="134"/>
      <c r="QSP43" s="135"/>
      <c r="QSQ43" s="134"/>
      <c r="QSR43" s="135"/>
      <c r="QSS43" s="134"/>
      <c r="QST43" s="135"/>
      <c r="QSU43" s="134"/>
      <c r="QSV43" s="135"/>
      <c r="QSW43" s="134"/>
      <c r="QSX43" s="135"/>
      <c r="QSY43" s="134"/>
      <c r="QSZ43" s="135"/>
      <c r="QTA43" s="134"/>
      <c r="QTB43" s="135"/>
      <c r="QTC43" s="134"/>
      <c r="QTD43" s="135"/>
      <c r="QTE43" s="134"/>
      <c r="QTF43" s="135"/>
      <c r="QTG43" s="134"/>
      <c r="QTH43" s="135"/>
      <c r="QTI43" s="134"/>
      <c r="QTJ43" s="135"/>
      <c r="QTK43" s="134"/>
      <c r="QTL43" s="135"/>
      <c r="QTM43" s="134"/>
      <c r="QTN43" s="135"/>
      <c r="QTO43" s="134"/>
      <c r="QTP43" s="135"/>
      <c r="QTQ43" s="134"/>
      <c r="QTR43" s="135"/>
      <c r="QTS43" s="134"/>
      <c r="QTT43" s="135"/>
      <c r="QTU43" s="134"/>
      <c r="QTV43" s="135"/>
      <c r="QTW43" s="134"/>
      <c r="QTX43" s="135"/>
      <c r="QTY43" s="134"/>
      <c r="QTZ43" s="135"/>
      <c r="QUA43" s="134"/>
      <c r="QUB43" s="135"/>
      <c r="QUC43" s="134"/>
      <c r="QUD43" s="135"/>
      <c r="QUE43" s="134"/>
      <c r="QUF43" s="135"/>
      <c r="QUG43" s="134"/>
      <c r="QUH43" s="135"/>
      <c r="QUI43" s="134"/>
      <c r="QUJ43" s="135"/>
      <c r="QUK43" s="134"/>
      <c r="QUL43" s="135"/>
      <c r="QUM43" s="134"/>
      <c r="QUN43" s="135"/>
      <c r="QUO43" s="134"/>
      <c r="QUP43" s="135"/>
      <c r="QUQ43" s="134"/>
      <c r="QUR43" s="135"/>
      <c r="QUS43" s="134"/>
      <c r="QUT43" s="135"/>
      <c r="QUU43" s="134"/>
      <c r="QUV43" s="135"/>
      <c r="QUW43" s="134"/>
      <c r="QUX43" s="135"/>
      <c r="QUY43" s="134"/>
      <c r="QUZ43" s="135"/>
      <c r="QVA43" s="134"/>
      <c r="QVB43" s="135"/>
      <c r="QVC43" s="134"/>
      <c r="QVD43" s="135"/>
      <c r="QVE43" s="134"/>
      <c r="QVF43" s="135"/>
      <c r="QVG43" s="134"/>
      <c r="QVH43" s="135"/>
      <c r="QVI43" s="134"/>
      <c r="QVJ43" s="135"/>
      <c r="QVK43" s="134"/>
      <c r="QVL43" s="135"/>
      <c r="QVM43" s="134"/>
      <c r="QVN43" s="135"/>
      <c r="QVO43" s="134"/>
      <c r="QVP43" s="135"/>
      <c r="QVQ43" s="134"/>
      <c r="QVR43" s="135"/>
      <c r="QVS43" s="134"/>
      <c r="QVT43" s="135"/>
      <c r="QVU43" s="134"/>
      <c r="QVV43" s="135"/>
      <c r="QVW43" s="134"/>
      <c r="QVX43" s="135"/>
      <c r="QVY43" s="134"/>
      <c r="QVZ43" s="135"/>
      <c r="QWA43" s="134"/>
      <c r="QWB43" s="135"/>
      <c r="QWC43" s="134"/>
      <c r="QWD43" s="135"/>
      <c r="QWE43" s="134"/>
      <c r="QWF43" s="135"/>
      <c r="QWG43" s="134"/>
      <c r="QWH43" s="135"/>
      <c r="QWI43" s="134"/>
      <c r="QWJ43" s="135"/>
      <c r="QWK43" s="134"/>
      <c r="QWL43" s="135"/>
      <c r="QWM43" s="134"/>
      <c r="QWN43" s="135"/>
      <c r="QWO43" s="134"/>
      <c r="QWP43" s="135"/>
      <c r="QWQ43" s="134"/>
      <c r="QWR43" s="135"/>
      <c r="QWS43" s="134"/>
      <c r="QWT43" s="135"/>
      <c r="QWU43" s="134"/>
      <c r="QWV43" s="135"/>
      <c r="QWW43" s="134"/>
      <c r="QWX43" s="135"/>
      <c r="QWY43" s="134"/>
      <c r="QWZ43" s="135"/>
      <c r="QXA43" s="134"/>
      <c r="QXB43" s="135"/>
      <c r="QXC43" s="134"/>
      <c r="QXD43" s="135"/>
      <c r="QXE43" s="134"/>
      <c r="QXF43" s="135"/>
      <c r="QXG43" s="134"/>
      <c r="QXH43" s="135"/>
      <c r="QXI43" s="134"/>
      <c r="QXJ43" s="135"/>
      <c r="QXK43" s="134"/>
      <c r="QXL43" s="135"/>
      <c r="QXM43" s="134"/>
      <c r="QXN43" s="135"/>
      <c r="QXO43" s="134"/>
      <c r="QXP43" s="135"/>
      <c r="QXQ43" s="134"/>
      <c r="QXR43" s="135"/>
      <c r="QXS43" s="134"/>
      <c r="QXT43" s="135"/>
      <c r="QXU43" s="134"/>
      <c r="QXV43" s="135"/>
      <c r="QXW43" s="134"/>
      <c r="QXX43" s="135"/>
      <c r="QXY43" s="134"/>
      <c r="QXZ43" s="135"/>
      <c r="QYA43" s="134"/>
      <c r="QYB43" s="135"/>
      <c r="QYC43" s="134"/>
      <c r="QYD43" s="135"/>
      <c r="QYE43" s="134"/>
      <c r="QYF43" s="135"/>
      <c r="QYG43" s="134"/>
      <c r="QYH43" s="135"/>
      <c r="QYI43" s="134"/>
      <c r="QYJ43" s="135"/>
      <c r="QYK43" s="134"/>
      <c r="QYL43" s="135"/>
      <c r="QYM43" s="134"/>
      <c r="QYN43" s="135"/>
      <c r="QYO43" s="134"/>
      <c r="QYP43" s="135"/>
      <c r="QYQ43" s="134"/>
      <c r="QYR43" s="135"/>
      <c r="QYS43" s="134"/>
      <c r="QYT43" s="135"/>
      <c r="QYU43" s="134"/>
      <c r="QYV43" s="135"/>
      <c r="QYW43" s="134"/>
      <c r="QYX43" s="135"/>
      <c r="QYY43" s="134"/>
      <c r="QYZ43" s="135"/>
      <c r="QZA43" s="134"/>
      <c r="QZB43" s="135"/>
      <c r="QZC43" s="134"/>
      <c r="QZD43" s="135"/>
      <c r="QZE43" s="134"/>
      <c r="QZF43" s="135"/>
      <c r="QZG43" s="134"/>
      <c r="QZH43" s="135"/>
      <c r="QZI43" s="134"/>
      <c r="QZJ43" s="135"/>
      <c r="QZK43" s="134"/>
      <c r="QZL43" s="135"/>
      <c r="QZM43" s="134"/>
      <c r="QZN43" s="135"/>
      <c r="QZO43" s="134"/>
      <c r="QZP43" s="135"/>
      <c r="QZQ43" s="134"/>
      <c r="QZR43" s="135"/>
      <c r="QZS43" s="134"/>
      <c r="QZT43" s="135"/>
      <c r="QZU43" s="134"/>
      <c r="QZV43" s="135"/>
      <c r="QZW43" s="134"/>
      <c r="QZX43" s="135"/>
      <c r="QZY43" s="134"/>
      <c r="QZZ43" s="135"/>
      <c r="RAA43" s="134"/>
      <c r="RAB43" s="135"/>
      <c r="RAC43" s="134"/>
      <c r="RAD43" s="135"/>
      <c r="RAE43" s="134"/>
      <c r="RAF43" s="135"/>
      <c r="RAG43" s="134"/>
      <c r="RAH43" s="135"/>
      <c r="RAI43" s="134"/>
      <c r="RAJ43" s="135"/>
      <c r="RAK43" s="134"/>
      <c r="RAL43" s="135"/>
      <c r="RAM43" s="134"/>
      <c r="RAN43" s="135"/>
      <c r="RAO43" s="134"/>
      <c r="RAP43" s="135"/>
      <c r="RAQ43" s="134"/>
      <c r="RAR43" s="135"/>
      <c r="RAS43" s="134"/>
      <c r="RAT43" s="135"/>
      <c r="RAU43" s="134"/>
      <c r="RAV43" s="135"/>
      <c r="RAW43" s="134"/>
      <c r="RAX43" s="135"/>
      <c r="RAY43" s="134"/>
      <c r="RAZ43" s="135"/>
      <c r="RBA43" s="134"/>
      <c r="RBB43" s="135"/>
      <c r="RBC43" s="134"/>
      <c r="RBD43" s="135"/>
      <c r="RBE43" s="134"/>
      <c r="RBF43" s="135"/>
      <c r="RBG43" s="134"/>
      <c r="RBH43" s="135"/>
      <c r="RBI43" s="134"/>
      <c r="RBJ43" s="135"/>
      <c r="RBK43" s="134"/>
      <c r="RBL43" s="135"/>
      <c r="RBM43" s="134"/>
      <c r="RBN43" s="135"/>
      <c r="RBO43" s="134"/>
      <c r="RBP43" s="135"/>
      <c r="RBQ43" s="134"/>
      <c r="RBR43" s="135"/>
      <c r="RBS43" s="134"/>
      <c r="RBT43" s="135"/>
      <c r="RBU43" s="134"/>
      <c r="RBV43" s="135"/>
      <c r="RBW43" s="134"/>
      <c r="RBX43" s="135"/>
      <c r="RBY43" s="134"/>
      <c r="RBZ43" s="135"/>
      <c r="RCA43" s="134"/>
      <c r="RCB43" s="135"/>
      <c r="RCC43" s="134"/>
      <c r="RCD43" s="135"/>
      <c r="RCE43" s="134"/>
      <c r="RCF43" s="135"/>
      <c r="RCG43" s="134"/>
      <c r="RCH43" s="135"/>
      <c r="RCI43" s="134"/>
      <c r="RCJ43" s="135"/>
      <c r="RCK43" s="134"/>
      <c r="RCL43" s="135"/>
      <c r="RCM43" s="134"/>
      <c r="RCN43" s="135"/>
      <c r="RCO43" s="134"/>
      <c r="RCP43" s="135"/>
      <c r="RCQ43" s="134"/>
      <c r="RCR43" s="135"/>
      <c r="RCS43" s="134"/>
      <c r="RCT43" s="135"/>
      <c r="RCU43" s="134"/>
      <c r="RCV43" s="135"/>
      <c r="RCW43" s="134"/>
      <c r="RCX43" s="135"/>
      <c r="RCY43" s="134"/>
      <c r="RCZ43" s="135"/>
      <c r="RDA43" s="134"/>
      <c r="RDB43" s="135"/>
      <c r="RDC43" s="134"/>
      <c r="RDD43" s="135"/>
      <c r="RDE43" s="134"/>
      <c r="RDF43" s="135"/>
      <c r="RDG43" s="134"/>
      <c r="RDH43" s="135"/>
      <c r="RDI43" s="134"/>
      <c r="RDJ43" s="135"/>
      <c r="RDK43" s="134"/>
      <c r="RDL43" s="135"/>
      <c r="RDM43" s="134"/>
      <c r="RDN43" s="135"/>
      <c r="RDO43" s="134"/>
      <c r="RDP43" s="135"/>
      <c r="RDQ43" s="134"/>
      <c r="RDR43" s="135"/>
      <c r="RDS43" s="134"/>
      <c r="RDT43" s="135"/>
      <c r="RDU43" s="134"/>
      <c r="RDV43" s="135"/>
      <c r="RDW43" s="134"/>
      <c r="RDX43" s="135"/>
      <c r="RDY43" s="134"/>
      <c r="RDZ43" s="135"/>
      <c r="REA43" s="134"/>
      <c r="REB43" s="135"/>
      <c r="REC43" s="134"/>
      <c r="RED43" s="135"/>
      <c r="REE43" s="134"/>
      <c r="REF43" s="135"/>
      <c r="REG43" s="134"/>
      <c r="REH43" s="135"/>
      <c r="REI43" s="134"/>
      <c r="REJ43" s="135"/>
      <c r="REK43" s="134"/>
      <c r="REL43" s="135"/>
      <c r="REM43" s="134"/>
      <c r="REN43" s="135"/>
      <c r="REO43" s="134"/>
      <c r="REP43" s="135"/>
      <c r="REQ43" s="134"/>
      <c r="RER43" s="135"/>
      <c r="RES43" s="134"/>
      <c r="RET43" s="135"/>
      <c r="REU43" s="134"/>
      <c r="REV43" s="135"/>
      <c r="REW43" s="134"/>
      <c r="REX43" s="135"/>
      <c r="REY43" s="134"/>
      <c r="REZ43" s="135"/>
      <c r="RFA43" s="134"/>
      <c r="RFB43" s="135"/>
      <c r="RFC43" s="134"/>
      <c r="RFD43" s="135"/>
      <c r="RFE43" s="134"/>
      <c r="RFF43" s="135"/>
      <c r="RFG43" s="134"/>
      <c r="RFH43" s="135"/>
      <c r="RFI43" s="134"/>
      <c r="RFJ43" s="135"/>
      <c r="RFK43" s="134"/>
      <c r="RFL43" s="135"/>
      <c r="RFM43" s="134"/>
      <c r="RFN43" s="135"/>
      <c r="RFO43" s="134"/>
      <c r="RFP43" s="135"/>
      <c r="RFQ43" s="134"/>
      <c r="RFR43" s="135"/>
      <c r="RFS43" s="134"/>
      <c r="RFT43" s="135"/>
      <c r="RFU43" s="134"/>
      <c r="RFV43" s="135"/>
      <c r="RFW43" s="134"/>
      <c r="RFX43" s="135"/>
      <c r="RFY43" s="134"/>
      <c r="RFZ43" s="135"/>
      <c r="RGA43" s="134"/>
      <c r="RGB43" s="135"/>
      <c r="RGC43" s="134"/>
      <c r="RGD43" s="135"/>
      <c r="RGE43" s="134"/>
      <c r="RGF43" s="135"/>
      <c r="RGG43" s="134"/>
      <c r="RGH43" s="135"/>
      <c r="RGI43" s="134"/>
      <c r="RGJ43" s="135"/>
      <c r="RGK43" s="134"/>
      <c r="RGL43" s="135"/>
      <c r="RGM43" s="134"/>
      <c r="RGN43" s="135"/>
      <c r="RGO43" s="134"/>
      <c r="RGP43" s="135"/>
      <c r="RGQ43" s="134"/>
      <c r="RGR43" s="135"/>
      <c r="RGS43" s="134"/>
      <c r="RGT43" s="135"/>
      <c r="RGU43" s="134"/>
      <c r="RGV43" s="135"/>
      <c r="RGW43" s="134"/>
      <c r="RGX43" s="135"/>
      <c r="RGY43" s="134"/>
      <c r="RGZ43" s="135"/>
      <c r="RHA43" s="134"/>
      <c r="RHB43" s="135"/>
      <c r="RHC43" s="134"/>
      <c r="RHD43" s="135"/>
      <c r="RHE43" s="134"/>
      <c r="RHF43" s="135"/>
      <c r="RHG43" s="134"/>
      <c r="RHH43" s="135"/>
      <c r="RHI43" s="134"/>
      <c r="RHJ43" s="135"/>
      <c r="RHK43" s="134"/>
      <c r="RHL43" s="135"/>
      <c r="RHM43" s="134"/>
      <c r="RHN43" s="135"/>
      <c r="RHO43" s="134"/>
      <c r="RHP43" s="135"/>
      <c r="RHQ43" s="134"/>
      <c r="RHR43" s="135"/>
      <c r="RHS43" s="134"/>
      <c r="RHT43" s="135"/>
      <c r="RHU43" s="134"/>
      <c r="RHV43" s="135"/>
      <c r="RHW43" s="134"/>
      <c r="RHX43" s="135"/>
      <c r="RHY43" s="134"/>
      <c r="RHZ43" s="135"/>
      <c r="RIA43" s="134"/>
      <c r="RIB43" s="135"/>
      <c r="RIC43" s="134"/>
      <c r="RID43" s="135"/>
      <c r="RIE43" s="134"/>
      <c r="RIF43" s="135"/>
      <c r="RIG43" s="134"/>
      <c r="RIH43" s="135"/>
      <c r="RII43" s="134"/>
      <c r="RIJ43" s="135"/>
      <c r="RIK43" s="134"/>
      <c r="RIL43" s="135"/>
      <c r="RIM43" s="134"/>
      <c r="RIN43" s="135"/>
      <c r="RIO43" s="134"/>
      <c r="RIP43" s="135"/>
      <c r="RIQ43" s="134"/>
      <c r="RIR43" s="135"/>
      <c r="RIS43" s="134"/>
      <c r="RIT43" s="135"/>
      <c r="RIU43" s="134"/>
      <c r="RIV43" s="135"/>
      <c r="RIW43" s="134"/>
      <c r="RIX43" s="135"/>
      <c r="RIY43" s="134"/>
      <c r="RIZ43" s="135"/>
      <c r="RJA43" s="134"/>
      <c r="RJB43" s="135"/>
      <c r="RJC43" s="134"/>
      <c r="RJD43" s="135"/>
      <c r="RJE43" s="134"/>
      <c r="RJF43" s="135"/>
      <c r="RJG43" s="134"/>
      <c r="RJH43" s="135"/>
      <c r="RJI43" s="134"/>
      <c r="RJJ43" s="135"/>
      <c r="RJK43" s="134"/>
      <c r="RJL43" s="135"/>
      <c r="RJM43" s="134"/>
      <c r="RJN43" s="135"/>
      <c r="RJO43" s="134"/>
      <c r="RJP43" s="135"/>
      <c r="RJQ43" s="134"/>
      <c r="RJR43" s="135"/>
      <c r="RJS43" s="134"/>
      <c r="RJT43" s="135"/>
      <c r="RJU43" s="134"/>
      <c r="RJV43" s="135"/>
      <c r="RJW43" s="134"/>
      <c r="RJX43" s="135"/>
      <c r="RJY43" s="134"/>
      <c r="RJZ43" s="135"/>
      <c r="RKA43" s="134"/>
      <c r="RKB43" s="135"/>
      <c r="RKC43" s="134"/>
      <c r="RKD43" s="135"/>
      <c r="RKE43" s="134"/>
      <c r="RKF43" s="135"/>
      <c r="RKG43" s="134"/>
      <c r="RKH43" s="135"/>
      <c r="RKI43" s="134"/>
      <c r="RKJ43" s="135"/>
      <c r="RKK43" s="134"/>
      <c r="RKL43" s="135"/>
      <c r="RKM43" s="134"/>
      <c r="RKN43" s="135"/>
      <c r="RKO43" s="134"/>
      <c r="RKP43" s="135"/>
      <c r="RKQ43" s="134"/>
      <c r="RKR43" s="135"/>
      <c r="RKS43" s="134"/>
      <c r="RKT43" s="135"/>
      <c r="RKU43" s="134"/>
      <c r="RKV43" s="135"/>
      <c r="RKW43" s="134"/>
      <c r="RKX43" s="135"/>
      <c r="RKY43" s="134"/>
      <c r="RKZ43" s="135"/>
      <c r="RLA43" s="134"/>
      <c r="RLB43" s="135"/>
      <c r="RLC43" s="134"/>
      <c r="RLD43" s="135"/>
      <c r="RLE43" s="134"/>
      <c r="RLF43" s="135"/>
      <c r="RLG43" s="134"/>
      <c r="RLH43" s="135"/>
      <c r="RLI43" s="134"/>
      <c r="RLJ43" s="135"/>
      <c r="RLK43" s="134"/>
      <c r="RLL43" s="135"/>
      <c r="RLM43" s="134"/>
      <c r="RLN43" s="135"/>
      <c r="RLO43" s="134"/>
      <c r="RLP43" s="135"/>
      <c r="RLQ43" s="134"/>
      <c r="RLR43" s="135"/>
      <c r="RLS43" s="134"/>
      <c r="RLT43" s="135"/>
      <c r="RLU43" s="134"/>
      <c r="RLV43" s="135"/>
      <c r="RLW43" s="134"/>
      <c r="RLX43" s="135"/>
      <c r="RLY43" s="134"/>
      <c r="RLZ43" s="135"/>
      <c r="RMA43" s="134"/>
      <c r="RMB43" s="135"/>
      <c r="RMC43" s="134"/>
      <c r="RMD43" s="135"/>
      <c r="RME43" s="134"/>
      <c r="RMF43" s="135"/>
      <c r="RMG43" s="134"/>
      <c r="RMH43" s="135"/>
      <c r="RMI43" s="134"/>
      <c r="RMJ43" s="135"/>
      <c r="RMK43" s="134"/>
      <c r="RML43" s="135"/>
      <c r="RMM43" s="134"/>
      <c r="RMN43" s="135"/>
      <c r="RMO43" s="134"/>
      <c r="RMP43" s="135"/>
      <c r="RMQ43" s="134"/>
      <c r="RMR43" s="135"/>
      <c r="RMS43" s="134"/>
      <c r="RMT43" s="135"/>
      <c r="RMU43" s="134"/>
      <c r="RMV43" s="135"/>
      <c r="RMW43" s="134"/>
      <c r="RMX43" s="135"/>
      <c r="RMY43" s="134"/>
      <c r="RMZ43" s="135"/>
      <c r="RNA43" s="134"/>
      <c r="RNB43" s="135"/>
      <c r="RNC43" s="134"/>
      <c r="RND43" s="135"/>
      <c r="RNE43" s="134"/>
      <c r="RNF43" s="135"/>
      <c r="RNG43" s="134"/>
      <c r="RNH43" s="135"/>
      <c r="RNI43" s="134"/>
      <c r="RNJ43" s="135"/>
      <c r="RNK43" s="134"/>
      <c r="RNL43" s="135"/>
      <c r="RNM43" s="134"/>
      <c r="RNN43" s="135"/>
      <c r="RNO43" s="134"/>
      <c r="RNP43" s="135"/>
      <c r="RNQ43" s="134"/>
      <c r="RNR43" s="135"/>
      <c r="RNS43" s="134"/>
      <c r="RNT43" s="135"/>
      <c r="RNU43" s="134"/>
      <c r="RNV43" s="135"/>
      <c r="RNW43" s="134"/>
      <c r="RNX43" s="135"/>
      <c r="RNY43" s="134"/>
      <c r="RNZ43" s="135"/>
      <c r="ROA43" s="134"/>
      <c r="ROB43" s="135"/>
      <c r="ROC43" s="134"/>
      <c r="ROD43" s="135"/>
      <c r="ROE43" s="134"/>
      <c r="ROF43" s="135"/>
      <c r="ROG43" s="134"/>
      <c r="ROH43" s="135"/>
      <c r="ROI43" s="134"/>
      <c r="ROJ43" s="135"/>
      <c r="ROK43" s="134"/>
      <c r="ROL43" s="135"/>
      <c r="ROM43" s="134"/>
      <c r="RON43" s="135"/>
      <c r="ROO43" s="134"/>
      <c r="ROP43" s="135"/>
      <c r="ROQ43" s="134"/>
      <c r="ROR43" s="135"/>
      <c r="ROS43" s="134"/>
      <c r="ROT43" s="135"/>
      <c r="ROU43" s="134"/>
      <c r="ROV43" s="135"/>
      <c r="ROW43" s="134"/>
      <c r="ROX43" s="135"/>
      <c r="ROY43" s="134"/>
      <c r="ROZ43" s="135"/>
      <c r="RPA43" s="134"/>
      <c r="RPB43" s="135"/>
      <c r="RPC43" s="134"/>
      <c r="RPD43" s="135"/>
      <c r="RPE43" s="134"/>
      <c r="RPF43" s="135"/>
      <c r="RPG43" s="134"/>
      <c r="RPH43" s="135"/>
      <c r="RPI43" s="134"/>
      <c r="RPJ43" s="135"/>
      <c r="RPK43" s="134"/>
      <c r="RPL43" s="135"/>
      <c r="RPM43" s="134"/>
      <c r="RPN43" s="135"/>
      <c r="RPO43" s="134"/>
      <c r="RPP43" s="135"/>
      <c r="RPQ43" s="134"/>
      <c r="RPR43" s="135"/>
      <c r="RPS43" s="134"/>
      <c r="RPT43" s="135"/>
      <c r="RPU43" s="134"/>
      <c r="RPV43" s="135"/>
      <c r="RPW43" s="134"/>
      <c r="RPX43" s="135"/>
      <c r="RPY43" s="134"/>
      <c r="RPZ43" s="135"/>
      <c r="RQA43" s="134"/>
      <c r="RQB43" s="135"/>
      <c r="RQC43" s="134"/>
      <c r="RQD43" s="135"/>
      <c r="RQE43" s="134"/>
      <c r="RQF43" s="135"/>
      <c r="RQG43" s="134"/>
      <c r="RQH43" s="135"/>
      <c r="RQI43" s="134"/>
      <c r="RQJ43" s="135"/>
      <c r="RQK43" s="134"/>
      <c r="RQL43" s="135"/>
      <c r="RQM43" s="134"/>
      <c r="RQN43" s="135"/>
      <c r="RQO43" s="134"/>
      <c r="RQP43" s="135"/>
      <c r="RQQ43" s="134"/>
      <c r="RQR43" s="135"/>
      <c r="RQS43" s="134"/>
      <c r="RQT43" s="135"/>
      <c r="RQU43" s="134"/>
      <c r="RQV43" s="135"/>
      <c r="RQW43" s="134"/>
      <c r="RQX43" s="135"/>
      <c r="RQY43" s="134"/>
      <c r="RQZ43" s="135"/>
      <c r="RRA43" s="134"/>
      <c r="RRB43" s="135"/>
      <c r="RRC43" s="134"/>
      <c r="RRD43" s="135"/>
      <c r="RRE43" s="134"/>
      <c r="RRF43" s="135"/>
      <c r="RRG43" s="134"/>
      <c r="RRH43" s="135"/>
      <c r="RRI43" s="134"/>
      <c r="RRJ43" s="135"/>
      <c r="RRK43" s="134"/>
      <c r="RRL43" s="135"/>
      <c r="RRM43" s="134"/>
      <c r="RRN43" s="135"/>
      <c r="RRO43" s="134"/>
      <c r="RRP43" s="135"/>
      <c r="RRQ43" s="134"/>
      <c r="RRR43" s="135"/>
      <c r="RRS43" s="134"/>
      <c r="RRT43" s="135"/>
      <c r="RRU43" s="134"/>
      <c r="RRV43" s="135"/>
      <c r="RRW43" s="134"/>
      <c r="RRX43" s="135"/>
      <c r="RRY43" s="134"/>
      <c r="RRZ43" s="135"/>
      <c r="RSA43" s="134"/>
      <c r="RSB43" s="135"/>
      <c r="RSC43" s="134"/>
      <c r="RSD43" s="135"/>
      <c r="RSE43" s="134"/>
      <c r="RSF43" s="135"/>
      <c r="RSG43" s="134"/>
      <c r="RSH43" s="135"/>
      <c r="RSI43" s="134"/>
      <c r="RSJ43" s="135"/>
      <c r="RSK43" s="134"/>
      <c r="RSL43" s="135"/>
      <c r="RSM43" s="134"/>
      <c r="RSN43" s="135"/>
      <c r="RSO43" s="134"/>
      <c r="RSP43" s="135"/>
      <c r="RSQ43" s="134"/>
      <c r="RSR43" s="135"/>
      <c r="RSS43" s="134"/>
      <c r="RST43" s="135"/>
      <c r="RSU43" s="134"/>
      <c r="RSV43" s="135"/>
      <c r="RSW43" s="134"/>
      <c r="RSX43" s="135"/>
      <c r="RSY43" s="134"/>
      <c r="RSZ43" s="135"/>
      <c r="RTA43" s="134"/>
      <c r="RTB43" s="135"/>
      <c r="RTC43" s="134"/>
      <c r="RTD43" s="135"/>
      <c r="RTE43" s="134"/>
      <c r="RTF43" s="135"/>
      <c r="RTG43" s="134"/>
      <c r="RTH43" s="135"/>
      <c r="RTI43" s="134"/>
      <c r="RTJ43" s="135"/>
      <c r="RTK43" s="134"/>
      <c r="RTL43" s="135"/>
      <c r="RTM43" s="134"/>
      <c r="RTN43" s="135"/>
      <c r="RTO43" s="134"/>
      <c r="RTP43" s="135"/>
      <c r="RTQ43" s="134"/>
      <c r="RTR43" s="135"/>
      <c r="RTS43" s="134"/>
      <c r="RTT43" s="135"/>
      <c r="RTU43" s="134"/>
      <c r="RTV43" s="135"/>
      <c r="RTW43" s="134"/>
      <c r="RTX43" s="135"/>
      <c r="RTY43" s="134"/>
      <c r="RTZ43" s="135"/>
      <c r="RUA43" s="134"/>
      <c r="RUB43" s="135"/>
      <c r="RUC43" s="134"/>
      <c r="RUD43" s="135"/>
      <c r="RUE43" s="134"/>
      <c r="RUF43" s="135"/>
      <c r="RUG43" s="134"/>
      <c r="RUH43" s="135"/>
      <c r="RUI43" s="134"/>
      <c r="RUJ43" s="135"/>
      <c r="RUK43" s="134"/>
      <c r="RUL43" s="135"/>
      <c r="RUM43" s="134"/>
      <c r="RUN43" s="135"/>
      <c r="RUO43" s="134"/>
      <c r="RUP43" s="135"/>
      <c r="RUQ43" s="134"/>
      <c r="RUR43" s="135"/>
      <c r="RUS43" s="134"/>
      <c r="RUT43" s="135"/>
      <c r="RUU43" s="134"/>
      <c r="RUV43" s="135"/>
      <c r="RUW43" s="134"/>
      <c r="RUX43" s="135"/>
      <c r="RUY43" s="134"/>
      <c r="RUZ43" s="135"/>
      <c r="RVA43" s="134"/>
      <c r="RVB43" s="135"/>
      <c r="RVC43" s="134"/>
      <c r="RVD43" s="135"/>
      <c r="RVE43" s="134"/>
      <c r="RVF43" s="135"/>
      <c r="RVG43" s="134"/>
      <c r="RVH43" s="135"/>
      <c r="RVI43" s="134"/>
      <c r="RVJ43" s="135"/>
      <c r="RVK43" s="134"/>
      <c r="RVL43" s="135"/>
      <c r="RVM43" s="134"/>
      <c r="RVN43" s="135"/>
      <c r="RVO43" s="134"/>
      <c r="RVP43" s="135"/>
      <c r="RVQ43" s="134"/>
      <c r="RVR43" s="135"/>
      <c r="RVS43" s="134"/>
      <c r="RVT43" s="135"/>
      <c r="RVU43" s="134"/>
      <c r="RVV43" s="135"/>
      <c r="RVW43" s="134"/>
      <c r="RVX43" s="135"/>
      <c r="RVY43" s="134"/>
      <c r="RVZ43" s="135"/>
      <c r="RWA43" s="134"/>
      <c r="RWB43" s="135"/>
      <c r="RWC43" s="134"/>
      <c r="RWD43" s="135"/>
      <c r="RWE43" s="134"/>
      <c r="RWF43" s="135"/>
      <c r="RWG43" s="134"/>
      <c r="RWH43" s="135"/>
      <c r="RWI43" s="134"/>
      <c r="RWJ43" s="135"/>
      <c r="RWK43" s="134"/>
      <c r="RWL43" s="135"/>
      <c r="RWM43" s="134"/>
      <c r="RWN43" s="135"/>
      <c r="RWO43" s="134"/>
      <c r="RWP43" s="135"/>
      <c r="RWQ43" s="134"/>
      <c r="RWR43" s="135"/>
      <c r="RWS43" s="134"/>
      <c r="RWT43" s="135"/>
      <c r="RWU43" s="134"/>
      <c r="RWV43" s="135"/>
      <c r="RWW43" s="134"/>
      <c r="RWX43" s="135"/>
      <c r="RWY43" s="134"/>
      <c r="RWZ43" s="135"/>
      <c r="RXA43" s="134"/>
      <c r="RXB43" s="135"/>
      <c r="RXC43" s="134"/>
      <c r="RXD43" s="135"/>
      <c r="RXE43" s="134"/>
      <c r="RXF43" s="135"/>
      <c r="RXG43" s="134"/>
      <c r="RXH43" s="135"/>
      <c r="RXI43" s="134"/>
      <c r="RXJ43" s="135"/>
      <c r="RXK43" s="134"/>
      <c r="RXL43" s="135"/>
      <c r="RXM43" s="134"/>
      <c r="RXN43" s="135"/>
      <c r="RXO43" s="134"/>
      <c r="RXP43" s="135"/>
      <c r="RXQ43" s="134"/>
      <c r="RXR43" s="135"/>
      <c r="RXS43" s="134"/>
      <c r="RXT43" s="135"/>
      <c r="RXU43" s="134"/>
      <c r="RXV43" s="135"/>
      <c r="RXW43" s="134"/>
      <c r="RXX43" s="135"/>
      <c r="RXY43" s="134"/>
      <c r="RXZ43" s="135"/>
      <c r="RYA43" s="134"/>
      <c r="RYB43" s="135"/>
      <c r="RYC43" s="134"/>
      <c r="RYD43" s="135"/>
      <c r="RYE43" s="134"/>
      <c r="RYF43" s="135"/>
      <c r="RYG43" s="134"/>
      <c r="RYH43" s="135"/>
      <c r="RYI43" s="134"/>
      <c r="RYJ43" s="135"/>
      <c r="RYK43" s="134"/>
      <c r="RYL43" s="135"/>
      <c r="RYM43" s="134"/>
      <c r="RYN43" s="135"/>
      <c r="RYO43" s="134"/>
      <c r="RYP43" s="135"/>
      <c r="RYQ43" s="134"/>
      <c r="RYR43" s="135"/>
      <c r="RYS43" s="134"/>
      <c r="RYT43" s="135"/>
      <c r="RYU43" s="134"/>
      <c r="RYV43" s="135"/>
      <c r="RYW43" s="134"/>
      <c r="RYX43" s="135"/>
      <c r="RYY43" s="134"/>
      <c r="RYZ43" s="135"/>
      <c r="RZA43" s="134"/>
      <c r="RZB43" s="135"/>
      <c r="RZC43" s="134"/>
      <c r="RZD43" s="135"/>
      <c r="RZE43" s="134"/>
      <c r="RZF43" s="135"/>
      <c r="RZG43" s="134"/>
      <c r="RZH43" s="135"/>
      <c r="RZI43" s="134"/>
      <c r="RZJ43" s="135"/>
      <c r="RZK43" s="134"/>
      <c r="RZL43" s="135"/>
      <c r="RZM43" s="134"/>
      <c r="RZN43" s="135"/>
      <c r="RZO43" s="134"/>
      <c r="RZP43" s="135"/>
      <c r="RZQ43" s="134"/>
      <c r="RZR43" s="135"/>
      <c r="RZS43" s="134"/>
      <c r="RZT43" s="135"/>
      <c r="RZU43" s="134"/>
      <c r="RZV43" s="135"/>
      <c r="RZW43" s="134"/>
      <c r="RZX43" s="135"/>
      <c r="RZY43" s="134"/>
      <c r="RZZ43" s="135"/>
      <c r="SAA43" s="134"/>
      <c r="SAB43" s="135"/>
      <c r="SAC43" s="134"/>
      <c r="SAD43" s="135"/>
      <c r="SAE43" s="134"/>
      <c r="SAF43" s="135"/>
      <c r="SAG43" s="134"/>
      <c r="SAH43" s="135"/>
      <c r="SAI43" s="134"/>
      <c r="SAJ43" s="135"/>
      <c r="SAK43" s="134"/>
      <c r="SAL43" s="135"/>
      <c r="SAM43" s="134"/>
      <c r="SAN43" s="135"/>
      <c r="SAO43" s="134"/>
      <c r="SAP43" s="135"/>
      <c r="SAQ43" s="134"/>
      <c r="SAR43" s="135"/>
      <c r="SAS43" s="134"/>
      <c r="SAT43" s="135"/>
      <c r="SAU43" s="134"/>
      <c r="SAV43" s="135"/>
      <c r="SAW43" s="134"/>
      <c r="SAX43" s="135"/>
      <c r="SAY43" s="134"/>
      <c r="SAZ43" s="135"/>
      <c r="SBA43" s="134"/>
      <c r="SBB43" s="135"/>
      <c r="SBC43" s="134"/>
      <c r="SBD43" s="135"/>
      <c r="SBE43" s="134"/>
      <c r="SBF43" s="135"/>
      <c r="SBG43" s="134"/>
      <c r="SBH43" s="135"/>
      <c r="SBI43" s="134"/>
      <c r="SBJ43" s="135"/>
      <c r="SBK43" s="134"/>
      <c r="SBL43" s="135"/>
      <c r="SBM43" s="134"/>
      <c r="SBN43" s="135"/>
      <c r="SBO43" s="134"/>
      <c r="SBP43" s="135"/>
      <c r="SBQ43" s="134"/>
      <c r="SBR43" s="135"/>
      <c r="SBS43" s="134"/>
      <c r="SBT43" s="135"/>
      <c r="SBU43" s="134"/>
      <c r="SBV43" s="135"/>
      <c r="SBW43" s="134"/>
      <c r="SBX43" s="135"/>
      <c r="SBY43" s="134"/>
      <c r="SBZ43" s="135"/>
      <c r="SCA43" s="134"/>
      <c r="SCB43" s="135"/>
      <c r="SCC43" s="134"/>
      <c r="SCD43" s="135"/>
      <c r="SCE43" s="134"/>
      <c r="SCF43" s="135"/>
      <c r="SCG43" s="134"/>
      <c r="SCH43" s="135"/>
      <c r="SCI43" s="134"/>
      <c r="SCJ43" s="135"/>
      <c r="SCK43" s="134"/>
      <c r="SCL43" s="135"/>
      <c r="SCM43" s="134"/>
      <c r="SCN43" s="135"/>
      <c r="SCO43" s="134"/>
      <c r="SCP43" s="135"/>
      <c r="SCQ43" s="134"/>
      <c r="SCR43" s="135"/>
      <c r="SCS43" s="134"/>
      <c r="SCT43" s="135"/>
      <c r="SCU43" s="134"/>
      <c r="SCV43" s="135"/>
      <c r="SCW43" s="134"/>
      <c r="SCX43" s="135"/>
      <c r="SCY43" s="134"/>
      <c r="SCZ43" s="135"/>
      <c r="SDA43" s="134"/>
      <c r="SDB43" s="135"/>
      <c r="SDC43" s="134"/>
      <c r="SDD43" s="135"/>
      <c r="SDE43" s="134"/>
      <c r="SDF43" s="135"/>
      <c r="SDG43" s="134"/>
      <c r="SDH43" s="135"/>
      <c r="SDI43" s="134"/>
      <c r="SDJ43" s="135"/>
      <c r="SDK43" s="134"/>
      <c r="SDL43" s="135"/>
      <c r="SDM43" s="134"/>
      <c r="SDN43" s="135"/>
      <c r="SDO43" s="134"/>
      <c r="SDP43" s="135"/>
      <c r="SDQ43" s="134"/>
      <c r="SDR43" s="135"/>
      <c r="SDS43" s="134"/>
      <c r="SDT43" s="135"/>
      <c r="SDU43" s="134"/>
      <c r="SDV43" s="135"/>
      <c r="SDW43" s="134"/>
      <c r="SDX43" s="135"/>
      <c r="SDY43" s="134"/>
      <c r="SDZ43" s="135"/>
      <c r="SEA43" s="134"/>
      <c r="SEB43" s="135"/>
      <c r="SEC43" s="134"/>
      <c r="SED43" s="135"/>
      <c r="SEE43" s="134"/>
      <c r="SEF43" s="135"/>
      <c r="SEG43" s="134"/>
      <c r="SEH43" s="135"/>
      <c r="SEI43" s="134"/>
      <c r="SEJ43" s="135"/>
      <c r="SEK43" s="134"/>
      <c r="SEL43" s="135"/>
      <c r="SEM43" s="134"/>
      <c r="SEN43" s="135"/>
      <c r="SEO43" s="134"/>
      <c r="SEP43" s="135"/>
      <c r="SEQ43" s="134"/>
      <c r="SER43" s="135"/>
      <c r="SES43" s="134"/>
      <c r="SET43" s="135"/>
      <c r="SEU43" s="134"/>
      <c r="SEV43" s="135"/>
      <c r="SEW43" s="134"/>
      <c r="SEX43" s="135"/>
      <c r="SEY43" s="134"/>
      <c r="SEZ43" s="135"/>
      <c r="SFA43" s="134"/>
      <c r="SFB43" s="135"/>
      <c r="SFC43" s="134"/>
      <c r="SFD43" s="135"/>
      <c r="SFE43" s="134"/>
      <c r="SFF43" s="135"/>
      <c r="SFG43" s="134"/>
      <c r="SFH43" s="135"/>
      <c r="SFI43" s="134"/>
      <c r="SFJ43" s="135"/>
      <c r="SFK43" s="134"/>
      <c r="SFL43" s="135"/>
      <c r="SFM43" s="134"/>
      <c r="SFN43" s="135"/>
      <c r="SFO43" s="134"/>
      <c r="SFP43" s="135"/>
      <c r="SFQ43" s="134"/>
      <c r="SFR43" s="135"/>
      <c r="SFS43" s="134"/>
      <c r="SFT43" s="135"/>
      <c r="SFU43" s="134"/>
      <c r="SFV43" s="135"/>
      <c r="SFW43" s="134"/>
      <c r="SFX43" s="135"/>
      <c r="SFY43" s="134"/>
      <c r="SFZ43" s="135"/>
      <c r="SGA43" s="134"/>
      <c r="SGB43" s="135"/>
      <c r="SGC43" s="134"/>
      <c r="SGD43" s="135"/>
      <c r="SGE43" s="134"/>
      <c r="SGF43" s="135"/>
      <c r="SGG43" s="134"/>
      <c r="SGH43" s="135"/>
      <c r="SGI43" s="134"/>
      <c r="SGJ43" s="135"/>
      <c r="SGK43" s="134"/>
      <c r="SGL43" s="135"/>
      <c r="SGM43" s="134"/>
      <c r="SGN43" s="135"/>
      <c r="SGO43" s="134"/>
      <c r="SGP43" s="135"/>
      <c r="SGQ43" s="134"/>
      <c r="SGR43" s="135"/>
      <c r="SGS43" s="134"/>
      <c r="SGT43" s="135"/>
      <c r="SGU43" s="134"/>
      <c r="SGV43" s="135"/>
      <c r="SGW43" s="134"/>
      <c r="SGX43" s="135"/>
      <c r="SGY43" s="134"/>
      <c r="SGZ43" s="135"/>
      <c r="SHA43" s="134"/>
      <c r="SHB43" s="135"/>
      <c r="SHC43" s="134"/>
      <c r="SHD43" s="135"/>
      <c r="SHE43" s="134"/>
      <c r="SHF43" s="135"/>
      <c r="SHG43" s="134"/>
      <c r="SHH43" s="135"/>
      <c r="SHI43" s="134"/>
      <c r="SHJ43" s="135"/>
      <c r="SHK43" s="134"/>
      <c r="SHL43" s="135"/>
      <c r="SHM43" s="134"/>
      <c r="SHN43" s="135"/>
      <c r="SHO43" s="134"/>
      <c r="SHP43" s="135"/>
      <c r="SHQ43" s="134"/>
      <c r="SHR43" s="135"/>
      <c r="SHS43" s="134"/>
      <c r="SHT43" s="135"/>
      <c r="SHU43" s="134"/>
      <c r="SHV43" s="135"/>
      <c r="SHW43" s="134"/>
      <c r="SHX43" s="135"/>
      <c r="SHY43" s="134"/>
      <c r="SHZ43" s="135"/>
      <c r="SIA43" s="134"/>
      <c r="SIB43" s="135"/>
      <c r="SIC43" s="134"/>
      <c r="SID43" s="135"/>
      <c r="SIE43" s="134"/>
      <c r="SIF43" s="135"/>
      <c r="SIG43" s="134"/>
      <c r="SIH43" s="135"/>
      <c r="SII43" s="134"/>
      <c r="SIJ43" s="135"/>
      <c r="SIK43" s="134"/>
      <c r="SIL43" s="135"/>
      <c r="SIM43" s="134"/>
      <c r="SIN43" s="135"/>
      <c r="SIO43" s="134"/>
      <c r="SIP43" s="135"/>
      <c r="SIQ43" s="134"/>
      <c r="SIR43" s="135"/>
      <c r="SIS43" s="134"/>
      <c r="SIT43" s="135"/>
      <c r="SIU43" s="134"/>
      <c r="SIV43" s="135"/>
      <c r="SIW43" s="134"/>
      <c r="SIX43" s="135"/>
      <c r="SIY43" s="134"/>
      <c r="SIZ43" s="135"/>
      <c r="SJA43" s="134"/>
      <c r="SJB43" s="135"/>
      <c r="SJC43" s="134"/>
      <c r="SJD43" s="135"/>
      <c r="SJE43" s="134"/>
      <c r="SJF43" s="135"/>
      <c r="SJG43" s="134"/>
      <c r="SJH43" s="135"/>
      <c r="SJI43" s="134"/>
      <c r="SJJ43" s="135"/>
      <c r="SJK43" s="134"/>
      <c r="SJL43" s="135"/>
      <c r="SJM43" s="134"/>
      <c r="SJN43" s="135"/>
      <c r="SJO43" s="134"/>
      <c r="SJP43" s="135"/>
      <c r="SJQ43" s="134"/>
      <c r="SJR43" s="135"/>
      <c r="SJS43" s="134"/>
      <c r="SJT43" s="135"/>
      <c r="SJU43" s="134"/>
      <c r="SJV43" s="135"/>
      <c r="SJW43" s="134"/>
      <c r="SJX43" s="135"/>
      <c r="SJY43" s="134"/>
      <c r="SJZ43" s="135"/>
      <c r="SKA43" s="134"/>
      <c r="SKB43" s="135"/>
      <c r="SKC43" s="134"/>
      <c r="SKD43" s="135"/>
      <c r="SKE43" s="134"/>
      <c r="SKF43" s="135"/>
      <c r="SKG43" s="134"/>
      <c r="SKH43" s="135"/>
      <c r="SKI43" s="134"/>
      <c r="SKJ43" s="135"/>
      <c r="SKK43" s="134"/>
      <c r="SKL43" s="135"/>
      <c r="SKM43" s="134"/>
      <c r="SKN43" s="135"/>
      <c r="SKO43" s="134"/>
      <c r="SKP43" s="135"/>
      <c r="SKQ43" s="134"/>
      <c r="SKR43" s="135"/>
      <c r="SKS43" s="134"/>
      <c r="SKT43" s="135"/>
      <c r="SKU43" s="134"/>
      <c r="SKV43" s="135"/>
      <c r="SKW43" s="134"/>
      <c r="SKX43" s="135"/>
      <c r="SKY43" s="134"/>
      <c r="SKZ43" s="135"/>
      <c r="SLA43" s="134"/>
      <c r="SLB43" s="135"/>
      <c r="SLC43" s="134"/>
      <c r="SLD43" s="135"/>
      <c r="SLE43" s="134"/>
      <c r="SLF43" s="135"/>
      <c r="SLG43" s="134"/>
      <c r="SLH43" s="135"/>
      <c r="SLI43" s="134"/>
      <c r="SLJ43" s="135"/>
      <c r="SLK43" s="134"/>
      <c r="SLL43" s="135"/>
      <c r="SLM43" s="134"/>
      <c r="SLN43" s="135"/>
      <c r="SLO43" s="134"/>
      <c r="SLP43" s="135"/>
      <c r="SLQ43" s="134"/>
      <c r="SLR43" s="135"/>
      <c r="SLS43" s="134"/>
      <c r="SLT43" s="135"/>
      <c r="SLU43" s="134"/>
      <c r="SLV43" s="135"/>
      <c r="SLW43" s="134"/>
      <c r="SLX43" s="135"/>
      <c r="SLY43" s="134"/>
      <c r="SLZ43" s="135"/>
      <c r="SMA43" s="134"/>
      <c r="SMB43" s="135"/>
      <c r="SMC43" s="134"/>
      <c r="SMD43" s="135"/>
      <c r="SME43" s="134"/>
      <c r="SMF43" s="135"/>
      <c r="SMG43" s="134"/>
      <c r="SMH43" s="135"/>
      <c r="SMI43" s="134"/>
      <c r="SMJ43" s="135"/>
      <c r="SMK43" s="134"/>
      <c r="SML43" s="135"/>
      <c r="SMM43" s="134"/>
      <c r="SMN43" s="135"/>
      <c r="SMO43" s="134"/>
      <c r="SMP43" s="135"/>
      <c r="SMQ43" s="134"/>
      <c r="SMR43" s="135"/>
      <c r="SMS43" s="134"/>
      <c r="SMT43" s="135"/>
      <c r="SMU43" s="134"/>
      <c r="SMV43" s="135"/>
      <c r="SMW43" s="134"/>
      <c r="SMX43" s="135"/>
      <c r="SMY43" s="134"/>
      <c r="SMZ43" s="135"/>
      <c r="SNA43" s="134"/>
      <c r="SNB43" s="135"/>
      <c r="SNC43" s="134"/>
      <c r="SND43" s="135"/>
      <c r="SNE43" s="134"/>
      <c r="SNF43" s="135"/>
      <c r="SNG43" s="134"/>
      <c r="SNH43" s="135"/>
      <c r="SNI43" s="134"/>
      <c r="SNJ43" s="135"/>
      <c r="SNK43" s="134"/>
      <c r="SNL43" s="135"/>
      <c r="SNM43" s="134"/>
      <c r="SNN43" s="135"/>
      <c r="SNO43" s="134"/>
      <c r="SNP43" s="135"/>
      <c r="SNQ43" s="134"/>
      <c r="SNR43" s="135"/>
      <c r="SNS43" s="134"/>
      <c r="SNT43" s="135"/>
      <c r="SNU43" s="134"/>
      <c r="SNV43" s="135"/>
      <c r="SNW43" s="134"/>
      <c r="SNX43" s="135"/>
      <c r="SNY43" s="134"/>
      <c r="SNZ43" s="135"/>
      <c r="SOA43" s="134"/>
      <c r="SOB43" s="135"/>
      <c r="SOC43" s="134"/>
      <c r="SOD43" s="135"/>
      <c r="SOE43" s="134"/>
      <c r="SOF43" s="135"/>
      <c r="SOG43" s="134"/>
      <c r="SOH43" s="135"/>
      <c r="SOI43" s="134"/>
      <c r="SOJ43" s="135"/>
      <c r="SOK43" s="134"/>
      <c r="SOL43" s="135"/>
      <c r="SOM43" s="134"/>
      <c r="SON43" s="135"/>
      <c r="SOO43" s="134"/>
      <c r="SOP43" s="135"/>
      <c r="SOQ43" s="134"/>
      <c r="SOR43" s="135"/>
      <c r="SOS43" s="134"/>
      <c r="SOT43" s="135"/>
      <c r="SOU43" s="134"/>
      <c r="SOV43" s="135"/>
      <c r="SOW43" s="134"/>
      <c r="SOX43" s="135"/>
      <c r="SOY43" s="134"/>
      <c r="SOZ43" s="135"/>
      <c r="SPA43" s="134"/>
      <c r="SPB43" s="135"/>
      <c r="SPC43" s="134"/>
      <c r="SPD43" s="135"/>
      <c r="SPE43" s="134"/>
      <c r="SPF43" s="135"/>
      <c r="SPG43" s="134"/>
      <c r="SPH43" s="135"/>
      <c r="SPI43" s="134"/>
      <c r="SPJ43" s="135"/>
      <c r="SPK43" s="134"/>
      <c r="SPL43" s="135"/>
      <c r="SPM43" s="134"/>
      <c r="SPN43" s="135"/>
      <c r="SPO43" s="134"/>
      <c r="SPP43" s="135"/>
      <c r="SPQ43" s="134"/>
      <c r="SPR43" s="135"/>
      <c r="SPS43" s="134"/>
      <c r="SPT43" s="135"/>
      <c r="SPU43" s="134"/>
      <c r="SPV43" s="135"/>
      <c r="SPW43" s="134"/>
      <c r="SPX43" s="135"/>
      <c r="SPY43" s="134"/>
      <c r="SPZ43" s="135"/>
      <c r="SQA43" s="134"/>
      <c r="SQB43" s="135"/>
      <c r="SQC43" s="134"/>
      <c r="SQD43" s="135"/>
      <c r="SQE43" s="134"/>
      <c r="SQF43" s="135"/>
      <c r="SQG43" s="134"/>
      <c r="SQH43" s="135"/>
      <c r="SQI43" s="134"/>
      <c r="SQJ43" s="135"/>
      <c r="SQK43" s="134"/>
      <c r="SQL43" s="135"/>
      <c r="SQM43" s="134"/>
      <c r="SQN43" s="135"/>
      <c r="SQO43" s="134"/>
      <c r="SQP43" s="135"/>
      <c r="SQQ43" s="134"/>
      <c r="SQR43" s="135"/>
      <c r="SQS43" s="134"/>
      <c r="SQT43" s="135"/>
      <c r="SQU43" s="134"/>
      <c r="SQV43" s="135"/>
      <c r="SQW43" s="134"/>
      <c r="SQX43" s="135"/>
      <c r="SQY43" s="134"/>
      <c r="SQZ43" s="135"/>
      <c r="SRA43" s="134"/>
      <c r="SRB43" s="135"/>
      <c r="SRC43" s="134"/>
      <c r="SRD43" s="135"/>
      <c r="SRE43" s="134"/>
      <c r="SRF43" s="135"/>
      <c r="SRG43" s="134"/>
      <c r="SRH43" s="135"/>
      <c r="SRI43" s="134"/>
      <c r="SRJ43" s="135"/>
      <c r="SRK43" s="134"/>
      <c r="SRL43" s="135"/>
      <c r="SRM43" s="134"/>
      <c r="SRN43" s="135"/>
      <c r="SRO43" s="134"/>
      <c r="SRP43" s="135"/>
      <c r="SRQ43" s="134"/>
      <c r="SRR43" s="135"/>
      <c r="SRS43" s="134"/>
      <c r="SRT43" s="135"/>
      <c r="SRU43" s="134"/>
      <c r="SRV43" s="135"/>
      <c r="SRW43" s="134"/>
      <c r="SRX43" s="135"/>
      <c r="SRY43" s="134"/>
      <c r="SRZ43" s="135"/>
      <c r="SSA43" s="134"/>
      <c r="SSB43" s="135"/>
      <c r="SSC43" s="134"/>
      <c r="SSD43" s="135"/>
      <c r="SSE43" s="134"/>
      <c r="SSF43" s="135"/>
      <c r="SSG43" s="134"/>
      <c r="SSH43" s="135"/>
      <c r="SSI43" s="134"/>
      <c r="SSJ43" s="135"/>
      <c r="SSK43" s="134"/>
      <c r="SSL43" s="135"/>
      <c r="SSM43" s="134"/>
      <c r="SSN43" s="135"/>
      <c r="SSO43" s="134"/>
      <c r="SSP43" s="135"/>
      <c r="SSQ43" s="134"/>
      <c r="SSR43" s="135"/>
      <c r="SSS43" s="134"/>
      <c r="SST43" s="135"/>
      <c r="SSU43" s="134"/>
      <c r="SSV43" s="135"/>
      <c r="SSW43" s="134"/>
      <c r="SSX43" s="135"/>
      <c r="SSY43" s="134"/>
      <c r="SSZ43" s="135"/>
      <c r="STA43" s="134"/>
      <c r="STB43" s="135"/>
      <c r="STC43" s="134"/>
      <c r="STD43" s="135"/>
      <c r="STE43" s="134"/>
      <c r="STF43" s="135"/>
      <c r="STG43" s="134"/>
      <c r="STH43" s="135"/>
      <c r="STI43" s="134"/>
      <c r="STJ43" s="135"/>
      <c r="STK43" s="134"/>
      <c r="STL43" s="135"/>
      <c r="STM43" s="134"/>
      <c r="STN43" s="135"/>
      <c r="STO43" s="134"/>
      <c r="STP43" s="135"/>
      <c r="STQ43" s="134"/>
      <c r="STR43" s="135"/>
      <c r="STS43" s="134"/>
      <c r="STT43" s="135"/>
      <c r="STU43" s="134"/>
      <c r="STV43" s="135"/>
      <c r="STW43" s="134"/>
      <c r="STX43" s="135"/>
      <c r="STY43" s="134"/>
      <c r="STZ43" s="135"/>
      <c r="SUA43" s="134"/>
      <c r="SUB43" s="135"/>
      <c r="SUC43" s="134"/>
      <c r="SUD43" s="135"/>
      <c r="SUE43" s="134"/>
      <c r="SUF43" s="135"/>
      <c r="SUG43" s="134"/>
      <c r="SUH43" s="135"/>
      <c r="SUI43" s="134"/>
      <c r="SUJ43" s="135"/>
      <c r="SUK43" s="134"/>
      <c r="SUL43" s="135"/>
      <c r="SUM43" s="134"/>
      <c r="SUN43" s="135"/>
      <c r="SUO43" s="134"/>
      <c r="SUP43" s="135"/>
      <c r="SUQ43" s="134"/>
      <c r="SUR43" s="135"/>
      <c r="SUS43" s="134"/>
      <c r="SUT43" s="135"/>
      <c r="SUU43" s="134"/>
      <c r="SUV43" s="135"/>
      <c r="SUW43" s="134"/>
      <c r="SUX43" s="135"/>
      <c r="SUY43" s="134"/>
      <c r="SUZ43" s="135"/>
      <c r="SVA43" s="134"/>
      <c r="SVB43" s="135"/>
      <c r="SVC43" s="134"/>
      <c r="SVD43" s="135"/>
      <c r="SVE43" s="134"/>
      <c r="SVF43" s="135"/>
      <c r="SVG43" s="134"/>
      <c r="SVH43" s="135"/>
      <c r="SVI43" s="134"/>
      <c r="SVJ43" s="135"/>
      <c r="SVK43" s="134"/>
      <c r="SVL43" s="135"/>
      <c r="SVM43" s="134"/>
      <c r="SVN43" s="135"/>
      <c r="SVO43" s="134"/>
      <c r="SVP43" s="135"/>
      <c r="SVQ43" s="134"/>
      <c r="SVR43" s="135"/>
      <c r="SVS43" s="134"/>
      <c r="SVT43" s="135"/>
      <c r="SVU43" s="134"/>
      <c r="SVV43" s="135"/>
      <c r="SVW43" s="134"/>
      <c r="SVX43" s="135"/>
      <c r="SVY43" s="134"/>
      <c r="SVZ43" s="135"/>
      <c r="SWA43" s="134"/>
      <c r="SWB43" s="135"/>
      <c r="SWC43" s="134"/>
      <c r="SWD43" s="135"/>
      <c r="SWE43" s="134"/>
      <c r="SWF43" s="135"/>
      <c r="SWG43" s="134"/>
      <c r="SWH43" s="135"/>
      <c r="SWI43" s="134"/>
      <c r="SWJ43" s="135"/>
      <c r="SWK43" s="134"/>
      <c r="SWL43" s="135"/>
      <c r="SWM43" s="134"/>
      <c r="SWN43" s="135"/>
      <c r="SWO43" s="134"/>
      <c r="SWP43" s="135"/>
      <c r="SWQ43" s="134"/>
      <c r="SWR43" s="135"/>
      <c r="SWS43" s="134"/>
      <c r="SWT43" s="135"/>
      <c r="SWU43" s="134"/>
      <c r="SWV43" s="135"/>
      <c r="SWW43" s="134"/>
      <c r="SWX43" s="135"/>
      <c r="SWY43" s="134"/>
      <c r="SWZ43" s="135"/>
      <c r="SXA43" s="134"/>
      <c r="SXB43" s="135"/>
      <c r="SXC43" s="134"/>
      <c r="SXD43" s="135"/>
      <c r="SXE43" s="134"/>
      <c r="SXF43" s="135"/>
      <c r="SXG43" s="134"/>
      <c r="SXH43" s="135"/>
      <c r="SXI43" s="134"/>
      <c r="SXJ43" s="135"/>
      <c r="SXK43" s="134"/>
      <c r="SXL43" s="135"/>
      <c r="SXM43" s="134"/>
      <c r="SXN43" s="135"/>
      <c r="SXO43" s="134"/>
      <c r="SXP43" s="135"/>
      <c r="SXQ43" s="134"/>
      <c r="SXR43" s="135"/>
      <c r="SXS43" s="134"/>
      <c r="SXT43" s="135"/>
      <c r="SXU43" s="134"/>
      <c r="SXV43" s="135"/>
      <c r="SXW43" s="134"/>
      <c r="SXX43" s="135"/>
      <c r="SXY43" s="134"/>
      <c r="SXZ43" s="135"/>
      <c r="SYA43" s="134"/>
      <c r="SYB43" s="135"/>
      <c r="SYC43" s="134"/>
      <c r="SYD43" s="135"/>
      <c r="SYE43" s="134"/>
      <c r="SYF43" s="135"/>
      <c r="SYG43" s="134"/>
      <c r="SYH43" s="135"/>
      <c r="SYI43" s="134"/>
      <c r="SYJ43" s="135"/>
      <c r="SYK43" s="134"/>
      <c r="SYL43" s="135"/>
      <c r="SYM43" s="134"/>
      <c r="SYN43" s="135"/>
      <c r="SYO43" s="134"/>
      <c r="SYP43" s="135"/>
      <c r="SYQ43" s="134"/>
      <c r="SYR43" s="135"/>
      <c r="SYS43" s="134"/>
      <c r="SYT43" s="135"/>
      <c r="SYU43" s="134"/>
      <c r="SYV43" s="135"/>
      <c r="SYW43" s="134"/>
      <c r="SYX43" s="135"/>
      <c r="SYY43" s="134"/>
      <c r="SYZ43" s="135"/>
      <c r="SZA43" s="134"/>
      <c r="SZB43" s="135"/>
      <c r="SZC43" s="134"/>
      <c r="SZD43" s="135"/>
      <c r="SZE43" s="134"/>
      <c r="SZF43" s="135"/>
      <c r="SZG43" s="134"/>
      <c r="SZH43" s="135"/>
      <c r="SZI43" s="134"/>
      <c r="SZJ43" s="135"/>
      <c r="SZK43" s="134"/>
      <c r="SZL43" s="135"/>
      <c r="SZM43" s="134"/>
      <c r="SZN43" s="135"/>
      <c r="SZO43" s="134"/>
      <c r="SZP43" s="135"/>
      <c r="SZQ43" s="134"/>
      <c r="SZR43" s="135"/>
      <c r="SZS43" s="134"/>
      <c r="SZT43" s="135"/>
      <c r="SZU43" s="134"/>
      <c r="SZV43" s="135"/>
      <c r="SZW43" s="134"/>
      <c r="SZX43" s="135"/>
      <c r="SZY43" s="134"/>
      <c r="SZZ43" s="135"/>
      <c r="TAA43" s="134"/>
      <c r="TAB43" s="135"/>
      <c r="TAC43" s="134"/>
      <c r="TAD43" s="135"/>
      <c r="TAE43" s="134"/>
      <c r="TAF43" s="135"/>
      <c r="TAG43" s="134"/>
      <c r="TAH43" s="135"/>
      <c r="TAI43" s="134"/>
      <c r="TAJ43" s="135"/>
      <c r="TAK43" s="134"/>
      <c r="TAL43" s="135"/>
      <c r="TAM43" s="134"/>
      <c r="TAN43" s="135"/>
      <c r="TAO43" s="134"/>
      <c r="TAP43" s="135"/>
      <c r="TAQ43" s="134"/>
      <c r="TAR43" s="135"/>
      <c r="TAS43" s="134"/>
      <c r="TAT43" s="135"/>
      <c r="TAU43" s="134"/>
      <c r="TAV43" s="135"/>
      <c r="TAW43" s="134"/>
      <c r="TAX43" s="135"/>
      <c r="TAY43" s="134"/>
      <c r="TAZ43" s="135"/>
      <c r="TBA43" s="134"/>
      <c r="TBB43" s="135"/>
      <c r="TBC43" s="134"/>
      <c r="TBD43" s="135"/>
      <c r="TBE43" s="134"/>
      <c r="TBF43" s="135"/>
      <c r="TBG43" s="134"/>
      <c r="TBH43" s="135"/>
      <c r="TBI43" s="134"/>
      <c r="TBJ43" s="135"/>
      <c r="TBK43" s="134"/>
      <c r="TBL43" s="135"/>
      <c r="TBM43" s="134"/>
      <c r="TBN43" s="135"/>
      <c r="TBO43" s="134"/>
      <c r="TBP43" s="135"/>
      <c r="TBQ43" s="134"/>
      <c r="TBR43" s="135"/>
      <c r="TBS43" s="134"/>
      <c r="TBT43" s="135"/>
      <c r="TBU43" s="134"/>
      <c r="TBV43" s="135"/>
      <c r="TBW43" s="134"/>
      <c r="TBX43" s="135"/>
      <c r="TBY43" s="134"/>
      <c r="TBZ43" s="135"/>
      <c r="TCA43" s="134"/>
      <c r="TCB43" s="135"/>
      <c r="TCC43" s="134"/>
      <c r="TCD43" s="135"/>
      <c r="TCE43" s="134"/>
      <c r="TCF43" s="135"/>
      <c r="TCG43" s="134"/>
      <c r="TCH43" s="135"/>
      <c r="TCI43" s="134"/>
      <c r="TCJ43" s="135"/>
      <c r="TCK43" s="134"/>
      <c r="TCL43" s="135"/>
      <c r="TCM43" s="134"/>
      <c r="TCN43" s="135"/>
      <c r="TCO43" s="134"/>
      <c r="TCP43" s="135"/>
      <c r="TCQ43" s="134"/>
      <c r="TCR43" s="135"/>
      <c r="TCS43" s="134"/>
      <c r="TCT43" s="135"/>
      <c r="TCU43" s="134"/>
      <c r="TCV43" s="135"/>
      <c r="TCW43" s="134"/>
      <c r="TCX43" s="135"/>
      <c r="TCY43" s="134"/>
      <c r="TCZ43" s="135"/>
      <c r="TDA43" s="134"/>
      <c r="TDB43" s="135"/>
      <c r="TDC43" s="134"/>
      <c r="TDD43" s="135"/>
      <c r="TDE43" s="134"/>
      <c r="TDF43" s="135"/>
      <c r="TDG43" s="134"/>
      <c r="TDH43" s="135"/>
      <c r="TDI43" s="134"/>
      <c r="TDJ43" s="135"/>
      <c r="TDK43" s="134"/>
      <c r="TDL43" s="135"/>
      <c r="TDM43" s="134"/>
      <c r="TDN43" s="135"/>
      <c r="TDO43" s="134"/>
      <c r="TDP43" s="135"/>
      <c r="TDQ43" s="134"/>
      <c r="TDR43" s="135"/>
      <c r="TDS43" s="134"/>
      <c r="TDT43" s="135"/>
      <c r="TDU43" s="134"/>
      <c r="TDV43" s="135"/>
      <c r="TDW43" s="134"/>
      <c r="TDX43" s="135"/>
      <c r="TDY43" s="134"/>
      <c r="TDZ43" s="135"/>
      <c r="TEA43" s="134"/>
      <c r="TEB43" s="135"/>
      <c r="TEC43" s="134"/>
      <c r="TED43" s="135"/>
      <c r="TEE43" s="134"/>
      <c r="TEF43" s="135"/>
      <c r="TEG43" s="134"/>
      <c r="TEH43" s="135"/>
      <c r="TEI43" s="134"/>
      <c r="TEJ43" s="135"/>
      <c r="TEK43" s="134"/>
      <c r="TEL43" s="135"/>
      <c r="TEM43" s="134"/>
      <c r="TEN43" s="135"/>
      <c r="TEO43" s="134"/>
      <c r="TEP43" s="135"/>
      <c r="TEQ43" s="134"/>
      <c r="TER43" s="135"/>
      <c r="TES43" s="134"/>
      <c r="TET43" s="135"/>
      <c r="TEU43" s="134"/>
      <c r="TEV43" s="135"/>
      <c r="TEW43" s="134"/>
      <c r="TEX43" s="135"/>
      <c r="TEY43" s="134"/>
      <c r="TEZ43" s="135"/>
      <c r="TFA43" s="134"/>
      <c r="TFB43" s="135"/>
      <c r="TFC43" s="134"/>
      <c r="TFD43" s="135"/>
      <c r="TFE43" s="134"/>
      <c r="TFF43" s="135"/>
      <c r="TFG43" s="134"/>
      <c r="TFH43" s="135"/>
      <c r="TFI43" s="134"/>
      <c r="TFJ43" s="135"/>
      <c r="TFK43" s="134"/>
      <c r="TFL43" s="135"/>
      <c r="TFM43" s="134"/>
      <c r="TFN43" s="135"/>
      <c r="TFO43" s="134"/>
      <c r="TFP43" s="135"/>
      <c r="TFQ43" s="134"/>
      <c r="TFR43" s="135"/>
      <c r="TFS43" s="134"/>
      <c r="TFT43" s="135"/>
      <c r="TFU43" s="134"/>
      <c r="TFV43" s="135"/>
      <c r="TFW43" s="134"/>
      <c r="TFX43" s="135"/>
      <c r="TFY43" s="134"/>
      <c r="TFZ43" s="135"/>
      <c r="TGA43" s="134"/>
      <c r="TGB43" s="135"/>
      <c r="TGC43" s="134"/>
      <c r="TGD43" s="135"/>
      <c r="TGE43" s="134"/>
      <c r="TGF43" s="135"/>
      <c r="TGG43" s="134"/>
      <c r="TGH43" s="135"/>
      <c r="TGI43" s="134"/>
      <c r="TGJ43" s="135"/>
      <c r="TGK43" s="134"/>
      <c r="TGL43" s="135"/>
      <c r="TGM43" s="134"/>
      <c r="TGN43" s="135"/>
      <c r="TGO43" s="134"/>
      <c r="TGP43" s="135"/>
      <c r="TGQ43" s="134"/>
      <c r="TGR43" s="135"/>
      <c r="TGS43" s="134"/>
      <c r="TGT43" s="135"/>
      <c r="TGU43" s="134"/>
      <c r="TGV43" s="135"/>
      <c r="TGW43" s="134"/>
      <c r="TGX43" s="135"/>
      <c r="TGY43" s="134"/>
      <c r="TGZ43" s="135"/>
      <c r="THA43" s="134"/>
      <c r="THB43" s="135"/>
      <c r="THC43" s="134"/>
      <c r="THD43" s="135"/>
      <c r="THE43" s="134"/>
      <c r="THF43" s="135"/>
      <c r="THG43" s="134"/>
      <c r="THH43" s="135"/>
      <c r="THI43" s="134"/>
      <c r="THJ43" s="135"/>
      <c r="THK43" s="134"/>
      <c r="THL43" s="135"/>
      <c r="THM43" s="134"/>
      <c r="THN43" s="135"/>
      <c r="THO43" s="134"/>
      <c r="THP43" s="135"/>
      <c r="THQ43" s="134"/>
      <c r="THR43" s="135"/>
      <c r="THS43" s="134"/>
      <c r="THT43" s="135"/>
      <c r="THU43" s="134"/>
      <c r="THV43" s="135"/>
      <c r="THW43" s="134"/>
      <c r="THX43" s="135"/>
      <c r="THY43" s="134"/>
      <c r="THZ43" s="135"/>
      <c r="TIA43" s="134"/>
      <c r="TIB43" s="135"/>
      <c r="TIC43" s="134"/>
      <c r="TID43" s="135"/>
      <c r="TIE43" s="134"/>
      <c r="TIF43" s="135"/>
      <c r="TIG43" s="134"/>
      <c r="TIH43" s="135"/>
      <c r="TII43" s="134"/>
      <c r="TIJ43" s="135"/>
      <c r="TIK43" s="134"/>
      <c r="TIL43" s="135"/>
      <c r="TIM43" s="134"/>
      <c r="TIN43" s="135"/>
      <c r="TIO43" s="134"/>
      <c r="TIP43" s="135"/>
      <c r="TIQ43" s="134"/>
      <c r="TIR43" s="135"/>
      <c r="TIS43" s="134"/>
      <c r="TIT43" s="135"/>
      <c r="TIU43" s="134"/>
      <c r="TIV43" s="135"/>
      <c r="TIW43" s="134"/>
      <c r="TIX43" s="135"/>
      <c r="TIY43" s="134"/>
      <c r="TIZ43" s="135"/>
      <c r="TJA43" s="134"/>
      <c r="TJB43" s="135"/>
      <c r="TJC43" s="134"/>
      <c r="TJD43" s="135"/>
      <c r="TJE43" s="134"/>
      <c r="TJF43" s="135"/>
      <c r="TJG43" s="134"/>
      <c r="TJH43" s="135"/>
      <c r="TJI43" s="134"/>
      <c r="TJJ43" s="135"/>
      <c r="TJK43" s="134"/>
      <c r="TJL43" s="135"/>
      <c r="TJM43" s="134"/>
      <c r="TJN43" s="135"/>
      <c r="TJO43" s="134"/>
      <c r="TJP43" s="135"/>
      <c r="TJQ43" s="134"/>
      <c r="TJR43" s="135"/>
      <c r="TJS43" s="134"/>
      <c r="TJT43" s="135"/>
      <c r="TJU43" s="134"/>
      <c r="TJV43" s="135"/>
      <c r="TJW43" s="134"/>
      <c r="TJX43" s="135"/>
      <c r="TJY43" s="134"/>
      <c r="TJZ43" s="135"/>
      <c r="TKA43" s="134"/>
      <c r="TKB43" s="135"/>
      <c r="TKC43" s="134"/>
      <c r="TKD43" s="135"/>
      <c r="TKE43" s="134"/>
      <c r="TKF43" s="135"/>
      <c r="TKG43" s="134"/>
      <c r="TKH43" s="135"/>
      <c r="TKI43" s="134"/>
      <c r="TKJ43" s="135"/>
      <c r="TKK43" s="134"/>
      <c r="TKL43" s="135"/>
      <c r="TKM43" s="134"/>
      <c r="TKN43" s="135"/>
      <c r="TKO43" s="134"/>
      <c r="TKP43" s="135"/>
      <c r="TKQ43" s="134"/>
      <c r="TKR43" s="135"/>
      <c r="TKS43" s="134"/>
      <c r="TKT43" s="135"/>
      <c r="TKU43" s="134"/>
      <c r="TKV43" s="135"/>
      <c r="TKW43" s="134"/>
      <c r="TKX43" s="135"/>
      <c r="TKY43" s="134"/>
      <c r="TKZ43" s="135"/>
      <c r="TLA43" s="134"/>
      <c r="TLB43" s="135"/>
      <c r="TLC43" s="134"/>
      <c r="TLD43" s="135"/>
      <c r="TLE43" s="134"/>
      <c r="TLF43" s="135"/>
      <c r="TLG43" s="134"/>
      <c r="TLH43" s="135"/>
      <c r="TLI43" s="134"/>
      <c r="TLJ43" s="135"/>
      <c r="TLK43" s="134"/>
      <c r="TLL43" s="135"/>
      <c r="TLM43" s="134"/>
      <c r="TLN43" s="135"/>
      <c r="TLO43" s="134"/>
      <c r="TLP43" s="135"/>
      <c r="TLQ43" s="134"/>
      <c r="TLR43" s="135"/>
      <c r="TLS43" s="134"/>
      <c r="TLT43" s="135"/>
      <c r="TLU43" s="134"/>
      <c r="TLV43" s="135"/>
      <c r="TLW43" s="134"/>
      <c r="TLX43" s="135"/>
      <c r="TLY43" s="134"/>
      <c r="TLZ43" s="135"/>
      <c r="TMA43" s="134"/>
      <c r="TMB43" s="135"/>
      <c r="TMC43" s="134"/>
      <c r="TMD43" s="135"/>
      <c r="TME43" s="134"/>
      <c r="TMF43" s="135"/>
      <c r="TMG43" s="134"/>
      <c r="TMH43" s="135"/>
      <c r="TMI43" s="134"/>
      <c r="TMJ43" s="135"/>
      <c r="TMK43" s="134"/>
      <c r="TML43" s="135"/>
      <c r="TMM43" s="134"/>
      <c r="TMN43" s="135"/>
      <c r="TMO43" s="134"/>
      <c r="TMP43" s="135"/>
      <c r="TMQ43" s="134"/>
      <c r="TMR43" s="135"/>
      <c r="TMS43" s="134"/>
      <c r="TMT43" s="135"/>
      <c r="TMU43" s="134"/>
      <c r="TMV43" s="135"/>
      <c r="TMW43" s="134"/>
      <c r="TMX43" s="135"/>
      <c r="TMY43" s="134"/>
      <c r="TMZ43" s="135"/>
      <c r="TNA43" s="134"/>
      <c r="TNB43" s="135"/>
      <c r="TNC43" s="134"/>
      <c r="TND43" s="135"/>
      <c r="TNE43" s="134"/>
      <c r="TNF43" s="135"/>
      <c r="TNG43" s="134"/>
      <c r="TNH43" s="135"/>
      <c r="TNI43" s="134"/>
      <c r="TNJ43" s="135"/>
      <c r="TNK43" s="134"/>
      <c r="TNL43" s="135"/>
      <c r="TNM43" s="134"/>
      <c r="TNN43" s="135"/>
      <c r="TNO43" s="134"/>
      <c r="TNP43" s="135"/>
      <c r="TNQ43" s="134"/>
      <c r="TNR43" s="135"/>
      <c r="TNS43" s="134"/>
      <c r="TNT43" s="135"/>
      <c r="TNU43" s="134"/>
      <c r="TNV43" s="135"/>
      <c r="TNW43" s="134"/>
      <c r="TNX43" s="135"/>
      <c r="TNY43" s="134"/>
      <c r="TNZ43" s="135"/>
      <c r="TOA43" s="134"/>
      <c r="TOB43" s="135"/>
      <c r="TOC43" s="134"/>
      <c r="TOD43" s="135"/>
      <c r="TOE43" s="134"/>
      <c r="TOF43" s="135"/>
      <c r="TOG43" s="134"/>
      <c r="TOH43" s="135"/>
      <c r="TOI43" s="134"/>
      <c r="TOJ43" s="135"/>
      <c r="TOK43" s="134"/>
      <c r="TOL43" s="135"/>
      <c r="TOM43" s="134"/>
      <c r="TON43" s="135"/>
      <c r="TOO43" s="134"/>
      <c r="TOP43" s="135"/>
      <c r="TOQ43" s="134"/>
      <c r="TOR43" s="135"/>
      <c r="TOS43" s="134"/>
      <c r="TOT43" s="135"/>
      <c r="TOU43" s="134"/>
      <c r="TOV43" s="135"/>
      <c r="TOW43" s="134"/>
      <c r="TOX43" s="135"/>
      <c r="TOY43" s="134"/>
      <c r="TOZ43" s="135"/>
      <c r="TPA43" s="134"/>
      <c r="TPB43" s="135"/>
      <c r="TPC43" s="134"/>
      <c r="TPD43" s="135"/>
      <c r="TPE43" s="134"/>
      <c r="TPF43" s="135"/>
      <c r="TPG43" s="134"/>
      <c r="TPH43" s="135"/>
      <c r="TPI43" s="134"/>
      <c r="TPJ43" s="135"/>
      <c r="TPK43" s="134"/>
      <c r="TPL43" s="135"/>
      <c r="TPM43" s="134"/>
      <c r="TPN43" s="135"/>
      <c r="TPO43" s="134"/>
      <c r="TPP43" s="135"/>
      <c r="TPQ43" s="134"/>
      <c r="TPR43" s="135"/>
      <c r="TPS43" s="134"/>
      <c r="TPT43" s="135"/>
      <c r="TPU43" s="134"/>
      <c r="TPV43" s="135"/>
      <c r="TPW43" s="134"/>
      <c r="TPX43" s="135"/>
      <c r="TPY43" s="134"/>
      <c r="TPZ43" s="135"/>
      <c r="TQA43" s="134"/>
      <c r="TQB43" s="135"/>
      <c r="TQC43" s="134"/>
      <c r="TQD43" s="135"/>
      <c r="TQE43" s="134"/>
      <c r="TQF43" s="135"/>
      <c r="TQG43" s="134"/>
      <c r="TQH43" s="135"/>
      <c r="TQI43" s="134"/>
      <c r="TQJ43" s="135"/>
      <c r="TQK43" s="134"/>
      <c r="TQL43" s="135"/>
      <c r="TQM43" s="134"/>
      <c r="TQN43" s="135"/>
      <c r="TQO43" s="134"/>
      <c r="TQP43" s="135"/>
      <c r="TQQ43" s="134"/>
      <c r="TQR43" s="135"/>
      <c r="TQS43" s="134"/>
      <c r="TQT43" s="135"/>
      <c r="TQU43" s="134"/>
      <c r="TQV43" s="135"/>
      <c r="TQW43" s="134"/>
      <c r="TQX43" s="135"/>
      <c r="TQY43" s="134"/>
      <c r="TQZ43" s="135"/>
      <c r="TRA43" s="134"/>
      <c r="TRB43" s="135"/>
      <c r="TRC43" s="134"/>
      <c r="TRD43" s="135"/>
      <c r="TRE43" s="134"/>
      <c r="TRF43" s="135"/>
      <c r="TRG43" s="134"/>
      <c r="TRH43" s="135"/>
      <c r="TRI43" s="134"/>
      <c r="TRJ43" s="135"/>
      <c r="TRK43" s="134"/>
      <c r="TRL43" s="135"/>
      <c r="TRM43" s="134"/>
      <c r="TRN43" s="135"/>
      <c r="TRO43" s="134"/>
      <c r="TRP43" s="135"/>
      <c r="TRQ43" s="134"/>
      <c r="TRR43" s="135"/>
      <c r="TRS43" s="134"/>
      <c r="TRT43" s="135"/>
      <c r="TRU43" s="134"/>
      <c r="TRV43" s="135"/>
      <c r="TRW43" s="134"/>
      <c r="TRX43" s="135"/>
      <c r="TRY43" s="134"/>
      <c r="TRZ43" s="135"/>
      <c r="TSA43" s="134"/>
      <c r="TSB43" s="135"/>
      <c r="TSC43" s="134"/>
      <c r="TSD43" s="135"/>
      <c r="TSE43" s="134"/>
      <c r="TSF43" s="135"/>
      <c r="TSG43" s="134"/>
      <c r="TSH43" s="135"/>
      <c r="TSI43" s="134"/>
      <c r="TSJ43" s="135"/>
      <c r="TSK43" s="134"/>
      <c r="TSL43" s="135"/>
      <c r="TSM43" s="134"/>
      <c r="TSN43" s="135"/>
      <c r="TSO43" s="134"/>
      <c r="TSP43" s="135"/>
      <c r="TSQ43" s="134"/>
      <c r="TSR43" s="135"/>
      <c r="TSS43" s="134"/>
      <c r="TST43" s="135"/>
      <c r="TSU43" s="134"/>
      <c r="TSV43" s="135"/>
      <c r="TSW43" s="134"/>
      <c r="TSX43" s="135"/>
      <c r="TSY43" s="134"/>
      <c r="TSZ43" s="135"/>
      <c r="TTA43" s="134"/>
      <c r="TTB43" s="135"/>
      <c r="TTC43" s="134"/>
      <c r="TTD43" s="135"/>
      <c r="TTE43" s="134"/>
      <c r="TTF43" s="135"/>
      <c r="TTG43" s="134"/>
      <c r="TTH43" s="135"/>
      <c r="TTI43" s="134"/>
      <c r="TTJ43" s="135"/>
      <c r="TTK43" s="134"/>
      <c r="TTL43" s="135"/>
      <c r="TTM43" s="134"/>
      <c r="TTN43" s="135"/>
      <c r="TTO43" s="134"/>
      <c r="TTP43" s="135"/>
      <c r="TTQ43" s="134"/>
      <c r="TTR43" s="135"/>
      <c r="TTS43" s="134"/>
      <c r="TTT43" s="135"/>
      <c r="TTU43" s="134"/>
      <c r="TTV43" s="135"/>
      <c r="TTW43" s="134"/>
      <c r="TTX43" s="135"/>
      <c r="TTY43" s="134"/>
      <c r="TTZ43" s="135"/>
      <c r="TUA43" s="134"/>
      <c r="TUB43" s="135"/>
      <c r="TUC43" s="134"/>
      <c r="TUD43" s="135"/>
      <c r="TUE43" s="134"/>
      <c r="TUF43" s="135"/>
      <c r="TUG43" s="134"/>
      <c r="TUH43" s="135"/>
      <c r="TUI43" s="134"/>
      <c r="TUJ43" s="135"/>
      <c r="TUK43" s="134"/>
      <c r="TUL43" s="135"/>
      <c r="TUM43" s="134"/>
      <c r="TUN43" s="135"/>
      <c r="TUO43" s="134"/>
      <c r="TUP43" s="135"/>
      <c r="TUQ43" s="134"/>
      <c r="TUR43" s="135"/>
      <c r="TUS43" s="134"/>
      <c r="TUT43" s="135"/>
      <c r="TUU43" s="134"/>
      <c r="TUV43" s="135"/>
      <c r="TUW43" s="134"/>
      <c r="TUX43" s="135"/>
      <c r="TUY43" s="134"/>
      <c r="TUZ43" s="135"/>
      <c r="TVA43" s="134"/>
      <c r="TVB43" s="135"/>
      <c r="TVC43" s="134"/>
      <c r="TVD43" s="135"/>
      <c r="TVE43" s="134"/>
      <c r="TVF43" s="135"/>
      <c r="TVG43" s="134"/>
      <c r="TVH43" s="135"/>
      <c r="TVI43" s="134"/>
      <c r="TVJ43" s="135"/>
      <c r="TVK43" s="134"/>
      <c r="TVL43" s="135"/>
      <c r="TVM43" s="134"/>
      <c r="TVN43" s="135"/>
      <c r="TVO43" s="134"/>
      <c r="TVP43" s="135"/>
      <c r="TVQ43" s="134"/>
      <c r="TVR43" s="135"/>
      <c r="TVS43" s="134"/>
      <c r="TVT43" s="135"/>
      <c r="TVU43" s="134"/>
      <c r="TVV43" s="135"/>
      <c r="TVW43" s="134"/>
      <c r="TVX43" s="135"/>
      <c r="TVY43" s="134"/>
      <c r="TVZ43" s="135"/>
      <c r="TWA43" s="134"/>
      <c r="TWB43" s="135"/>
      <c r="TWC43" s="134"/>
      <c r="TWD43" s="135"/>
      <c r="TWE43" s="134"/>
      <c r="TWF43" s="135"/>
      <c r="TWG43" s="134"/>
      <c r="TWH43" s="135"/>
      <c r="TWI43" s="134"/>
      <c r="TWJ43" s="135"/>
      <c r="TWK43" s="134"/>
      <c r="TWL43" s="135"/>
      <c r="TWM43" s="134"/>
      <c r="TWN43" s="135"/>
      <c r="TWO43" s="134"/>
      <c r="TWP43" s="135"/>
      <c r="TWQ43" s="134"/>
      <c r="TWR43" s="135"/>
      <c r="TWS43" s="134"/>
      <c r="TWT43" s="135"/>
      <c r="TWU43" s="134"/>
      <c r="TWV43" s="135"/>
      <c r="TWW43" s="134"/>
      <c r="TWX43" s="135"/>
      <c r="TWY43" s="134"/>
      <c r="TWZ43" s="135"/>
      <c r="TXA43" s="134"/>
      <c r="TXB43" s="135"/>
      <c r="TXC43" s="134"/>
      <c r="TXD43" s="135"/>
      <c r="TXE43" s="134"/>
      <c r="TXF43" s="135"/>
      <c r="TXG43" s="134"/>
      <c r="TXH43" s="135"/>
      <c r="TXI43" s="134"/>
      <c r="TXJ43" s="135"/>
      <c r="TXK43" s="134"/>
      <c r="TXL43" s="135"/>
      <c r="TXM43" s="134"/>
      <c r="TXN43" s="135"/>
      <c r="TXO43" s="134"/>
      <c r="TXP43" s="135"/>
      <c r="TXQ43" s="134"/>
      <c r="TXR43" s="135"/>
      <c r="TXS43" s="134"/>
      <c r="TXT43" s="135"/>
      <c r="TXU43" s="134"/>
      <c r="TXV43" s="135"/>
      <c r="TXW43" s="134"/>
      <c r="TXX43" s="135"/>
      <c r="TXY43" s="134"/>
      <c r="TXZ43" s="135"/>
      <c r="TYA43" s="134"/>
      <c r="TYB43" s="135"/>
      <c r="TYC43" s="134"/>
      <c r="TYD43" s="135"/>
      <c r="TYE43" s="134"/>
      <c r="TYF43" s="135"/>
      <c r="TYG43" s="134"/>
      <c r="TYH43" s="135"/>
      <c r="TYI43" s="134"/>
      <c r="TYJ43" s="135"/>
      <c r="TYK43" s="134"/>
      <c r="TYL43" s="135"/>
      <c r="TYM43" s="134"/>
      <c r="TYN43" s="135"/>
      <c r="TYO43" s="134"/>
      <c r="TYP43" s="135"/>
      <c r="TYQ43" s="134"/>
      <c r="TYR43" s="135"/>
      <c r="TYS43" s="134"/>
      <c r="TYT43" s="135"/>
      <c r="TYU43" s="134"/>
      <c r="TYV43" s="135"/>
      <c r="TYW43" s="134"/>
      <c r="TYX43" s="135"/>
      <c r="TYY43" s="134"/>
      <c r="TYZ43" s="135"/>
      <c r="TZA43" s="134"/>
      <c r="TZB43" s="135"/>
      <c r="TZC43" s="134"/>
      <c r="TZD43" s="135"/>
      <c r="TZE43" s="134"/>
      <c r="TZF43" s="135"/>
      <c r="TZG43" s="134"/>
      <c r="TZH43" s="135"/>
      <c r="TZI43" s="134"/>
      <c r="TZJ43" s="135"/>
      <c r="TZK43" s="134"/>
      <c r="TZL43" s="135"/>
      <c r="TZM43" s="134"/>
      <c r="TZN43" s="135"/>
      <c r="TZO43" s="134"/>
      <c r="TZP43" s="135"/>
      <c r="TZQ43" s="134"/>
      <c r="TZR43" s="135"/>
      <c r="TZS43" s="134"/>
      <c r="TZT43" s="135"/>
      <c r="TZU43" s="134"/>
      <c r="TZV43" s="135"/>
      <c r="TZW43" s="134"/>
      <c r="TZX43" s="135"/>
      <c r="TZY43" s="134"/>
      <c r="TZZ43" s="135"/>
      <c r="UAA43" s="134"/>
      <c r="UAB43" s="135"/>
      <c r="UAC43" s="134"/>
      <c r="UAD43" s="135"/>
      <c r="UAE43" s="134"/>
      <c r="UAF43" s="135"/>
      <c r="UAG43" s="134"/>
      <c r="UAH43" s="135"/>
      <c r="UAI43" s="134"/>
      <c r="UAJ43" s="135"/>
      <c r="UAK43" s="134"/>
      <c r="UAL43" s="135"/>
      <c r="UAM43" s="134"/>
      <c r="UAN43" s="135"/>
      <c r="UAO43" s="134"/>
      <c r="UAP43" s="135"/>
      <c r="UAQ43" s="134"/>
      <c r="UAR43" s="135"/>
      <c r="UAS43" s="134"/>
      <c r="UAT43" s="135"/>
      <c r="UAU43" s="134"/>
      <c r="UAV43" s="135"/>
      <c r="UAW43" s="134"/>
      <c r="UAX43" s="135"/>
      <c r="UAY43" s="134"/>
      <c r="UAZ43" s="135"/>
      <c r="UBA43" s="134"/>
      <c r="UBB43" s="135"/>
      <c r="UBC43" s="134"/>
      <c r="UBD43" s="135"/>
      <c r="UBE43" s="134"/>
      <c r="UBF43" s="135"/>
      <c r="UBG43" s="134"/>
      <c r="UBH43" s="135"/>
      <c r="UBI43" s="134"/>
      <c r="UBJ43" s="135"/>
      <c r="UBK43" s="134"/>
      <c r="UBL43" s="135"/>
      <c r="UBM43" s="134"/>
      <c r="UBN43" s="135"/>
      <c r="UBO43" s="134"/>
      <c r="UBP43" s="135"/>
      <c r="UBQ43" s="134"/>
      <c r="UBR43" s="135"/>
      <c r="UBS43" s="134"/>
      <c r="UBT43" s="135"/>
      <c r="UBU43" s="134"/>
      <c r="UBV43" s="135"/>
      <c r="UBW43" s="134"/>
      <c r="UBX43" s="135"/>
      <c r="UBY43" s="134"/>
      <c r="UBZ43" s="135"/>
      <c r="UCA43" s="134"/>
      <c r="UCB43" s="135"/>
      <c r="UCC43" s="134"/>
      <c r="UCD43" s="135"/>
      <c r="UCE43" s="134"/>
      <c r="UCF43" s="135"/>
      <c r="UCG43" s="134"/>
      <c r="UCH43" s="135"/>
      <c r="UCI43" s="134"/>
      <c r="UCJ43" s="135"/>
      <c r="UCK43" s="134"/>
      <c r="UCL43" s="135"/>
      <c r="UCM43" s="134"/>
      <c r="UCN43" s="135"/>
      <c r="UCO43" s="134"/>
      <c r="UCP43" s="135"/>
      <c r="UCQ43" s="134"/>
      <c r="UCR43" s="135"/>
      <c r="UCS43" s="134"/>
      <c r="UCT43" s="135"/>
      <c r="UCU43" s="134"/>
      <c r="UCV43" s="135"/>
      <c r="UCW43" s="134"/>
      <c r="UCX43" s="135"/>
      <c r="UCY43" s="134"/>
      <c r="UCZ43" s="135"/>
      <c r="UDA43" s="134"/>
      <c r="UDB43" s="135"/>
      <c r="UDC43" s="134"/>
      <c r="UDD43" s="135"/>
      <c r="UDE43" s="134"/>
      <c r="UDF43" s="135"/>
      <c r="UDG43" s="134"/>
      <c r="UDH43" s="135"/>
      <c r="UDI43" s="134"/>
      <c r="UDJ43" s="135"/>
      <c r="UDK43" s="134"/>
      <c r="UDL43" s="135"/>
      <c r="UDM43" s="134"/>
      <c r="UDN43" s="135"/>
      <c r="UDO43" s="134"/>
      <c r="UDP43" s="135"/>
      <c r="UDQ43" s="134"/>
      <c r="UDR43" s="135"/>
      <c r="UDS43" s="134"/>
      <c r="UDT43" s="135"/>
      <c r="UDU43" s="134"/>
      <c r="UDV43" s="135"/>
      <c r="UDW43" s="134"/>
      <c r="UDX43" s="135"/>
      <c r="UDY43" s="134"/>
      <c r="UDZ43" s="135"/>
      <c r="UEA43" s="134"/>
      <c r="UEB43" s="135"/>
      <c r="UEC43" s="134"/>
      <c r="UED43" s="135"/>
      <c r="UEE43" s="134"/>
      <c r="UEF43" s="135"/>
      <c r="UEG43" s="134"/>
      <c r="UEH43" s="135"/>
      <c r="UEI43" s="134"/>
      <c r="UEJ43" s="135"/>
      <c r="UEK43" s="134"/>
      <c r="UEL43" s="135"/>
      <c r="UEM43" s="134"/>
      <c r="UEN43" s="135"/>
      <c r="UEO43" s="134"/>
      <c r="UEP43" s="135"/>
      <c r="UEQ43" s="134"/>
      <c r="UER43" s="135"/>
      <c r="UES43" s="134"/>
      <c r="UET43" s="135"/>
      <c r="UEU43" s="134"/>
      <c r="UEV43" s="135"/>
      <c r="UEW43" s="134"/>
      <c r="UEX43" s="135"/>
      <c r="UEY43" s="134"/>
      <c r="UEZ43" s="135"/>
      <c r="UFA43" s="134"/>
      <c r="UFB43" s="135"/>
      <c r="UFC43" s="134"/>
      <c r="UFD43" s="135"/>
      <c r="UFE43" s="134"/>
      <c r="UFF43" s="135"/>
      <c r="UFG43" s="134"/>
      <c r="UFH43" s="135"/>
      <c r="UFI43" s="134"/>
      <c r="UFJ43" s="135"/>
      <c r="UFK43" s="134"/>
      <c r="UFL43" s="135"/>
      <c r="UFM43" s="134"/>
      <c r="UFN43" s="135"/>
      <c r="UFO43" s="134"/>
      <c r="UFP43" s="135"/>
      <c r="UFQ43" s="134"/>
      <c r="UFR43" s="135"/>
      <c r="UFS43" s="134"/>
      <c r="UFT43" s="135"/>
      <c r="UFU43" s="134"/>
      <c r="UFV43" s="135"/>
      <c r="UFW43" s="134"/>
      <c r="UFX43" s="135"/>
      <c r="UFY43" s="134"/>
      <c r="UFZ43" s="135"/>
      <c r="UGA43" s="134"/>
      <c r="UGB43" s="135"/>
      <c r="UGC43" s="134"/>
      <c r="UGD43" s="135"/>
      <c r="UGE43" s="134"/>
      <c r="UGF43" s="135"/>
      <c r="UGG43" s="134"/>
      <c r="UGH43" s="135"/>
      <c r="UGI43" s="134"/>
      <c r="UGJ43" s="135"/>
      <c r="UGK43" s="134"/>
      <c r="UGL43" s="135"/>
      <c r="UGM43" s="134"/>
      <c r="UGN43" s="135"/>
      <c r="UGO43" s="134"/>
      <c r="UGP43" s="135"/>
      <c r="UGQ43" s="134"/>
      <c r="UGR43" s="135"/>
      <c r="UGS43" s="134"/>
      <c r="UGT43" s="135"/>
      <c r="UGU43" s="134"/>
      <c r="UGV43" s="135"/>
      <c r="UGW43" s="134"/>
      <c r="UGX43" s="135"/>
      <c r="UGY43" s="134"/>
      <c r="UGZ43" s="135"/>
      <c r="UHA43" s="134"/>
      <c r="UHB43" s="135"/>
      <c r="UHC43" s="134"/>
      <c r="UHD43" s="135"/>
      <c r="UHE43" s="134"/>
      <c r="UHF43" s="135"/>
      <c r="UHG43" s="134"/>
      <c r="UHH43" s="135"/>
      <c r="UHI43" s="134"/>
      <c r="UHJ43" s="135"/>
      <c r="UHK43" s="134"/>
      <c r="UHL43" s="135"/>
      <c r="UHM43" s="134"/>
      <c r="UHN43" s="135"/>
      <c r="UHO43" s="134"/>
      <c r="UHP43" s="135"/>
      <c r="UHQ43" s="134"/>
      <c r="UHR43" s="135"/>
      <c r="UHS43" s="134"/>
      <c r="UHT43" s="135"/>
      <c r="UHU43" s="134"/>
      <c r="UHV43" s="135"/>
      <c r="UHW43" s="134"/>
      <c r="UHX43" s="135"/>
      <c r="UHY43" s="134"/>
      <c r="UHZ43" s="135"/>
      <c r="UIA43" s="134"/>
      <c r="UIB43" s="135"/>
      <c r="UIC43" s="134"/>
      <c r="UID43" s="135"/>
      <c r="UIE43" s="134"/>
      <c r="UIF43" s="135"/>
      <c r="UIG43" s="134"/>
      <c r="UIH43" s="135"/>
      <c r="UII43" s="134"/>
      <c r="UIJ43" s="135"/>
      <c r="UIK43" s="134"/>
      <c r="UIL43" s="135"/>
      <c r="UIM43" s="134"/>
      <c r="UIN43" s="135"/>
      <c r="UIO43" s="134"/>
      <c r="UIP43" s="135"/>
      <c r="UIQ43" s="134"/>
      <c r="UIR43" s="135"/>
      <c r="UIS43" s="134"/>
      <c r="UIT43" s="135"/>
      <c r="UIU43" s="134"/>
      <c r="UIV43" s="135"/>
      <c r="UIW43" s="134"/>
      <c r="UIX43" s="135"/>
      <c r="UIY43" s="134"/>
      <c r="UIZ43" s="135"/>
      <c r="UJA43" s="134"/>
      <c r="UJB43" s="135"/>
      <c r="UJC43" s="134"/>
      <c r="UJD43" s="135"/>
      <c r="UJE43" s="134"/>
      <c r="UJF43" s="135"/>
      <c r="UJG43" s="134"/>
      <c r="UJH43" s="135"/>
      <c r="UJI43" s="134"/>
      <c r="UJJ43" s="135"/>
      <c r="UJK43" s="134"/>
      <c r="UJL43" s="135"/>
      <c r="UJM43" s="134"/>
      <c r="UJN43" s="135"/>
      <c r="UJO43" s="134"/>
      <c r="UJP43" s="135"/>
      <c r="UJQ43" s="134"/>
      <c r="UJR43" s="135"/>
      <c r="UJS43" s="134"/>
      <c r="UJT43" s="135"/>
      <c r="UJU43" s="134"/>
      <c r="UJV43" s="135"/>
      <c r="UJW43" s="134"/>
      <c r="UJX43" s="135"/>
      <c r="UJY43" s="134"/>
      <c r="UJZ43" s="135"/>
      <c r="UKA43" s="134"/>
      <c r="UKB43" s="135"/>
      <c r="UKC43" s="134"/>
      <c r="UKD43" s="135"/>
      <c r="UKE43" s="134"/>
      <c r="UKF43" s="135"/>
      <c r="UKG43" s="134"/>
      <c r="UKH43" s="135"/>
      <c r="UKI43" s="134"/>
      <c r="UKJ43" s="135"/>
      <c r="UKK43" s="134"/>
      <c r="UKL43" s="135"/>
      <c r="UKM43" s="134"/>
      <c r="UKN43" s="135"/>
      <c r="UKO43" s="134"/>
      <c r="UKP43" s="135"/>
      <c r="UKQ43" s="134"/>
      <c r="UKR43" s="135"/>
      <c r="UKS43" s="134"/>
      <c r="UKT43" s="135"/>
      <c r="UKU43" s="134"/>
      <c r="UKV43" s="135"/>
      <c r="UKW43" s="134"/>
      <c r="UKX43" s="135"/>
      <c r="UKY43" s="134"/>
      <c r="UKZ43" s="135"/>
      <c r="ULA43" s="134"/>
      <c r="ULB43" s="135"/>
      <c r="ULC43" s="134"/>
      <c r="ULD43" s="135"/>
      <c r="ULE43" s="134"/>
      <c r="ULF43" s="135"/>
      <c r="ULG43" s="134"/>
      <c r="ULH43" s="135"/>
      <c r="ULI43" s="134"/>
      <c r="ULJ43" s="135"/>
      <c r="ULK43" s="134"/>
      <c r="ULL43" s="135"/>
      <c r="ULM43" s="134"/>
      <c r="ULN43" s="135"/>
      <c r="ULO43" s="134"/>
      <c r="ULP43" s="135"/>
      <c r="ULQ43" s="134"/>
      <c r="ULR43" s="135"/>
      <c r="ULS43" s="134"/>
      <c r="ULT43" s="135"/>
      <c r="ULU43" s="134"/>
      <c r="ULV43" s="135"/>
      <c r="ULW43" s="134"/>
      <c r="ULX43" s="135"/>
      <c r="ULY43" s="134"/>
      <c r="ULZ43" s="135"/>
      <c r="UMA43" s="134"/>
      <c r="UMB43" s="135"/>
      <c r="UMC43" s="134"/>
      <c r="UMD43" s="135"/>
      <c r="UME43" s="134"/>
      <c r="UMF43" s="135"/>
      <c r="UMG43" s="134"/>
      <c r="UMH43" s="135"/>
      <c r="UMI43" s="134"/>
      <c r="UMJ43" s="135"/>
      <c r="UMK43" s="134"/>
      <c r="UML43" s="135"/>
      <c r="UMM43" s="134"/>
      <c r="UMN43" s="135"/>
      <c r="UMO43" s="134"/>
      <c r="UMP43" s="135"/>
      <c r="UMQ43" s="134"/>
      <c r="UMR43" s="135"/>
      <c r="UMS43" s="134"/>
      <c r="UMT43" s="135"/>
      <c r="UMU43" s="134"/>
      <c r="UMV43" s="135"/>
      <c r="UMW43" s="134"/>
      <c r="UMX43" s="135"/>
      <c r="UMY43" s="134"/>
      <c r="UMZ43" s="135"/>
      <c r="UNA43" s="134"/>
      <c r="UNB43" s="135"/>
      <c r="UNC43" s="134"/>
      <c r="UND43" s="135"/>
      <c r="UNE43" s="134"/>
      <c r="UNF43" s="135"/>
      <c r="UNG43" s="134"/>
      <c r="UNH43" s="135"/>
      <c r="UNI43" s="134"/>
      <c r="UNJ43" s="135"/>
      <c r="UNK43" s="134"/>
      <c r="UNL43" s="135"/>
      <c r="UNM43" s="134"/>
      <c r="UNN43" s="135"/>
      <c r="UNO43" s="134"/>
      <c r="UNP43" s="135"/>
      <c r="UNQ43" s="134"/>
      <c r="UNR43" s="135"/>
      <c r="UNS43" s="134"/>
      <c r="UNT43" s="135"/>
      <c r="UNU43" s="134"/>
      <c r="UNV43" s="135"/>
      <c r="UNW43" s="134"/>
      <c r="UNX43" s="135"/>
      <c r="UNY43" s="134"/>
      <c r="UNZ43" s="135"/>
      <c r="UOA43" s="134"/>
      <c r="UOB43" s="135"/>
      <c r="UOC43" s="134"/>
      <c r="UOD43" s="135"/>
      <c r="UOE43" s="134"/>
      <c r="UOF43" s="135"/>
      <c r="UOG43" s="134"/>
      <c r="UOH43" s="135"/>
      <c r="UOI43" s="134"/>
      <c r="UOJ43" s="135"/>
      <c r="UOK43" s="134"/>
      <c r="UOL43" s="135"/>
      <c r="UOM43" s="134"/>
      <c r="UON43" s="135"/>
      <c r="UOO43" s="134"/>
      <c r="UOP43" s="135"/>
      <c r="UOQ43" s="134"/>
      <c r="UOR43" s="135"/>
      <c r="UOS43" s="134"/>
      <c r="UOT43" s="135"/>
      <c r="UOU43" s="134"/>
      <c r="UOV43" s="135"/>
      <c r="UOW43" s="134"/>
      <c r="UOX43" s="135"/>
      <c r="UOY43" s="134"/>
      <c r="UOZ43" s="135"/>
      <c r="UPA43" s="134"/>
      <c r="UPB43" s="135"/>
      <c r="UPC43" s="134"/>
      <c r="UPD43" s="135"/>
      <c r="UPE43" s="134"/>
      <c r="UPF43" s="135"/>
      <c r="UPG43" s="134"/>
      <c r="UPH43" s="135"/>
      <c r="UPI43" s="134"/>
      <c r="UPJ43" s="135"/>
      <c r="UPK43" s="134"/>
      <c r="UPL43" s="135"/>
      <c r="UPM43" s="134"/>
      <c r="UPN43" s="135"/>
      <c r="UPO43" s="134"/>
      <c r="UPP43" s="135"/>
      <c r="UPQ43" s="134"/>
      <c r="UPR43" s="135"/>
      <c r="UPS43" s="134"/>
      <c r="UPT43" s="135"/>
      <c r="UPU43" s="134"/>
      <c r="UPV43" s="135"/>
      <c r="UPW43" s="134"/>
      <c r="UPX43" s="135"/>
      <c r="UPY43" s="134"/>
      <c r="UPZ43" s="135"/>
      <c r="UQA43" s="134"/>
      <c r="UQB43" s="135"/>
      <c r="UQC43" s="134"/>
      <c r="UQD43" s="135"/>
      <c r="UQE43" s="134"/>
      <c r="UQF43" s="135"/>
      <c r="UQG43" s="134"/>
      <c r="UQH43" s="135"/>
      <c r="UQI43" s="134"/>
      <c r="UQJ43" s="135"/>
      <c r="UQK43" s="134"/>
      <c r="UQL43" s="135"/>
      <c r="UQM43" s="134"/>
      <c r="UQN43" s="135"/>
      <c r="UQO43" s="134"/>
      <c r="UQP43" s="135"/>
      <c r="UQQ43" s="134"/>
      <c r="UQR43" s="135"/>
      <c r="UQS43" s="134"/>
      <c r="UQT43" s="135"/>
      <c r="UQU43" s="134"/>
      <c r="UQV43" s="135"/>
      <c r="UQW43" s="134"/>
      <c r="UQX43" s="135"/>
      <c r="UQY43" s="134"/>
      <c r="UQZ43" s="135"/>
      <c r="URA43" s="134"/>
      <c r="URB43" s="135"/>
      <c r="URC43" s="134"/>
      <c r="URD43" s="135"/>
      <c r="URE43" s="134"/>
      <c r="URF43" s="135"/>
      <c r="URG43" s="134"/>
      <c r="URH43" s="135"/>
      <c r="URI43" s="134"/>
      <c r="URJ43" s="135"/>
      <c r="URK43" s="134"/>
      <c r="URL43" s="135"/>
      <c r="URM43" s="134"/>
      <c r="URN43" s="135"/>
      <c r="URO43" s="134"/>
      <c r="URP43" s="135"/>
      <c r="URQ43" s="134"/>
      <c r="URR43" s="135"/>
      <c r="URS43" s="134"/>
      <c r="URT43" s="135"/>
      <c r="URU43" s="134"/>
      <c r="URV43" s="135"/>
      <c r="URW43" s="134"/>
      <c r="URX43" s="135"/>
      <c r="URY43" s="134"/>
      <c r="URZ43" s="135"/>
      <c r="USA43" s="134"/>
      <c r="USB43" s="135"/>
      <c r="USC43" s="134"/>
      <c r="USD43" s="135"/>
      <c r="USE43" s="134"/>
      <c r="USF43" s="135"/>
      <c r="USG43" s="134"/>
      <c r="USH43" s="135"/>
      <c r="USI43" s="134"/>
      <c r="USJ43" s="135"/>
      <c r="USK43" s="134"/>
      <c r="USL43" s="135"/>
      <c r="USM43" s="134"/>
      <c r="USN43" s="135"/>
      <c r="USO43" s="134"/>
      <c r="USP43" s="135"/>
      <c r="USQ43" s="134"/>
      <c r="USR43" s="135"/>
      <c r="USS43" s="134"/>
      <c r="UST43" s="135"/>
      <c r="USU43" s="134"/>
      <c r="USV43" s="135"/>
      <c r="USW43" s="134"/>
      <c r="USX43" s="135"/>
      <c r="USY43" s="134"/>
      <c r="USZ43" s="135"/>
      <c r="UTA43" s="134"/>
      <c r="UTB43" s="135"/>
      <c r="UTC43" s="134"/>
      <c r="UTD43" s="135"/>
      <c r="UTE43" s="134"/>
      <c r="UTF43" s="135"/>
      <c r="UTG43" s="134"/>
      <c r="UTH43" s="135"/>
      <c r="UTI43" s="134"/>
      <c r="UTJ43" s="135"/>
      <c r="UTK43" s="134"/>
      <c r="UTL43" s="135"/>
      <c r="UTM43" s="134"/>
      <c r="UTN43" s="135"/>
      <c r="UTO43" s="134"/>
      <c r="UTP43" s="135"/>
      <c r="UTQ43" s="134"/>
      <c r="UTR43" s="135"/>
      <c r="UTS43" s="134"/>
      <c r="UTT43" s="135"/>
      <c r="UTU43" s="134"/>
      <c r="UTV43" s="135"/>
      <c r="UTW43" s="134"/>
      <c r="UTX43" s="135"/>
      <c r="UTY43" s="134"/>
      <c r="UTZ43" s="135"/>
      <c r="UUA43" s="134"/>
      <c r="UUB43" s="135"/>
      <c r="UUC43" s="134"/>
      <c r="UUD43" s="135"/>
      <c r="UUE43" s="134"/>
      <c r="UUF43" s="135"/>
      <c r="UUG43" s="134"/>
      <c r="UUH43" s="135"/>
      <c r="UUI43" s="134"/>
      <c r="UUJ43" s="135"/>
      <c r="UUK43" s="134"/>
      <c r="UUL43" s="135"/>
      <c r="UUM43" s="134"/>
      <c r="UUN43" s="135"/>
      <c r="UUO43" s="134"/>
      <c r="UUP43" s="135"/>
      <c r="UUQ43" s="134"/>
      <c r="UUR43" s="135"/>
      <c r="UUS43" s="134"/>
      <c r="UUT43" s="135"/>
      <c r="UUU43" s="134"/>
      <c r="UUV43" s="135"/>
      <c r="UUW43" s="134"/>
      <c r="UUX43" s="135"/>
      <c r="UUY43" s="134"/>
      <c r="UUZ43" s="135"/>
      <c r="UVA43" s="134"/>
      <c r="UVB43" s="135"/>
      <c r="UVC43" s="134"/>
      <c r="UVD43" s="135"/>
      <c r="UVE43" s="134"/>
      <c r="UVF43" s="135"/>
      <c r="UVG43" s="134"/>
      <c r="UVH43" s="135"/>
      <c r="UVI43" s="134"/>
      <c r="UVJ43" s="135"/>
      <c r="UVK43" s="134"/>
      <c r="UVL43" s="135"/>
      <c r="UVM43" s="134"/>
      <c r="UVN43" s="135"/>
      <c r="UVO43" s="134"/>
      <c r="UVP43" s="135"/>
      <c r="UVQ43" s="134"/>
      <c r="UVR43" s="135"/>
      <c r="UVS43" s="134"/>
      <c r="UVT43" s="135"/>
      <c r="UVU43" s="134"/>
      <c r="UVV43" s="135"/>
      <c r="UVW43" s="134"/>
      <c r="UVX43" s="135"/>
      <c r="UVY43" s="134"/>
      <c r="UVZ43" s="135"/>
      <c r="UWA43" s="134"/>
      <c r="UWB43" s="135"/>
      <c r="UWC43" s="134"/>
      <c r="UWD43" s="135"/>
      <c r="UWE43" s="134"/>
      <c r="UWF43" s="135"/>
      <c r="UWG43" s="134"/>
      <c r="UWH43" s="135"/>
      <c r="UWI43" s="134"/>
      <c r="UWJ43" s="135"/>
      <c r="UWK43" s="134"/>
      <c r="UWL43" s="135"/>
      <c r="UWM43" s="134"/>
      <c r="UWN43" s="135"/>
      <c r="UWO43" s="134"/>
      <c r="UWP43" s="135"/>
      <c r="UWQ43" s="134"/>
      <c r="UWR43" s="135"/>
      <c r="UWS43" s="134"/>
      <c r="UWT43" s="135"/>
      <c r="UWU43" s="134"/>
      <c r="UWV43" s="135"/>
      <c r="UWW43" s="134"/>
      <c r="UWX43" s="135"/>
      <c r="UWY43" s="134"/>
      <c r="UWZ43" s="135"/>
      <c r="UXA43" s="134"/>
      <c r="UXB43" s="135"/>
      <c r="UXC43" s="134"/>
      <c r="UXD43" s="135"/>
      <c r="UXE43" s="134"/>
      <c r="UXF43" s="135"/>
      <c r="UXG43" s="134"/>
      <c r="UXH43" s="135"/>
      <c r="UXI43" s="134"/>
      <c r="UXJ43" s="135"/>
      <c r="UXK43" s="134"/>
      <c r="UXL43" s="135"/>
      <c r="UXM43" s="134"/>
      <c r="UXN43" s="135"/>
      <c r="UXO43" s="134"/>
      <c r="UXP43" s="135"/>
      <c r="UXQ43" s="134"/>
      <c r="UXR43" s="135"/>
      <c r="UXS43" s="134"/>
      <c r="UXT43" s="135"/>
      <c r="UXU43" s="134"/>
      <c r="UXV43" s="135"/>
      <c r="UXW43" s="134"/>
      <c r="UXX43" s="135"/>
      <c r="UXY43" s="134"/>
      <c r="UXZ43" s="135"/>
      <c r="UYA43" s="134"/>
      <c r="UYB43" s="135"/>
      <c r="UYC43" s="134"/>
      <c r="UYD43" s="135"/>
      <c r="UYE43" s="134"/>
      <c r="UYF43" s="135"/>
      <c r="UYG43" s="134"/>
      <c r="UYH43" s="135"/>
      <c r="UYI43" s="134"/>
      <c r="UYJ43" s="135"/>
      <c r="UYK43" s="134"/>
      <c r="UYL43" s="135"/>
      <c r="UYM43" s="134"/>
      <c r="UYN43" s="135"/>
      <c r="UYO43" s="134"/>
      <c r="UYP43" s="135"/>
      <c r="UYQ43" s="134"/>
      <c r="UYR43" s="135"/>
      <c r="UYS43" s="134"/>
      <c r="UYT43" s="135"/>
      <c r="UYU43" s="134"/>
      <c r="UYV43" s="135"/>
      <c r="UYW43" s="134"/>
      <c r="UYX43" s="135"/>
      <c r="UYY43" s="134"/>
      <c r="UYZ43" s="135"/>
      <c r="UZA43" s="134"/>
      <c r="UZB43" s="135"/>
      <c r="UZC43" s="134"/>
      <c r="UZD43" s="135"/>
      <c r="UZE43" s="134"/>
      <c r="UZF43" s="135"/>
      <c r="UZG43" s="134"/>
      <c r="UZH43" s="135"/>
      <c r="UZI43" s="134"/>
      <c r="UZJ43" s="135"/>
      <c r="UZK43" s="134"/>
      <c r="UZL43" s="135"/>
      <c r="UZM43" s="134"/>
      <c r="UZN43" s="135"/>
      <c r="UZO43" s="134"/>
      <c r="UZP43" s="135"/>
      <c r="UZQ43" s="134"/>
      <c r="UZR43" s="135"/>
      <c r="UZS43" s="134"/>
      <c r="UZT43" s="135"/>
      <c r="UZU43" s="134"/>
      <c r="UZV43" s="135"/>
      <c r="UZW43" s="134"/>
      <c r="UZX43" s="135"/>
      <c r="UZY43" s="134"/>
      <c r="UZZ43" s="135"/>
      <c r="VAA43" s="134"/>
      <c r="VAB43" s="135"/>
      <c r="VAC43" s="134"/>
      <c r="VAD43" s="135"/>
      <c r="VAE43" s="134"/>
      <c r="VAF43" s="135"/>
      <c r="VAG43" s="134"/>
      <c r="VAH43" s="135"/>
      <c r="VAI43" s="134"/>
      <c r="VAJ43" s="135"/>
      <c r="VAK43" s="134"/>
      <c r="VAL43" s="135"/>
      <c r="VAM43" s="134"/>
      <c r="VAN43" s="135"/>
      <c r="VAO43" s="134"/>
      <c r="VAP43" s="135"/>
      <c r="VAQ43" s="134"/>
      <c r="VAR43" s="135"/>
      <c r="VAS43" s="134"/>
      <c r="VAT43" s="135"/>
      <c r="VAU43" s="134"/>
      <c r="VAV43" s="135"/>
      <c r="VAW43" s="134"/>
      <c r="VAX43" s="135"/>
      <c r="VAY43" s="134"/>
      <c r="VAZ43" s="135"/>
      <c r="VBA43" s="134"/>
      <c r="VBB43" s="135"/>
      <c r="VBC43" s="134"/>
      <c r="VBD43" s="135"/>
      <c r="VBE43" s="134"/>
      <c r="VBF43" s="135"/>
      <c r="VBG43" s="134"/>
      <c r="VBH43" s="135"/>
      <c r="VBI43" s="134"/>
      <c r="VBJ43" s="135"/>
      <c r="VBK43" s="134"/>
      <c r="VBL43" s="135"/>
      <c r="VBM43" s="134"/>
      <c r="VBN43" s="135"/>
      <c r="VBO43" s="134"/>
      <c r="VBP43" s="135"/>
      <c r="VBQ43" s="134"/>
      <c r="VBR43" s="135"/>
      <c r="VBS43" s="134"/>
      <c r="VBT43" s="135"/>
      <c r="VBU43" s="134"/>
      <c r="VBV43" s="135"/>
      <c r="VBW43" s="134"/>
      <c r="VBX43" s="135"/>
      <c r="VBY43" s="134"/>
      <c r="VBZ43" s="135"/>
      <c r="VCA43" s="134"/>
      <c r="VCB43" s="135"/>
      <c r="VCC43" s="134"/>
      <c r="VCD43" s="135"/>
      <c r="VCE43" s="134"/>
      <c r="VCF43" s="135"/>
      <c r="VCG43" s="134"/>
      <c r="VCH43" s="135"/>
      <c r="VCI43" s="134"/>
      <c r="VCJ43" s="135"/>
      <c r="VCK43" s="134"/>
      <c r="VCL43" s="135"/>
      <c r="VCM43" s="134"/>
      <c r="VCN43" s="135"/>
      <c r="VCO43" s="134"/>
      <c r="VCP43" s="135"/>
      <c r="VCQ43" s="134"/>
      <c r="VCR43" s="135"/>
      <c r="VCS43" s="134"/>
      <c r="VCT43" s="135"/>
      <c r="VCU43" s="134"/>
      <c r="VCV43" s="135"/>
      <c r="VCW43" s="134"/>
      <c r="VCX43" s="135"/>
      <c r="VCY43" s="134"/>
      <c r="VCZ43" s="135"/>
      <c r="VDA43" s="134"/>
      <c r="VDB43" s="135"/>
      <c r="VDC43" s="134"/>
      <c r="VDD43" s="135"/>
      <c r="VDE43" s="134"/>
      <c r="VDF43" s="135"/>
      <c r="VDG43" s="134"/>
      <c r="VDH43" s="135"/>
      <c r="VDI43" s="134"/>
      <c r="VDJ43" s="135"/>
      <c r="VDK43" s="134"/>
      <c r="VDL43" s="135"/>
      <c r="VDM43" s="134"/>
      <c r="VDN43" s="135"/>
      <c r="VDO43" s="134"/>
      <c r="VDP43" s="135"/>
      <c r="VDQ43" s="134"/>
      <c r="VDR43" s="135"/>
      <c r="VDS43" s="134"/>
      <c r="VDT43" s="135"/>
      <c r="VDU43" s="134"/>
      <c r="VDV43" s="135"/>
      <c r="VDW43" s="134"/>
      <c r="VDX43" s="135"/>
      <c r="VDY43" s="134"/>
      <c r="VDZ43" s="135"/>
      <c r="VEA43" s="134"/>
      <c r="VEB43" s="135"/>
      <c r="VEC43" s="134"/>
      <c r="VED43" s="135"/>
      <c r="VEE43" s="134"/>
      <c r="VEF43" s="135"/>
      <c r="VEG43" s="134"/>
      <c r="VEH43" s="135"/>
      <c r="VEI43" s="134"/>
      <c r="VEJ43" s="135"/>
      <c r="VEK43" s="134"/>
      <c r="VEL43" s="135"/>
      <c r="VEM43" s="134"/>
      <c r="VEN43" s="135"/>
      <c r="VEO43" s="134"/>
      <c r="VEP43" s="135"/>
      <c r="VEQ43" s="134"/>
      <c r="VER43" s="135"/>
      <c r="VES43" s="134"/>
      <c r="VET43" s="135"/>
      <c r="VEU43" s="134"/>
      <c r="VEV43" s="135"/>
      <c r="VEW43" s="134"/>
      <c r="VEX43" s="135"/>
      <c r="VEY43" s="134"/>
      <c r="VEZ43" s="135"/>
      <c r="VFA43" s="134"/>
      <c r="VFB43" s="135"/>
      <c r="VFC43" s="134"/>
      <c r="VFD43" s="135"/>
      <c r="VFE43" s="134"/>
      <c r="VFF43" s="135"/>
      <c r="VFG43" s="134"/>
      <c r="VFH43" s="135"/>
      <c r="VFI43" s="134"/>
      <c r="VFJ43" s="135"/>
      <c r="VFK43" s="134"/>
      <c r="VFL43" s="135"/>
      <c r="VFM43" s="134"/>
      <c r="VFN43" s="135"/>
      <c r="VFO43" s="134"/>
      <c r="VFP43" s="135"/>
      <c r="VFQ43" s="134"/>
      <c r="VFR43" s="135"/>
      <c r="VFS43" s="134"/>
      <c r="VFT43" s="135"/>
      <c r="VFU43" s="134"/>
      <c r="VFV43" s="135"/>
      <c r="VFW43" s="134"/>
      <c r="VFX43" s="135"/>
      <c r="VFY43" s="134"/>
      <c r="VFZ43" s="135"/>
      <c r="VGA43" s="134"/>
      <c r="VGB43" s="135"/>
      <c r="VGC43" s="134"/>
      <c r="VGD43" s="135"/>
      <c r="VGE43" s="134"/>
      <c r="VGF43" s="135"/>
      <c r="VGG43" s="134"/>
      <c r="VGH43" s="135"/>
      <c r="VGI43" s="134"/>
      <c r="VGJ43" s="135"/>
      <c r="VGK43" s="134"/>
      <c r="VGL43" s="135"/>
      <c r="VGM43" s="134"/>
      <c r="VGN43" s="135"/>
      <c r="VGO43" s="134"/>
      <c r="VGP43" s="135"/>
      <c r="VGQ43" s="134"/>
      <c r="VGR43" s="135"/>
      <c r="VGS43" s="134"/>
      <c r="VGT43" s="135"/>
      <c r="VGU43" s="134"/>
      <c r="VGV43" s="135"/>
      <c r="VGW43" s="134"/>
      <c r="VGX43" s="135"/>
      <c r="VGY43" s="134"/>
      <c r="VGZ43" s="135"/>
      <c r="VHA43" s="134"/>
      <c r="VHB43" s="135"/>
      <c r="VHC43" s="134"/>
      <c r="VHD43" s="135"/>
      <c r="VHE43" s="134"/>
      <c r="VHF43" s="135"/>
      <c r="VHG43" s="134"/>
      <c r="VHH43" s="135"/>
      <c r="VHI43" s="134"/>
      <c r="VHJ43" s="135"/>
      <c r="VHK43" s="134"/>
      <c r="VHL43" s="135"/>
      <c r="VHM43" s="134"/>
      <c r="VHN43" s="135"/>
      <c r="VHO43" s="134"/>
      <c r="VHP43" s="135"/>
      <c r="VHQ43" s="134"/>
      <c r="VHR43" s="135"/>
      <c r="VHS43" s="134"/>
      <c r="VHT43" s="135"/>
      <c r="VHU43" s="134"/>
      <c r="VHV43" s="135"/>
      <c r="VHW43" s="134"/>
      <c r="VHX43" s="135"/>
      <c r="VHY43" s="134"/>
      <c r="VHZ43" s="135"/>
      <c r="VIA43" s="134"/>
      <c r="VIB43" s="135"/>
      <c r="VIC43" s="134"/>
      <c r="VID43" s="135"/>
      <c r="VIE43" s="134"/>
      <c r="VIF43" s="135"/>
      <c r="VIG43" s="134"/>
      <c r="VIH43" s="135"/>
      <c r="VII43" s="134"/>
      <c r="VIJ43" s="135"/>
      <c r="VIK43" s="134"/>
      <c r="VIL43" s="135"/>
      <c r="VIM43" s="134"/>
      <c r="VIN43" s="135"/>
      <c r="VIO43" s="134"/>
      <c r="VIP43" s="135"/>
      <c r="VIQ43" s="134"/>
      <c r="VIR43" s="135"/>
      <c r="VIS43" s="134"/>
      <c r="VIT43" s="135"/>
      <c r="VIU43" s="134"/>
      <c r="VIV43" s="135"/>
      <c r="VIW43" s="134"/>
      <c r="VIX43" s="135"/>
      <c r="VIY43" s="134"/>
      <c r="VIZ43" s="135"/>
      <c r="VJA43" s="134"/>
      <c r="VJB43" s="135"/>
      <c r="VJC43" s="134"/>
      <c r="VJD43" s="135"/>
      <c r="VJE43" s="134"/>
      <c r="VJF43" s="135"/>
      <c r="VJG43" s="134"/>
      <c r="VJH43" s="135"/>
      <c r="VJI43" s="134"/>
      <c r="VJJ43" s="135"/>
      <c r="VJK43" s="134"/>
      <c r="VJL43" s="135"/>
      <c r="VJM43" s="134"/>
      <c r="VJN43" s="135"/>
      <c r="VJO43" s="134"/>
      <c r="VJP43" s="135"/>
      <c r="VJQ43" s="134"/>
      <c r="VJR43" s="135"/>
      <c r="VJS43" s="134"/>
      <c r="VJT43" s="135"/>
      <c r="VJU43" s="134"/>
      <c r="VJV43" s="135"/>
      <c r="VJW43" s="134"/>
      <c r="VJX43" s="135"/>
      <c r="VJY43" s="134"/>
      <c r="VJZ43" s="135"/>
      <c r="VKA43" s="134"/>
      <c r="VKB43" s="135"/>
      <c r="VKC43" s="134"/>
      <c r="VKD43" s="135"/>
      <c r="VKE43" s="134"/>
      <c r="VKF43" s="135"/>
      <c r="VKG43" s="134"/>
      <c r="VKH43" s="135"/>
      <c r="VKI43" s="134"/>
      <c r="VKJ43" s="135"/>
      <c r="VKK43" s="134"/>
      <c r="VKL43" s="135"/>
      <c r="VKM43" s="134"/>
      <c r="VKN43" s="135"/>
      <c r="VKO43" s="134"/>
      <c r="VKP43" s="135"/>
      <c r="VKQ43" s="134"/>
      <c r="VKR43" s="135"/>
      <c r="VKS43" s="134"/>
      <c r="VKT43" s="135"/>
      <c r="VKU43" s="134"/>
      <c r="VKV43" s="135"/>
      <c r="VKW43" s="134"/>
      <c r="VKX43" s="135"/>
      <c r="VKY43" s="134"/>
      <c r="VKZ43" s="135"/>
      <c r="VLA43" s="134"/>
      <c r="VLB43" s="135"/>
      <c r="VLC43" s="134"/>
      <c r="VLD43" s="135"/>
      <c r="VLE43" s="134"/>
      <c r="VLF43" s="135"/>
      <c r="VLG43" s="134"/>
      <c r="VLH43" s="135"/>
      <c r="VLI43" s="134"/>
      <c r="VLJ43" s="135"/>
      <c r="VLK43" s="134"/>
      <c r="VLL43" s="135"/>
      <c r="VLM43" s="134"/>
      <c r="VLN43" s="135"/>
      <c r="VLO43" s="134"/>
      <c r="VLP43" s="135"/>
      <c r="VLQ43" s="134"/>
      <c r="VLR43" s="135"/>
      <c r="VLS43" s="134"/>
      <c r="VLT43" s="135"/>
      <c r="VLU43" s="134"/>
      <c r="VLV43" s="135"/>
      <c r="VLW43" s="134"/>
      <c r="VLX43" s="135"/>
      <c r="VLY43" s="134"/>
      <c r="VLZ43" s="135"/>
      <c r="VMA43" s="134"/>
      <c r="VMB43" s="135"/>
      <c r="VMC43" s="134"/>
      <c r="VMD43" s="135"/>
      <c r="VME43" s="134"/>
      <c r="VMF43" s="135"/>
      <c r="VMG43" s="134"/>
      <c r="VMH43" s="135"/>
      <c r="VMI43" s="134"/>
      <c r="VMJ43" s="135"/>
      <c r="VMK43" s="134"/>
      <c r="VML43" s="135"/>
      <c r="VMM43" s="134"/>
      <c r="VMN43" s="135"/>
      <c r="VMO43" s="134"/>
      <c r="VMP43" s="135"/>
      <c r="VMQ43" s="134"/>
      <c r="VMR43" s="135"/>
      <c r="VMS43" s="134"/>
      <c r="VMT43" s="135"/>
      <c r="VMU43" s="134"/>
      <c r="VMV43" s="135"/>
      <c r="VMW43" s="134"/>
      <c r="VMX43" s="135"/>
      <c r="VMY43" s="134"/>
      <c r="VMZ43" s="135"/>
      <c r="VNA43" s="134"/>
      <c r="VNB43" s="135"/>
      <c r="VNC43" s="134"/>
      <c r="VND43" s="135"/>
      <c r="VNE43" s="134"/>
      <c r="VNF43" s="135"/>
      <c r="VNG43" s="134"/>
      <c r="VNH43" s="135"/>
      <c r="VNI43" s="134"/>
      <c r="VNJ43" s="135"/>
      <c r="VNK43" s="134"/>
      <c r="VNL43" s="135"/>
      <c r="VNM43" s="134"/>
      <c r="VNN43" s="135"/>
      <c r="VNO43" s="134"/>
      <c r="VNP43" s="135"/>
      <c r="VNQ43" s="134"/>
      <c r="VNR43" s="135"/>
      <c r="VNS43" s="134"/>
      <c r="VNT43" s="135"/>
      <c r="VNU43" s="134"/>
      <c r="VNV43" s="135"/>
      <c r="VNW43" s="134"/>
      <c r="VNX43" s="135"/>
      <c r="VNY43" s="134"/>
      <c r="VNZ43" s="135"/>
      <c r="VOA43" s="134"/>
      <c r="VOB43" s="135"/>
      <c r="VOC43" s="134"/>
      <c r="VOD43" s="135"/>
      <c r="VOE43" s="134"/>
      <c r="VOF43" s="135"/>
      <c r="VOG43" s="134"/>
      <c r="VOH43" s="135"/>
      <c r="VOI43" s="134"/>
      <c r="VOJ43" s="135"/>
      <c r="VOK43" s="134"/>
      <c r="VOL43" s="135"/>
      <c r="VOM43" s="134"/>
      <c r="VON43" s="135"/>
      <c r="VOO43" s="134"/>
      <c r="VOP43" s="135"/>
      <c r="VOQ43" s="134"/>
      <c r="VOR43" s="135"/>
      <c r="VOS43" s="134"/>
      <c r="VOT43" s="135"/>
      <c r="VOU43" s="134"/>
      <c r="VOV43" s="135"/>
      <c r="VOW43" s="134"/>
      <c r="VOX43" s="135"/>
      <c r="VOY43" s="134"/>
      <c r="VOZ43" s="135"/>
      <c r="VPA43" s="134"/>
      <c r="VPB43" s="135"/>
      <c r="VPC43" s="134"/>
      <c r="VPD43" s="135"/>
      <c r="VPE43" s="134"/>
      <c r="VPF43" s="135"/>
      <c r="VPG43" s="134"/>
      <c r="VPH43" s="135"/>
      <c r="VPI43" s="134"/>
      <c r="VPJ43" s="135"/>
      <c r="VPK43" s="134"/>
      <c r="VPL43" s="135"/>
      <c r="VPM43" s="134"/>
      <c r="VPN43" s="135"/>
      <c r="VPO43" s="134"/>
      <c r="VPP43" s="135"/>
      <c r="VPQ43" s="134"/>
      <c r="VPR43" s="135"/>
      <c r="VPS43" s="134"/>
      <c r="VPT43" s="135"/>
      <c r="VPU43" s="134"/>
      <c r="VPV43" s="135"/>
      <c r="VPW43" s="134"/>
      <c r="VPX43" s="135"/>
      <c r="VPY43" s="134"/>
      <c r="VPZ43" s="135"/>
      <c r="VQA43" s="134"/>
      <c r="VQB43" s="135"/>
      <c r="VQC43" s="134"/>
      <c r="VQD43" s="135"/>
      <c r="VQE43" s="134"/>
      <c r="VQF43" s="135"/>
      <c r="VQG43" s="134"/>
      <c r="VQH43" s="135"/>
      <c r="VQI43" s="134"/>
      <c r="VQJ43" s="135"/>
      <c r="VQK43" s="134"/>
      <c r="VQL43" s="135"/>
      <c r="VQM43" s="134"/>
      <c r="VQN43" s="135"/>
      <c r="VQO43" s="134"/>
      <c r="VQP43" s="135"/>
      <c r="VQQ43" s="134"/>
      <c r="VQR43" s="135"/>
      <c r="VQS43" s="134"/>
      <c r="VQT43" s="135"/>
      <c r="VQU43" s="134"/>
      <c r="VQV43" s="135"/>
      <c r="VQW43" s="134"/>
      <c r="VQX43" s="135"/>
      <c r="VQY43" s="134"/>
      <c r="VQZ43" s="135"/>
      <c r="VRA43" s="134"/>
      <c r="VRB43" s="135"/>
      <c r="VRC43" s="134"/>
      <c r="VRD43" s="135"/>
      <c r="VRE43" s="134"/>
      <c r="VRF43" s="135"/>
      <c r="VRG43" s="134"/>
      <c r="VRH43" s="135"/>
      <c r="VRI43" s="134"/>
      <c r="VRJ43" s="135"/>
      <c r="VRK43" s="134"/>
      <c r="VRL43" s="135"/>
      <c r="VRM43" s="134"/>
      <c r="VRN43" s="135"/>
      <c r="VRO43" s="134"/>
      <c r="VRP43" s="135"/>
      <c r="VRQ43" s="134"/>
      <c r="VRR43" s="135"/>
      <c r="VRS43" s="134"/>
      <c r="VRT43" s="135"/>
      <c r="VRU43" s="134"/>
      <c r="VRV43" s="135"/>
      <c r="VRW43" s="134"/>
      <c r="VRX43" s="135"/>
      <c r="VRY43" s="134"/>
      <c r="VRZ43" s="135"/>
      <c r="VSA43" s="134"/>
      <c r="VSB43" s="135"/>
      <c r="VSC43" s="134"/>
      <c r="VSD43" s="135"/>
      <c r="VSE43" s="134"/>
      <c r="VSF43" s="135"/>
      <c r="VSG43" s="134"/>
      <c r="VSH43" s="135"/>
      <c r="VSI43" s="134"/>
      <c r="VSJ43" s="135"/>
      <c r="VSK43" s="134"/>
      <c r="VSL43" s="135"/>
      <c r="VSM43" s="134"/>
      <c r="VSN43" s="135"/>
      <c r="VSO43" s="134"/>
      <c r="VSP43" s="135"/>
      <c r="VSQ43" s="134"/>
      <c r="VSR43" s="135"/>
      <c r="VSS43" s="134"/>
      <c r="VST43" s="135"/>
      <c r="VSU43" s="134"/>
      <c r="VSV43" s="135"/>
      <c r="VSW43" s="134"/>
      <c r="VSX43" s="135"/>
      <c r="VSY43" s="134"/>
      <c r="VSZ43" s="135"/>
      <c r="VTA43" s="134"/>
      <c r="VTB43" s="135"/>
      <c r="VTC43" s="134"/>
      <c r="VTD43" s="135"/>
      <c r="VTE43" s="134"/>
      <c r="VTF43" s="135"/>
      <c r="VTG43" s="134"/>
      <c r="VTH43" s="135"/>
      <c r="VTI43" s="134"/>
      <c r="VTJ43" s="135"/>
      <c r="VTK43" s="134"/>
      <c r="VTL43" s="135"/>
      <c r="VTM43" s="134"/>
      <c r="VTN43" s="135"/>
      <c r="VTO43" s="134"/>
      <c r="VTP43" s="135"/>
      <c r="VTQ43" s="134"/>
      <c r="VTR43" s="135"/>
      <c r="VTS43" s="134"/>
      <c r="VTT43" s="135"/>
      <c r="VTU43" s="134"/>
      <c r="VTV43" s="135"/>
      <c r="VTW43" s="134"/>
      <c r="VTX43" s="135"/>
      <c r="VTY43" s="134"/>
      <c r="VTZ43" s="135"/>
      <c r="VUA43" s="134"/>
      <c r="VUB43" s="135"/>
      <c r="VUC43" s="134"/>
      <c r="VUD43" s="135"/>
      <c r="VUE43" s="134"/>
      <c r="VUF43" s="135"/>
      <c r="VUG43" s="134"/>
      <c r="VUH43" s="135"/>
      <c r="VUI43" s="134"/>
      <c r="VUJ43" s="135"/>
      <c r="VUK43" s="134"/>
      <c r="VUL43" s="135"/>
      <c r="VUM43" s="134"/>
      <c r="VUN43" s="135"/>
      <c r="VUO43" s="134"/>
      <c r="VUP43" s="135"/>
      <c r="VUQ43" s="134"/>
      <c r="VUR43" s="135"/>
      <c r="VUS43" s="134"/>
      <c r="VUT43" s="135"/>
      <c r="VUU43" s="134"/>
      <c r="VUV43" s="135"/>
      <c r="VUW43" s="134"/>
      <c r="VUX43" s="135"/>
      <c r="VUY43" s="134"/>
      <c r="VUZ43" s="135"/>
      <c r="VVA43" s="134"/>
      <c r="VVB43" s="135"/>
      <c r="VVC43" s="134"/>
      <c r="VVD43" s="135"/>
      <c r="VVE43" s="134"/>
      <c r="VVF43" s="135"/>
      <c r="VVG43" s="134"/>
      <c r="VVH43" s="135"/>
      <c r="VVI43" s="134"/>
      <c r="VVJ43" s="135"/>
      <c r="VVK43" s="134"/>
      <c r="VVL43" s="135"/>
      <c r="VVM43" s="134"/>
      <c r="VVN43" s="135"/>
      <c r="VVO43" s="134"/>
      <c r="VVP43" s="135"/>
      <c r="VVQ43" s="134"/>
      <c r="VVR43" s="135"/>
      <c r="VVS43" s="134"/>
      <c r="VVT43" s="135"/>
      <c r="VVU43" s="134"/>
      <c r="VVV43" s="135"/>
      <c r="VVW43" s="134"/>
      <c r="VVX43" s="135"/>
      <c r="VVY43" s="134"/>
      <c r="VVZ43" s="135"/>
      <c r="VWA43" s="134"/>
      <c r="VWB43" s="135"/>
      <c r="VWC43" s="134"/>
      <c r="VWD43" s="135"/>
      <c r="VWE43" s="134"/>
      <c r="VWF43" s="135"/>
      <c r="VWG43" s="134"/>
      <c r="VWH43" s="135"/>
      <c r="VWI43" s="134"/>
      <c r="VWJ43" s="135"/>
      <c r="VWK43" s="134"/>
      <c r="VWL43" s="135"/>
      <c r="VWM43" s="134"/>
      <c r="VWN43" s="135"/>
      <c r="VWO43" s="134"/>
      <c r="VWP43" s="135"/>
      <c r="VWQ43" s="134"/>
      <c r="VWR43" s="135"/>
      <c r="VWS43" s="134"/>
      <c r="VWT43" s="135"/>
      <c r="VWU43" s="134"/>
      <c r="VWV43" s="135"/>
      <c r="VWW43" s="134"/>
      <c r="VWX43" s="135"/>
      <c r="VWY43" s="134"/>
      <c r="VWZ43" s="135"/>
      <c r="VXA43" s="134"/>
      <c r="VXB43" s="135"/>
      <c r="VXC43" s="134"/>
      <c r="VXD43" s="135"/>
      <c r="VXE43" s="134"/>
      <c r="VXF43" s="135"/>
      <c r="VXG43" s="134"/>
      <c r="VXH43" s="135"/>
      <c r="VXI43" s="134"/>
      <c r="VXJ43" s="135"/>
      <c r="VXK43" s="134"/>
      <c r="VXL43" s="135"/>
      <c r="VXM43" s="134"/>
      <c r="VXN43" s="135"/>
      <c r="VXO43" s="134"/>
      <c r="VXP43" s="135"/>
      <c r="VXQ43" s="134"/>
      <c r="VXR43" s="135"/>
      <c r="VXS43" s="134"/>
      <c r="VXT43" s="135"/>
      <c r="VXU43" s="134"/>
      <c r="VXV43" s="135"/>
      <c r="VXW43" s="134"/>
      <c r="VXX43" s="135"/>
      <c r="VXY43" s="134"/>
      <c r="VXZ43" s="135"/>
      <c r="VYA43" s="134"/>
      <c r="VYB43" s="135"/>
      <c r="VYC43" s="134"/>
      <c r="VYD43" s="135"/>
      <c r="VYE43" s="134"/>
      <c r="VYF43" s="135"/>
      <c r="VYG43" s="134"/>
      <c r="VYH43" s="135"/>
      <c r="VYI43" s="134"/>
      <c r="VYJ43" s="135"/>
      <c r="VYK43" s="134"/>
      <c r="VYL43" s="135"/>
      <c r="VYM43" s="134"/>
      <c r="VYN43" s="135"/>
      <c r="VYO43" s="134"/>
      <c r="VYP43" s="135"/>
      <c r="VYQ43" s="134"/>
      <c r="VYR43" s="135"/>
      <c r="VYS43" s="134"/>
      <c r="VYT43" s="135"/>
      <c r="VYU43" s="134"/>
      <c r="VYV43" s="135"/>
      <c r="VYW43" s="134"/>
      <c r="VYX43" s="135"/>
      <c r="VYY43" s="134"/>
      <c r="VYZ43" s="135"/>
      <c r="VZA43" s="134"/>
      <c r="VZB43" s="135"/>
      <c r="VZC43" s="134"/>
      <c r="VZD43" s="135"/>
      <c r="VZE43" s="134"/>
      <c r="VZF43" s="135"/>
      <c r="VZG43" s="134"/>
      <c r="VZH43" s="135"/>
      <c r="VZI43" s="134"/>
      <c r="VZJ43" s="135"/>
      <c r="VZK43" s="134"/>
      <c r="VZL43" s="135"/>
      <c r="VZM43" s="134"/>
      <c r="VZN43" s="135"/>
      <c r="VZO43" s="134"/>
      <c r="VZP43" s="135"/>
      <c r="VZQ43" s="134"/>
      <c r="VZR43" s="135"/>
      <c r="VZS43" s="134"/>
      <c r="VZT43" s="135"/>
      <c r="VZU43" s="134"/>
      <c r="VZV43" s="135"/>
      <c r="VZW43" s="134"/>
      <c r="VZX43" s="135"/>
      <c r="VZY43" s="134"/>
      <c r="VZZ43" s="135"/>
      <c r="WAA43" s="134"/>
      <c r="WAB43" s="135"/>
      <c r="WAC43" s="134"/>
      <c r="WAD43" s="135"/>
      <c r="WAE43" s="134"/>
      <c r="WAF43" s="135"/>
      <c r="WAG43" s="134"/>
      <c r="WAH43" s="135"/>
      <c r="WAI43" s="134"/>
      <c r="WAJ43" s="135"/>
      <c r="WAK43" s="134"/>
      <c r="WAL43" s="135"/>
      <c r="WAM43" s="134"/>
      <c r="WAN43" s="135"/>
      <c r="WAO43" s="134"/>
      <c r="WAP43" s="135"/>
      <c r="WAQ43" s="134"/>
      <c r="WAR43" s="135"/>
      <c r="WAS43" s="134"/>
      <c r="WAT43" s="135"/>
      <c r="WAU43" s="134"/>
      <c r="WAV43" s="135"/>
      <c r="WAW43" s="134"/>
      <c r="WAX43" s="135"/>
      <c r="WAY43" s="134"/>
      <c r="WAZ43" s="135"/>
      <c r="WBA43" s="134"/>
      <c r="WBB43" s="135"/>
      <c r="WBC43" s="134"/>
      <c r="WBD43" s="135"/>
      <c r="WBE43" s="134"/>
      <c r="WBF43" s="135"/>
      <c r="WBG43" s="134"/>
      <c r="WBH43" s="135"/>
      <c r="WBI43" s="134"/>
      <c r="WBJ43" s="135"/>
      <c r="WBK43" s="134"/>
      <c r="WBL43" s="135"/>
      <c r="WBM43" s="134"/>
      <c r="WBN43" s="135"/>
      <c r="WBO43" s="134"/>
      <c r="WBP43" s="135"/>
      <c r="WBQ43" s="134"/>
      <c r="WBR43" s="135"/>
      <c r="WBS43" s="134"/>
      <c r="WBT43" s="135"/>
      <c r="WBU43" s="134"/>
      <c r="WBV43" s="135"/>
      <c r="WBW43" s="134"/>
      <c r="WBX43" s="135"/>
      <c r="WBY43" s="134"/>
      <c r="WBZ43" s="135"/>
      <c r="WCA43" s="134"/>
      <c r="WCB43" s="135"/>
      <c r="WCC43" s="134"/>
      <c r="WCD43" s="135"/>
      <c r="WCE43" s="134"/>
      <c r="WCF43" s="135"/>
      <c r="WCG43" s="134"/>
      <c r="WCH43" s="135"/>
      <c r="WCI43" s="134"/>
      <c r="WCJ43" s="135"/>
      <c r="WCK43" s="134"/>
      <c r="WCL43" s="135"/>
      <c r="WCM43" s="134"/>
      <c r="WCN43" s="135"/>
      <c r="WCO43" s="134"/>
      <c r="WCP43" s="135"/>
      <c r="WCQ43" s="134"/>
      <c r="WCR43" s="135"/>
      <c r="WCS43" s="134"/>
      <c r="WCT43" s="135"/>
      <c r="WCU43" s="134"/>
      <c r="WCV43" s="135"/>
      <c r="WCW43" s="134"/>
      <c r="WCX43" s="135"/>
      <c r="WCY43" s="134"/>
      <c r="WCZ43" s="135"/>
      <c r="WDA43" s="134"/>
      <c r="WDB43" s="135"/>
      <c r="WDC43" s="134"/>
      <c r="WDD43" s="135"/>
      <c r="WDE43" s="134"/>
      <c r="WDF43" s="135"/>
      <c r="WDG43" s="134"/>
      <c r="WDH43" s="135"/>
      <c r="WDI43" s="134"/>
      <c r="WDJ43" s="135"/>
      <c r="WDK43" s="134"/>
      <c r="WDL43" s="135"/>
      <c r="WDM43" s="134"/>
      <c r="WDN43" s="135"/>
      <c r="WDO43" s="134"/>
      <c r="WDP43" s="135"/>
      <c r="WDQ43" s="134"/>
      <c r="WDR43" s="135"/>
      <c r="WDS43" s="134"/>
      <c r="WDT43" s="135"/>
      <c r="WDU43" s="134"/>
      <c r="WDV43" s="135"/>
      <c r="WDW43" s="134"/>
      <c r="WDX43" s="135"/>
      <c r="WDY43" s="134"/>
      <c r="WDZ43" s="135"/>
      <c r="WEA43" s="134"/>
      <c r="WEB43" s="135"/>
      <c r="WEC43" s="134"/>
      <c r="WED43" s="135"/>
      <c r="WEE43" s="134"/>
      <c r="WEF43" s="135"/>
      <c r="WEG43" s="134"/>
      <c r="WEH43" s="135"/>
      <c r="WEI43" s="134"/>
      <c r="WEJ43" s="135"/>
      <c r="WEK43" s="134"/>
      <c r="WEL43" s="135"/>
      <c r="WEM43" s="134"/>
      <c r="WEN43" s="135"/>
      <c r="WEO43" s="134"/>
      <c r="WEP43" s="135"/>
      <c r="WEQ43" s="134"/>
      <c r="WER43" s="135"/>
      <c r="WES43" s="134"/>
      <c r="WET43" s="135"/>
      <c r="WEU43" s="134"/>
      <c r="WEV43" s="135"/>
      <c r="WEW43" s="134"/>
      <c r="WEX43" s="135"/>
      <c r="WEY43" s="134"/>
      <c r="WEZ43" s="135"/>
      <c r="WFA43" s="134"/>
      <c r="WFB43" s="135"/>
      <c r="WFC43" s="134"/>
      <c r="WFD43" s="135"/>
      <c r="WFE43" s="134"/>
      <c r="WFF43" s="135"/>
      <c r="WFG43" s="134"/>
      <c r="WFH43" s="135"/>
      <c r="WFI43" s="134"/>
      <c r="WFJ43" s="135"/>
      <c r="WFK43" s="134"/>
      <c r="WFL43" s="135"/>
      <c r="WFM43" s="134"/>
      <c r="WFN43" s="135"/>
      <c r="WFO43" s="134"/>
      <c r="WFP43" s="135"/>
      <c r="WFQ43" s="134"/>
      <c r="WFR43" s="135"/>
      <c r="WFS43" s="134"/>
      <c r="WFT43" s="135"/>
      <c r="WFU43" s="134"/>
      <c r="WFV43" s="135"/>
      <c r="WFW43" s="134"/>
      <c r="WFX43" s="135"/>
      <c r="WFY43" s="134"/>
      <c r="WFZ43" s="135"/>
      <c r="WGA43" s="134"/>
      <c r="WGB43" s="135"/>
      <c r="WGC43" s="134"/>
      <c r="WGD43" s="135"/>
      <c r="WGE43" s="134"/>
      <c r="WGF43" s="135"/>
      <c r="WGG43" s="134"/>
      <c r="WGH43" s="135"/>
      <c r="WGI43" s="134"/>
      <c r="WGJ43" s="135"/>
      <c r="WGK43" s="134"/>
      <c r="WGL43" s="135"/>
      <c r="WGM43" s="134"/>
      <c r="WGN43" s="135"/>
      <c r="WGO43" s="134"/>
      <c r="WGP43" s="135"/>
      <c r="WGQ43" s="134"/>
      <c r="WGR43" s="135"/>
      <c r="WGS43" s="134"/>
      <c r="WGT43" s="135"/>
      <c r="WGU43" s="134"/>
      <c r="WGV43" s="135"/>
      <c r="WGW43" s="134"/>
      <c r="WGX43" s="135"/>
      <c r="WGY43" s="134"/>
      <c r="WGZ43" s="135"/>
      <c r="WHA43" s="134"/>
      <c r="WHB43" s="135"/>
      <c r="WHC43" s="134"/>
      <c r="WHD43" s="135"/>
      <c r="WHE43" s="134"/>
      <c r="WHF43" s="135"/>
      <c r="WHG43" s="134"/>
      <c r="WHH43" s="135"/>
      <c r="WHI43" s="134"/>
      <c r="WHJ43" s="135"/>
      <c r="WHK43" s="134"/>
      <c r="WHL43" s="135"/>
      <c r="WHM43" s="134"/>
      <c r="WHN43" s="135"/>
      <c r="WHO43" s="134"/>
      <c r="WHP43" s="135"/>
      <c r="WHQ43" s="134"/>
      <c r="WHR43" s="135"/>
      <c r="WHS43" s="134"/>
      <c r="WHT43" s="135"/>
      <c r="WHU43" s="134"/>
      <c r="WHV43" s="135"/>
      <c r="WHW43" s="134"/>
      <c r="WHX43" s="135"/>
      <c r="WHY43" s="134"/>
      <c r="WHZ43" s="135"/>
      <c r="WIA43" s="134"/>
      <c r="WIB43" s="135"/>
      <c r="WIC43" s="134"/>
      <c r="WID43" s="135"/>
      <c r="WIE43" s="134"/>
      <c r="WIF43" s="135"/>
      <c r="WIG43" s="134"/>
      <c r="WIH43" s="135"/>
      <c r="WII43" s="134"/>
      <c r="WIJ43" s="135"/>
      <c r="WIK43" s="134"/>
      <c r="WIL43" s="135"/>
      <c r="WIM43" s="134"/>
      <c r="WIN43" s="135"/>
      <c r="WIO43" s="134"/>
      <c r="WIP43" s="135"/>
      <c r="WIQ43" s="134"/>
      <c r="WIR43" s="135"/>
      <c r="WIS43" s="134"/>
      <c r="WIT43" s="135"/>
      <c r="WIU43" s="134"/>
      <c r="WIV43" s="135"/>
      <c r="WIW43" s="134"/>
      <c r="WIX43" s="135"/>
      <c r="WIY43" s="134"/>
      <c r="WIZ43" s="135"/>
      <c r="WJA43" s="134"/>
      <c r="WJB43" s="135"/>
      <c r="WJC43" s="134"/>
      <c r="WJD43" s="135"/>
      <c r="WJE43" s="134"/>
      <c r="WJF43" s="135"/>
      <c r="WJG43" s="134"/>
      <c r="WJH43" s="135"/>
      <c r="WJI43" s="134"/>
      <c r="WJJ43" s="135"/>
      <c r="WJK43" s="134"/>
      <c r="WJL43" s="135"/>
      <c r="WJM43" s="134"/>
      <c r="WJN43" s="135"/>
      <c r="WJO43" s="134"/>
      <c r="WJP43" s="135"/>
      <c r="WJQ43" s="134"/>
      <c r="WJR43" s="135"/>
      <c r="WJS43" s="134"/>
      <c r="WJT43" s="135"/>
      <c r="WJU43" s="134"/>
      <c r="WJV43" s="135"/>
      <c r="WJW43" s="134"/>
      <c r="WJX43" s="135"/>
      <c r="WJY43" s="134"/>
      <c r="WJZ43" s="135"/>
      <c r="WKA43" s="134"/>
      <c r="WKB43" s="135"/>
      <c r="WKC43" s="134"/>
      <c r="WKD43" s="135"/>
      <c r="WKE43" s="134"/>
      <c r="WKF43" s="135"/>
      <c r="WKG43" s="134"/>
      <c r="WKH43" s="135"/>
      <c r="WKI43" s="134"/>
      <c r="WKJ43" s="135"/>
      <c r="WKK43" s="134"/>
      <c r="WKL43" s="135"/>
      <c r="WKM43" s="134"/>
      <c r="WKN43" s="135"/>
      <c r="WKO43" s="134"/>
      <c r="WKP43" s="135"/>
      <c r="WKQ43" s="134"/>
      <c r="WKR43" s="135"/>
      <c r="WKS43" s="134"/>
      <c r="WKT43" s="135"/>
      <c r="WKU43" s="134"/>
      <c r="WKV43" s="135"/>
      <c r="WKW43" s="134"/>
      <c r="WKX43" s="135"/>
      <c r="WKY43" s="134"/>
      <c r="WKZ43" s="135"/>
      <c r="WLA43" s="134"/>
      <c r="WLB43" s="135"/>
      <c r="WLC43" s="134"/>
      <c r="WLD43" s="135"/>
      <c r="WLE43" s="134"/>
      <c r="WLF43" s="135"/>
      <c r="WLG43" s="134"/>
      <c r="WLH43" s="135"/>
      <c r="WLI43" s="134"/>
      <c r="WLJ43" s="135"/>
      <c r="WLK43" s="134"/>
      <c r="WLL43" s="135"/>
      <c r="WLM43" s="134"/>
      <c r="WLN43" s="135"/>
      <c r="WLO43" s="134"/>
      <c r="WLP43" s="135"/>
      <c r="WLQ43" s="134"/>
      <c r="WLR43" s="135"/>
      <c r="WLS43" s="134"/>
      <c r="WLT43" s="135"/>
      <c r="WLU43" s="134"/>
      <c r="WLV43" s="135"/>
      <c r="WLW43" s="134"/>
      <c r="WLX43" s="135"/>
      <c r="WLY43" s="134"/>
      <c r="WLZ43" s="135"/>
      <c r="WMA43" s="134"/>
      <c r="WMB43" s="135"/>
      <c r="WMC43" s="134"/>
      <c r="WMD43" s="135"/>
      <c r="WME43" s="134"/>
      <c r="WMF43" s="135"/>
      <c r="WMG43" s="134"/>
      <c r="WMH43" s="135"/>
      <c r="WMI43" s="134"/>
      <c r="WMJ43" s="135"/>
      <c r="WMK43" s="134"/>
      <c r="WML43" s="135"/>
      <c r="WMM43" s="134"/>
      <c r="WMN43" s="135"/>
      <c r="WMO43" s="134"/>
      <c r="WMP43" s="135"/>
      <c r="WMQ43" s="134"/>
      <c r="WMR43" s="135"/>
      <c r="WMS43" s="134"/>
      <c r="WMT43" s="135"/>
      <c r="WMU43" s="134"/>
      <c r="WMV43" s="135"/>
      <c r="WMW43" s="134"/>
      <c r="WMX43" s="135"/>
      <c r="WMY43" s="134"/>
      <c r="WMZ43" s="135"/>
      <c r="WNA43" s="134"/>
      <c r="WNB43" s="135"/>
      <c r="WNC43" s="134"/>
      <c r="WND43" s="135"/>
      <c r="WNE43" s="134"/>
      <c r="WNF43" s="135"/>
      <c r="WNG43" s="134"/>
      <c r="WNH43" s="135"/>
      <c r="WNI43" s="134"/>
      <c r="WNJ43" s="135"/>
      <c r="WNK43" s="134"/>
      <c r="WNL43" s="135"/>
      <c r="WNM43" s="134"/>
      <c r="WNN43" s="135"/>
      <c r="WNO43" s="134"/>
      <c r="WNP43" s="135"/>
      <c r="WNQ43" s="134"/>
      <c r="WNR43" s="135"/>
      <c r="WNS43" s="134"/>
      <c r="WNT43" s="135"/>
      <c r="WNU43" s="134"/>
      <c r="WNV43" s="135"/>
      <c r="WNW43" s="134"/>
      <c r="WNX43" s="135"/>
      <c r="WNY43" s="134"/>
      <c r="WNZ43" s="135"/>
      <c r="WOA43" s="134"/>
      <c r="WOB43" s="135"/>
      <c r="WOC43" s="134"/>
      <c r="WOD43" s="135"/>
      <c r="WOE43" s="134"/>
      <c r="WOF43" s="135"/>
      <c r="WOG43" s="134"/>
      <c r="WOH43" s="135"/>
      <c r="WOI43" s="134"/>
      <c r="WOJ43" s="135"/>
      <c r="WOK43" s="134"/>
      <c r="WOL43" s="135"/>
      <c r="WOM43" s="134"/>
      <c r="WON43" s="135"/>
      <c r="WOO43" s="134"/>
      <c r="WOP43" s="135"/>
      <c r="WOQ43" s="134"/>
      <c r="WOR43" s="135"/>
      <c r="WOS43" s="134"/>
      <c r="WOT43" s="135"/>
      <c r="WOU43" s="134"/>
      <c r="WOV43" s="135"/>
      <c r="WOW43" s="134"/>
      <c r="WOX43" s="135"/>
      <c r="WOY43" s="134"/>
      <c r="WOZ43" s="135"/>
      <c r="WPA43" s="134"/>
      <c r="WPB43" s="135"/>
      <c r="WPC43" s="134"/>
      <c r="WPD43" s="135"/>
      <c r="WPE43" s="134"/>
      <c r="WPF43" s="135"/>
      <c r="WPG43" s="134"/>
      <c r="WPH43" s="135"/>
      <c r="WPI43" s="134"/>
      <c r="WPJ43" s="135"/>
      <c r="WPK43" s="134"/>
      <c r="WPL43" s="135"/>
      <c r="WPM43" s="134"/>
      <c r="WPN43" s="135"/>
      <c r="WPO43" s="134"/>
      <c r="WPP43" s="135"/>
      <c r="WPQ43" s="134"/>
      <c r="WPR43" s="135"/>
      <c r="WPS43" s="134"/>
      <c r="WPT43" s="135"/>
      <c r="WPU43" s="134"/>
      <c r="WPV43" s="135"/>
      <c r="WPW43" s="134"/>
      <c r="WPX43" s="135"/>
      <c r="WPY43" s="134"/>
      <c r="WPZ43" s="135"/>
      <c r="WQA43" s="134"/>
      <c r="WQB43" s="135"/>
      <c r="WQC43" s="134"/>
      <c r="WQD43" s="135"/>
      <c r="WQE43" s="134"/>
      <c r="WQF43" s="135"/>
      <c r="WQG43" s="134"/>
      <c r="WQH43" s="135"/>
      <c r="WQI43" s="134"/>
      <c r="WQJ43" s="135"/>
      <c r="WQK43" s="134"/>
      <c r="WQL43" s="135"/>
      <c r="WQM43" s="134"/>
      <c r="WQN43" s="135"/>
      <c r="WQO43" s="134"/>
      <c r="WQP43" s="135"/>
      <c r="WQQ43" s="134"/>
      <c r="WQR43" s="135"/>
      <c r="WQS43" s="134"/>
      <c r="WQT43" s="135"/>
      <c r="WQU43" s="134"/>
      <c r="WQV43" s="135"/>
      <c r="WQW43" s="134"/>
      <c r="WQX43" s="135"/>
      <c r="WQY43" s="134"/>
      <c r="WQZ43" s="135"/>
      <c r="WRA43" s="134"/>
      <c r="WRB43" s="135"/>
      <c r="WRC43" s="134"/>
      <c r="WRD43" s="135"/>
      <c r="WRE43" s="134"/>
      <c r="WRF43" s="135"/>
      <c r="WRG43" s="134"/>
      <c r="WRH43" s="135"/>
      <c r="WRI43" s="134"/>
      <c r="WRJ43" s="135"/>
      <c r="WRK43" s="134"/>
      <c r="WRL43" s="135"/>
      <c r="WRM43" s="134"/>
      <c r="WRN43" s="135"/>
      <c r="WRO43" s="134"/>
      <c r="WRP43" s="135"/>
      <c r="WRQ43" s="134"/>
      <c r="WRR43" s="135"/>
      <c r="WRS43" s="134"/>
      <c r="WRT43" s="135"/>
      <c r="WRU43" s="134"/>
      <c r="WRV43" s="135"/>
      <c r="WRW43" s="134"/>
      <c r="WRX43" s="135"/>
      <c r="WRY43" s="134"/>
      <c r="WRZ43" s="135"/>
      <c r="WSA43" s="134"/>
      <c r="WSB43" s="135"/>
      <c r="WSC43" s="134"/>
      <c r="WSD43" s="135"/>
      <c r="WSE43" s="134"/>
      <c r="WSF43" s="135"/>
      <c r="WSG43" s="134"/>
      <c r="WSH43" s="135"/>
      <c r="WSI43" s="134"/>
      <c r="WSJ43" s="135"/>
      <c r="WSK43" s="134"/>
      <c r="WSL43" s="135"/>
      <c r="WSM43" s="134"/>
      <c r="WSN43" s="135"/>
      <c r="WSO43" s="134"/>
      <c r="WSP43" s="135"/>
      <c r="WSQ43" s="134"/>
      <c r="WSR43" s="135"/>
      <c r="WSS43" s="134"/>
      <c r="WST43" s="135"/>
      <c r="WSU43" s="134"/>
      <c r="WSV43" s="135"/>
      <c r="WSW43" s="134"/>
      <c r="WSX43" s="135"/>
      <c r="WSY43" s="134"/>
      <c r="WSZ43" s="135"/>
      <c r="WTA43" s="134"/>
      <c r="WTB43" s="135"/>
      <c r="WTC43" s="134"/>
      <c r="WTD43" s="135"/>
      <c r="WTE43" s="134"/>
      <c r="WTF43" s="135"/>
      <c r="WTG43" s="134"/>
      <c r="WTH43" s="135"/>
      <c r="WTI43" s="134"/>
      <c r="WTJ43" s="135"/>
      <c r="WTK43" s="134"/>
      <c r="WTL43" s="135"/>
      <c r="WTM43" s="134"/>
      <c r="WTN43" s="135"/>
      <c r="WTO43" s="134"/>
      <c r="WTP43" s="135"/>
      <c r="WTQ43" s="134"/>
      <c r="WTR43" s="135"/>
      <c r="WTS43" s="134"/>
      <c r="WTT43" s="135"/>
      <c r="WTU43" s="134"/>
      <c r="WTV43" s="135"/>
      <c r="WTW43" s="134"/>
      <c r="WTX43" s="135"/>
      <c r="WTY43" s="134"/>
      <c r="WTZ43" s="135"/>
      <c r="WUA43" s="134"/>
      <c r="WUB43" s="135"/>
      <c r="WUC43" s="134"/>
      <c r="WUD43" s="135"/>
      <c r="WUE43" s="134"/>
      <c r="WUF43" s="135"/>
      <c r="WUG43" s="134"/>
      <c r="WUH43" s="135"/>
      <c r="WUI43" s="134"/>
      <c r="WUJ43" s="135"/>
      <c r="WUK43" s="134"/>
      <c r="WUL43" s="135"/>
      <c r="WUM43" s="134"/>
      <c r="WUN43" s="135"/>
      <c r="WUO43" s="134"/>
      <c r="WUP43" s="135"/>
      <c r="WUQ43" s="134"/>
      <c r="WUR43" s="135"/>
      <c r="WUS43" s="134"/>
      <c r="WUT43" s="135"/>
      <c r="WUU43" s="134"/>
      <c r="WUV43" s="135"/>
      <c r="WUW43" s="134"/>
      <c r="WUX43" s="135"/>
      <c r="WUY43" s="134"/>
      <c r="WUZ43" s="135"/>
      <c r="WVA43" s="134"/>
      <c r="WVB43" s="135"/>
      <c r="WVC43" s="134"/>
      <c r="WVD43" s="135"/>
      <c r="WVE43" s="134"/>
      <c r="WVF43" s="135"/>
      <c r="WVG43" s="134"/>
      <c r="WVH43" s="135"/>
      <c r="WVI43" s="134"/>
      <c r="WVJ43" s="135"/>
      <c r="WVK43" s="134"/>
      <c r="WVL43" s="135"/>
      <c r="WVM43" s="134"/>
      <c r="WVN43" s="135"/>
      <c r="WVO43" s="134"/>
      <c r="WVP43" s="135"/>
      <c r="WVQ43" s="134"/>
      <c r="WVR43" s="135"/>
      <c r="WVS43" s="134"/>
      <c r="WVT43" s="135"/>
      <c r="WVU43" s="134"/>
      <c r="WVV43" s="135"/>
      <c r="WVW43" s="134"/>
      <c r="WVX43" s="135"/>
      <c r="WVY43" s="134"/>
      <c r="WVZ43" s="135"/>
      <c r="WWA43" s="134"/>
      <c r="WWB43" s="135"/>
      <c r="WWC43" s="134"/>
      <c r="WWD43" s="135"/>
      <c r="WWE43" s="134"/>
      <c r="WWF43" s="135"/>
      <c r="WWG43" s="134"/>
      <c r="WWH43" s="135"/>
      <c r="WWI43" s="134"/>
      <c r="WWJ43" s="135"/>
      <c r="WWK43" s="134"/>
      <c r="WWL43" s="135"/>
      <c r="WWM43" s="134"/>
      <c r="WWN43" s="135"/>
      <c r="WWO43" s="134"/>
      <c r="WWP43" s="135"/>
      <c r="WWQ43" s="134"/>
      <c r="WWR43" s="135"/>
      <c r="WWS43" s="134"/>
      <c r="WWT43" s="135"/>
      <c r="WWU43" s="134"/>
      <c r="WWV43" s="135"/>
      <c r="WWW43" s="134"/>
      <c r="WWX43" s="135"/>
      <c r="WWY43" s="134"/>
      <c r="WWZ43" s="135"/>
      <c r="WXA43" s="134"/>
      <c r="WXB43" s="135"/>
      <c r="WXC43" s="134"/>
      <c r="WXD43" s="135"/>
      <c r="WXE43" s="134"/>
      <c r="WXF43" s="135"/>
      <c r="WXG43" s="134"/>
      <c r="WXH43" s="135"/>
      <c r="WXI43" s="134"/>
      <c r="WXJ43" s="135"/>
      <c r="WXK43" s="134"/>
      <c r="WXL43" s="135"/>
      <c r="WXM43" s="134"/>
      <c r="WXN43" s="135"/>
      <c r="WXO43" s="134"/>
      <c r="WXP43" s="135"/>
      <c r="WXQ43" s="134"/>
      <c r="WXR43" s="135"/>
      <c r="WXS43" s="134"/>
      <c r="WXT43" s="135"/>
      <c r="WXU43" s="134"/>
      <c r="WXV43" s="135"/>
      <c r="WXW43" s="134"/>
      <c r="WXX43" s="135"/>
      <c r="WXY43" s="134"/>
      <c r="WXZ43" s="135"/>
      <c r="WYA43" s="134"/>
      <c r="WYB43" s="135"/>
      <c r="WYC43" s="134"/>
      <c r="WYD43" s="135"/>
      <c r="WYE43" s="134"/>
      <c r="WYF43" s="135"/>
      <c r="WYG43" s="134"/>
      <c r="WYH43" s="135"/>
      <c r="WYI43" s="134"/>
      <c r="WYJ43" s="135"/>
      <c r="WYK43" s="134"/>
      <c r="WYL43" s="135"/>
      <c r="WYM43" s="134"/>
      <c r="WYN43" s="135"/>
      <c r="WYO43" s="134"/>
      <c r="WYP43" s="135"/>
      <c r="WYQ43" s="134"/>
      <c r="WYR43" s="135"/>
      <c r="WYS43" s="134"/>
      <c r="WYT43" s="135"/>
      <c r="WYU43" s="134"/>
      <c r="WYV43" s="135"/>
      <c r="WYW43" s="134"/>
      <c r="WYX43" s="135"/>
      <c r="WYY43" s="134"/>
      <c r="WYZ43" s="135"/>
      <c r="WZA43" s="134"/>
      <c r="WZB43" s="135"/>
      <c r="WZC43" s="134"/>
      <c r="WZD43" s="135"/>
      <c r="WZE43" s="134"/>
      <c r="WZF43" s="135"/>
      <c r="WZG43" s="134"/>
      <c r="WZH43" s="135"/>
      <c r="WZI43" s="134"/>
      <c r="WZJ43" s="135"/>
      <c r="WZK43" s="134"/>
      <c r="WZL43" s="135"/>
      <c r="WZM43" s="134"/>
      <c r="WZN43" s="135"/>
      <c r="WZO43" s="134"/>
      <c r="WZP43" s="135"/>
      <c r="WZQ43" s="134"/>
      <c r="WZR43" s="135"/>
      <c r="WZS43" s="134"/>
      <c r="WZT43" s="135"/>
      <c r="WZU43" s="134"/>
      <c r="WZV43" s="135"/>
      <c r="WZW43" s="134"/>
      <c r="WZX43" s="135"/>
      <c r="WZY43" s="134"/>
      <c r="WZZ43" s="135"/>
      <c r="XAA43" s="134"/>
      <c r="XAB43" s="135"/>
      <c r="XAC43" s="134"/>
      <c r="XAD43" s="135"/>
      <c r="XAE43" s="134"/>
      <c r="XAF43" s="135"/>
      <c r="XAG43" s="134"/>
      <c r="XAH43" s="135"/>
      <c r="XAI43" s="134"/>
      <c r="XAJ43" s="135"/>
      <c r="XAK43" s="134"/>
      <c r="XAL43" s="135"/>
      <c r="XAM43" s="134"/>
      <c r="XAN43" s="135"/>
      <c r="XAO43" s="134"/>
      <c r="XAP43" s="135"/>
      <c r="XAQ43" s="134"/>
      <c r="XAR43" s="135"/>
      <c r="XAS43" s="134"/>
      <c r="XAT43" s="135"/>
      <c r="XAU43" s="134"/>
      <c r="XAV43" s="135"/>
      <c r="XAW43" s="134"/>
      <c r="XAX43" s="135"/>
      <c r="XAY43" s="134"/>
      <c r="XAZ43" s="135"/>
      <c r="XBA43" s="134"/>
      <c r="XBB43" s="135"/>
      <c r="XBC43" s="134"/>
      <c r="XBD43" s="135"/>
      <c r="XBE43" s="134"/>
      <c r="XBF43" s="135"/>
      <c r="XBG43" s="134"/>
      <c r="XBH43" s="135"/>
      <c r="XBI43" s="134"/>
      <c r="XBJ43" s="135"/>
      <c r="XBK43" s="134"/>
      <c r="XBL43" s="135"/>
      <c r="XBM43" s="134"/>
      <c r="XBN43" s="135"/>
      <c r="XBO43" s="134"/>
      <c r="XBP43" s="135"/>
      <c r="XBQ43" s="134"/>
      <c r="XBR43" s="135"/>
      <c r="XBS43" s="134"/>
      <c r="XBT43" s="135"/>
      <c r="XBU43" s="134"/>
      <c r="XBV43" s="135"/>
      <c r="XBW43" s="134"/>
      <c r="XBX43" s="135"/>
      <c r="XBY43" s="134"/>
      <c r="XBZ43" s="135"/>
      <c r="XCA43" s="134"/>
      <c r="XCB43" s="135"/>
      <c r="XCC43" s="134"/>
      <c r="XCD43" s="135"/>
      <c r="XCE43" s="134"/>
      <c r="XCF43" s="135"/>
      <c r="XCG43" s="134"/>
      <c r="XCH43" s="135"/>
      <c r="XCI43" s="134"/>
      <c r="XCJ43" s="135"/>
      <c r="XCK43" s="134"/>
      <c r="XCL43" s="135"/>
      <c r="XCM43" s="134"/>
      <c r="XCN43" s="135"/>
      <c r="XCO43" s="134"/>
      <c r="XCP43" s="135"/>
      <c r="XCQ43" s="134"/>
      <c r="XCR43" s="135"/>
      <c r="XCS43" s="134"/>
      <c r="XCT43" s="135"/>
      <c r="XCU43" s="134"/>
      <c r="XCV43" s="135"/>
      <c r="XCW43" s="134"/>
      <c r="XCX43" s="135"/>
      <c r="XCY43" s="134"/>
      <c r="XCZ43" s="135"/>
      <c r="XDA43" s="134"/>
      <c r="XDB43" s="135"/>
      <c r="XDC43" s="134"/>
      <c r="XDD43" s="135"/>
      <c r="XDE43" s="134"/>
      <c r="XDF43" s="135"/>
      <c r="XDG43" s="134"/>
      <c r="XDH43" s="135"/>
      <c r="XDI43" s="134"/>
      <c r="XDJ43" s="135"/>
      <c r="XDK43" s="134"/>
      <c r="XDL43" s="135"/>
      <c r="XDM43" s="134"/>
      <c r="XDN43" s="135"/>
      <c r="XDO43" s="134"/>
      <c r="XDP43" s="135"/>
      <c r="XDQ43" s="134"/>
      <c r="XDR43" s="135"/>
      <c r="XDS43" s="134"/>
      <c r="XDT43" s="135"/>
      <c r="XDU43" s="134"/>
      <c r="XDV43" s="135"/>
      <c r="XDW43" s="134"/>
      <c r="XDX43" s="135"/>
      <c r="XDY43" s="134"/>
      <c r="XDZ43" s="135"/>
      <c r="XEA43" s="134"/>
      <c r="XEB43" s="135"/>
      <c r="XEC43" s="134"/>
      <c r="XED43" s="135"/>
      <c r="XEE43" s="134"/>
      <c r="XEF43" s="135"/>
      <c r="XEG43" s="134"/>
      <c r="XEH43" s="135"/>
      <c r="XEI43" s="134"/>
      <c r="XEJ43" s="135"/>
      <c r="XEK43" s="134"/>
      <c r="XEL43" s="135"/>
      <c r="XEM43" s="134"/>
      <c r="XEN43" s="135"/>
      <c r="XEO43" s="134"/>
      <c r="XEP43" s="135"/>
      <c r="XEQ43" s="134"/>
      <c r="XER43" s="135"/>
      <c r="XES43" s="134"/>
      <c r="XET43" s="135"/>
      <c r="XEU43" s="134"/>
      <c r="XEV43" s="135"/>
      <c r="XEW43" s="134"/>
      <c r="XEX43" s="135"/>
      <c r="XEY43" s="134"/>
      <c r="XEZ43" s="135"/>
      <c r="XFA43" s="134"/>
      <c r="XFB43" s="135"/>
      <c r="XFC43" s="134"/>
      <c r="XFD43" s="135"/>
    </row>
    <row r="44" spans="1:16384" ht="12.75" hidden="1" customHeight="1">
      <c r="A44" s="45">
        <v>0</v>
      </c>
      <c r="B44" s="45">
        <v>0</v>
      </c>
      <c r="C44" s="45">
        <f>'C1A1'!C44+'C1A2'!C44+'C1A3'!C44+'C1A4'!C44+'C1A5'!C44+'C1A6'!C44+'C1A7'!C44+'C1A8'!C44</f>
        <v>0</v>
      </c>
      <c r="D44" s="40">
        <v>218002</v>
      </c>
      <c r="E44" s="41" t="s">
        <v>65</v>
      </c>
      <c r="F44" s="118">
        <f t="shared" ref="F44:F100" si="4">A44+B44+C44</f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</row>
    <row r="45" spans="1:16384" ht="12.75" customHeight="1">
      <c r="A45" s="45">
        <v>26238</v>
      </c>
      <c r="B45" s="45">
        <v>0</v>
      </c>
      <c r="C45" s="45">
        <f>'C1A1'!C45+'C1A2'!C45+'C1A3'!C45+'C1A4'!C45+'C1A5'!C45+'C1A6'!C45+'C1A7'!C45+'C1A8'!C45</f>
        <v>0</v>
      </c>
      <c r="D45" s="34">
        <v>221001</v>
      </c>
      <c r="E45" s="35" t="s">
        <v>66</v>
      </c>
      <c r="F45" s="118">
        <f t="shared" si="4"/>
        <v>26238</v>
      </c>
      <c r="G45" s="109">
        <v>0</v>
      </c>
      <c r="H45" s="109">
        <v>0</v>
      </c>
      <c r="I45" s="109">
        <v>594</v>
      </c>
      <c r="J45" s="109">
        <v>6300</v>
      </c>
      <c r="K45" s="109">
        <v>2250</v>
      </c>
      <c r="L45" s="109">
        <v>0</v>
      </c>
      <c r="M45" s="109">
        <v>0</v>
      </c>
      <c r="N45" s="109">
        <v>374</v>
      </c>
      <c r="O45" s="109">
        <v>6000</v>
      </c>
      <c r="P45" s="109">
        <v>10720</v>
      </c>
      <c r="Q45" s="109">
        <v>0</v>
      </c>
      <c r="R45" s="109">
        <v>0</v>
      </c>
    </row>
    <row r="46" spans="1:16384" ht="12.75" hidden="1" customHeight="1">
      <c r="A46" s="45">
        <v>0</v>
      </c>
      <c r="B46" s="45">
        <v>0</v>
      </c>
      <c r="C46" s="45">
        <f>'C1A1'!C46+'C1A2'!C46+'C1A3'!C46+'C1A4'!C46+'C1A5'!C46+'C1A6'!C46+'C1A7'!C46+'C1A8'!C46</f>
        <v>0</v>
      </c>
      <c r="D46" s="34">
        <v>221002</v>
      </c>
      <c r="E46" s="35" t="s">
        <v>67</v>
      </c>
      <c r="F46" s="118">
        <f t="shared" si="4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</row>
    <row r="47" spans="1:16384" ht="12.75" hidden="1" customHeight="1">
      <c r="A47" s="45">
        <v>0</v>
      </c>
      <c r="B47" s="45">
        <v>0</v>
      </c>
      <c r="C47" s="45">
        <f>'C1A1'!C47+'C1A2'!C47+'C1A3'!C47+'C1A4'!C47+'C1A5'!C47+'C1A6'!C47+'C1A7'!C47+'C1A8'!C47</f>
        <v>0</v>
      </c>
      <c r="D47" s="34">
        <v>221006</v>
      </c>
      <c r="E47" s="35" t="s">
        <v>68</v>
      </c>
      <c r="F47" s="118">
        <f t="shared" si="4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</row>
    <row r="48" spans="1:16384" hidden="1">
      <c r="A48" s="45">
        <v>0</v>
      </c>
      <c r="B48" s="45">
        <v>0</v>
      </c>
      <c r="C48" s="45">
        <f>'C1A1'!C48+'C1A2'!C48+'C1A3'!C48+'C1A4'!C48+'C1A5'!C48+'C1A6'!C48+'C1A7'!C48+'C1A8'!C48</f>
        <v>0</v>
      </c>
      <c r="D48" s="34">
        <v>221007</v>
      </c>
      <c r="E48" s="35" t="s">
        <v>523</v>
      </c>
      <c r="F48" s="118">
        <f t="shared" si="4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</row>
    <row r="49" spans="1:18" ht="12.75" hidden="1" customHeight="1">
      <c r="A49" s="45">
        <v>0</v>
      </c>
      <c r="B49" s="45">
        <v>0</v>
      </c>
      <c r="C49" s="45">
        <f>'C1A1'!C49+'C1A2'!C49+'C1A3'!C49+'C1A4'!C49+'C1A5'!C49+'C1A6'!C49+'C1A7'!C49+'C1A8'!C49</f>
        <v>0</v>
      </c>
      <c r="D49" s="34">
        <v>222001</v>
      </c>
      <c r="E49" s="35" t="s">
        <v>69</v>
      </c>
      <c r="F49" s="118">
        <f t="shared" si="4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</row>
    <row r="50" spans="1:18" ht="12.75" hidden="1" customHeight="1">
      <c r="A50" s="45">
        <v>0</v>
      </c>
      <c r="B50" s="45">
        <v>0</v>
      </c>
      <c r="C50" s="45">
        <f>'C1A1'!C50+'C1A2'!C50+'C1A3'!C50+'C1A4'!C50+'C1A5'!C50+'C1A6'!C50+'C1A7'!C50+'C1A8'!C50</f>
        <v>0</v>
      </c>
      <c r="D50" s="34">
        <v>223001</v>
      </c>
      <c r="E50" s="35" t="s">
        <v>70</v>
      </c>
      <c r="F50" s="118">
        <f t="shared" si="4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</row>
    <row r="51" spans="1:18" ht="12.75" hidden="1" customHeight="1">
      <c r="A51" s="45">
        <v>0</v>
      </c>
      <c r="B51" s="45">
        <v>0</v>
      </c>
      <c r="C51" s="45">
        <f>'C1A1'!C51+'C1A2'!C51+'C1A3'!C51+'C1A4'!C51+'C1A5'!C51+'C1A6'!C51+'C1A7'!C51+'C1A8'!C51</f>
        <v>0</v>
      </c>
      <c r="D51" s="34">
        <v>231001</v>
      </c>
      <c r="E51" s="35" t="s">
        <v>71</v>
      </c>
      <c r="F51" s="118">
        <f t="shared" si="4"/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</row>
    <row r="52" spans="1:18" ht="12.75" hidden="1" customHeight="1">
      <c r="A52" s="45">
        <v>0</v>
      </c>
      <c r="B52" s="45">
        <v>0</v>
      </c>
      <c r="C52" s="45">
        <f>'C1A1'!C52+'C1A2'!C52+'C1A3'!C52+'C1A4'!C52+'C1A5'!C52+'C1A6'!C52+'C1A7'!C52+'C1A8'!C52</f>
        <v>0</v>
      </c>
      <c r="D52" s="34">
        <v>231002</v>
      </c>
      <c r="E52" s="35" t="s">
        <v>72</v>
      </c>
      <c r="F52" s="118">
        <f t="shared" si="4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</row>
    <row r="53" spans="1:18" ht="12.75" hidden="1" customHeight="1">
      <c r="A53" s="45">
        <v>0</v>
      </c>
      <c r="B53" s="45">
        <v>0</v>
      </c>
      <c r="C53" s="45">
        <f>'C1A1'!C53+'C1A2'!C53+'C1A3'!C53+'C1A4'!C53+'C1A5'!C53+'C1A6'!C53+'C1A7'!C53+'C1A8'!C53</f>
        <v>0</v>
      </c>
      <c r="D53" s="34">
        <v>231003</v>
      </c>
      <c r="E53" s="35" t="s">
        <v>73</v>
      </c>
      <c r="F53" s="118">
        <f t="shared" si="4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</row>
    <row r="54" spans="1:18" ht="12.75" hidden="1" customHeight="1">
      <c r="A54" s="45">
        <v>0</v>
      </c>
      <c r="B54" s="45">
        <v>0</v>
      </c>
      <c r="C54" s="45">
        <f>'C1A1'!C54+'C1A2'!C54+'C1A3'!C54+'C1A4'!C54+'C1A5'!C54+'C1A6'!C54+'C1A7'!C54+'C1A8'!C54</f>
        <v>0</v>
      </c>
      <c r="D54" s="34">
        <v>231004</v>
      </c>
      <c r="E54" s="35" t="s">
        <v>74</v>
      </c>
      <c r="F54" s="118">
        <f t="shared" si="4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</row>
    <row r="55" spans="1:18" ht="12.75" hidden="1" customHeight="1">
      <c r="A55" s="45">
        <v>0</v>
      </c>
      <c r="B55" s="45">
        <v>0</v>
      </c>
      <c r="C55" s="45">
        <f>'C1A1'!C55+'C1A2'!C55+'C1A3'!C55+'C1A4'!C55+'C1A5'!C55+'C1A6'!C55+'C1A7'!C55+'C1A8'!C55</f>
        <v>0</v>
      </c>
      <c r="D55" s="34">
        <v>232001</v>
      </c>
      <c r="E55" s="35" t="s">
        <v>75</v>
      </c>
      <c r="F55" s="118">
        <f t="shared" si="4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</row>
    <row r="56" spans="1:18" ht="12.75" hidden="1" customHeight="1">
      <c r="A56" s="45">
        <v>0</v>
      </c>
      <c r="B56" s="45">
        <v>0</v>
      </c>
      <c r="C56" s="45">
        <f>'C1A1'!C56+'C1A2'!C56+'C1A3'!C56+'C1A4'!C56+'C1A5'!C56+'C1A6'!C56+'C1A7'!C56+'C1A8'!C56</f>
        <v>0</v>
      </c>
      <c r="D56" s="34">
        <v>233001</v>
      </c>
      <c r="E56" s="35" t="s">
        <v>76</v>
      </c>
      <c r="F56" s="118">
        <f t="shared" si="4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</row>
    <row r="57" spans="1:18" ht="12.75" hidden="1" customHeight="1">
      <c r="A57" s="45">
        <v>0</v>
      </c>
      <c r="B57" s="45">
        <v>0</v>
      </c>
      <c r="C57" s="45">
        <f>'C1A1'!C57+'C1A2'!C57+'C1A3'!C57+'C1A4'!C57+'C1A5'!C57+'C1A6'!C57+'C1A7'!C57+'C1A8'!C57</f>
        <v>0</v>
      </c>
      <c r="D57" s="34">
        <v>234001</v>
      </c>
      <c r="E57" s="35" t="s">
        <v>77</v>
      </c>
      <c r="F57" s="118">
        <f t="shared" si="4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</row>
    <row r="58" spans="1:18" ht="12.75" hidden="1" customHeight="1">
      <c r="A58" s="45">
        <v>0</v>
      </c>
      <c r="B58" s="45">
        <v>0</v>
      </c>
      <c r="C58" s="45">
        <f>'C1A1'!C58+'C1A2'!C58+'C1A3'!C58+'C1A4'!C58+'C1A5'!C58+'C1A6'!C58+'C1A7'!C58+'C1A8'!C58</f>
        <v>0</v>
      </c>
      <c r="D58" s="34">
        <v>235001</v>
      </c>
      <c r="E58" s="35" t="s">
        <v>78</v>
      </c>
      <c r="F58" s="118">
        <f t="shared" si="4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</row>
    <row r="59" spans="1:18" ht="12.75" hidden="1" customHeight="1">
      <c r="A59" s="45">
        <v>0</v>
      </c>
      <c r="B59" s="45">
        <v>0</v>
      </c>
      <c r="C59" s="45">
        <f>'C1A1'!C59+'C1A2'!C59+'C1A3'!C59+'C1A4'!C59+'C1A5'!C59+'C1A6'!C59+'C1A7'!C59+'C1A8'!C59</f>
        <v>0</v>
      </c>
      <c r="D59" s="34">
        <v>236001</v>
      </c>
      <c r="E59" s="35" t="s">
        <v>79</v>
      </c>
      <c r="F59" s="118">
        <f t="shared" si="4"/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</row>
    <row r="60" spans="1:18" ht="12.75" customHeight="1">
      <c r="A60" s="45">
        <v>1055</v>
      </c>
      <c r="B60" s="45">
        <v>0</v>
      </c>
      <c r="C60" s="45">
        <f>'C1A1'!C60+'C1A2'!C60+'C1A3'!C60+'C1A4'!C60+'C1A5'!C60+'C1A6'!C60+'C1A7'!C60+'C1A8'!C60</f>
        <v>0</v>
      </c>
      <c r="D60" s="34">
        <v>237001</v>
      </c>
      <c r="E60" s="35" t="s">
        <v>80</v>
      </c>
      <c r="F60" s="118">
        <f t="shared" si="4"/>
        <v>1055</v>
      </c>
      <c r="G60" s="109">
        <v>0</v>
      </c>
      <c r="H60" s="109">
        <v>0</v>
      </c>
      <c r="I60" s="109">
        <v>0</v>
      </c>
      <c r="J60" s="109">
        <v>0</v>
      </c>
      <c r="K60" s="109">
        <v>1055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</row>
    <row r="61" spans="1:18" ht="12.75" hidden="1" customHeight="1">
      <c r="A61" s="45">
        <v>0</v>
      </c>
      <c r="B61" s="45">
        <v>0</v>
      </c>
      <c r="C61" s="45">
        <f>'C1A1'!C61+'C1A2'!C61+'C1A3'!C61+'C1A4'!C61+'C1A5'!C61+'C1A6'!C61+'C1A7'!C61+'C1A8'!C61</f>
        <v>0</v>
      </c>
      <c r="D61" s="34">
        <v>238001</v>
      </c>
      <c r="E61" s="35" t="s">
        <v>81</v>
      </c>
      <c r="F61" s="118">
        <f t="shared" si="4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</row>
    <row r="62" spans="1:18" ht="12.75" hidden="1" customHeight="1">
      <c r="A62" s="45">
        <v>0</v>
      </c>
      <c r="B62" s="45">
        <v>0</v>
      </c>
      <c r="C62" s="45">
        <f>'C1A1'!C62+'C1A2'!C62+'C1A3'!C62+'C1A4'!C62+'C1A5'!C62+'C1A6'!C62+'C1A7'!C62+'C1A8'!C62</f>
        <v>0</v>
      </c>
      <c r="D62" s="34">
        <v>239001</v>
      </c>
      <c r="E62" s="35" t="s">
        <v>82</v>
      </c>
      <c r="F62" s="118">
        <f t="shared" si="4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</row>
    <row r="63" spans="1:18" ht="12.75" hidden="1" customHeight="1">
      <c r="A63" s="45">
        <v>0</v>
      </c>
      <c r="B63" s="45">
        <v>0</v>
      </c>
      <c r="C63" s="45">
        <f>'C1A1'!C63+'C1A2'!C63+'C1A3'!C63+'C1A4'!C63+'C1A5'!C63+'C1A6'!C63+'C1A7'!C63+'C1A8'!C63</f>
        <v>0</v>
      </c>
      <c r="D63" s="34">
        <v>241001</v>
      </c>
      <c r="E63" s="35" t="s">
        <v>83</v>
      </c>
      <c r="F63" s="118">
        <f t="shared" si="4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</row>
    <row r="64" spans="1:18" ht="12.75" hidden="1" customHeight="1">
      <c r="A64" s="45">
        <v>0</v>
      </c>
      <c r="B64" s="45">
        <v>0</v>
      </c>
      <c r="C64" s="45">
        <f>'C1A1'!C64+'C1A2'!C64+'C1A3'!C64+'C1A4'!C64+'C1A5'!C64+'C1A6'!C64+'C1A7'!C64+'C1A8'!C64</f>
        <v>0</v>
      </c>
      <c r="D64" s="34">
        <v>242001</v>
      </c>
      <c r="E64" s="35" t="s">
        <v>84</v>
      </c>
      <c r="F64" s="118">
        <f t="shared" si="4"/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</row>
    <row r="65" spans="1:18" ht="12.75" hidden="1" customHeight="1">
      <c r="A65" s="45">
        <v>0</v>
      </c>
      <c r="B65" s="45">
        <v>0</v>
      </c>
      <c r="C65" s="45">
        <f>'C1A1'!C65+'C1A2'!C65+'C1A3'!C65+'C1A4'!C65+'C1A5'!C65+'C1A6'!C65+'C1A7'!C65+'C1A8'!C65</f>
        <v>0</v>
      </c>
      <c r="D65" s="34">
        <v>243001</v>
      </c>
      <c r="E65" s="35" t="s">
        <v>85</v>
      </c>
      <c r="F65" s="118">
        <f t="shared" si="4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</row>
    <row r="66" spans="1:18" ht="12.75" hidden="1" customHeight="1">
      <c r="A66" s="45">
        <v>0</v>
      </c>
      <c r="B66" s="45">
        <v>0</v>
      </c>
      <c r="C66" s="45">
        <f>'C1A1'!C66+'C1A2'!C66+'C1A3'!C66+'C1A4'!C66+'C1A5'!C66+'C1A6'!C66+'C1A7'!C66+'C1A8'!C66</f>
        <v>0</v>
      </c>
      <c r="D66" s="34">
        <v>244001</v>
      </c>
      <c r="E66" s="35" t="s">
        <v>86</v>
      </c>
      <c r="F66" s="118">
        <f t="shared" si="4"/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</row>
    <row r="67" spans="1:18" ht="12.75" hidden="1" customHeight="1">
      <c r="A67" s="45">
        <v>0</v>
      </c>
      <c r="B67" s="45">
        <v>0</v>
      </c>
      <c r="C67" s="45">
        <f>'C1A1'!C67+'C1A2'!C67+'C1A3'!C67+'C1A4'!C67+'C1A5'!C67+'C1A6'!C67+'C1A7'!C67+'C1A8'!C67</f>
        <v>0</v>
      </c>
      <c r="D67" s="34">
        <v>245001</v>
      </c>
      <c r="E67" s="35" t="s">
        <v>87</v>
      </c>
      <c r="F67" s="118">
        <f t="shared" si="4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</row>
    <row r="68" spans="1:18" ht="12.75" customHeight="1">
      <c r="A68" s="45">
        <v>5500</v>
      </c>
      <c r="B68" s="45">
        <v>0</v>
      </c>
      <c r="C68" s="45">
        <f>'C1A1'!C68+'C1A2'!C68+'C1A3'!C68+'C1A4'!C68+'C1A5'!C68+'C1A6'!C68+'C1A7'!C68+'C1A8'!C68</f>
        <v>0</v>
      </c>
      <c r="D68" s="34">
        <v>246001</v>
      </c>
      <c r="E68" s="35" t="s">
        <v>88</v>
      </c>
      <c r="F68" s="118">
        <f t="shared" si="4"/>
        <v>5500</v>
      </c>
      <c r="G68" s="109">
        <v>0</v>
      </c>
      <c r="H68" s="109">
        <v>0</v>
      </c>
      <c r="I68" s="109">
        <v>0</v>
      </c>
      <c r="J68" s="109">
        <v>0</v>
      </c>
      <c r="K68" s="109">
        <v>5500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</row>
    <row r="69" spans="1:18" ht="12.75" hidden="1" customHeight="1">
      <c r="A69" s="45">
        <v>0</v>
      </c>
      <c r="B69" s="45">
        <v>0</v>
      </c>
      <c r="C69" s="45">
        <f>'C1A1'!C69+'C1A2'!C69+'C1A3'!C69+'C1A4'!C69+'C1A5'!C69+'C1A6'!C69+'C1A7'!C69+'C1A8'!C69</f>
        <v>0</v>
      </c>
      <c r="D69" s="34">
        <v>246002</v>
      </c>
      <c r="E69" s="35" t="s">
        <v>89</v>
      </c>
      <c r="F69" s="118">
        <f t="shared" si="4"/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</row>
    <row r="70" spans="1:18" ht="12.75" hidden="1" customHeight="1">
      <c r="A70" s="45">
        <v>0</v>
      </c>
      <c r="B70" s="45">
        <v>0</v>
      </c>
      <c r="C70" s="45">
        <f>'C1A1'!C70+'C1A2'!C70+'C1A3'!C70+'C1A4'!C70+'C1A5'!C70+'C1A6'!C70+'C1A7'!C70+'C1A8'!C70</f>
        <v>0</v>
      </c>
      <c r="D70" s="34">
        <v>247001</v>
      </c>
      <c r="E70" s="35" t="s">
        <v>90</v>
      </c>
      <c r="F70" s="118">
        <f t="shared" si="4"/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</row>
    <row r="71" spans="1:18" ht="12.75" hidden="1" customHeight="1">
      <c r="A71" s="45">
        <v>0</v>
      </c>
      <c r="B71" s="45">
        <v>0</v>
      </c>
      <c r="C71" s="45">
        <f>'C1A1'!C71+'C1A2'!C71+'C1A3'!C71+'C1A4'!C71+'C1A5'!C71+'C1A6'!C71+'C1A7'!C71+'C1A8'!C71</f>
        <v>0</v>
      </c>
      <c r="D71" s="34">
        <v>248001</v>
      </c>
      <c r="E71" s="35" t="s">
        <v>91</v>
      </c>
      <c r="F71" s="118">
        <f t="shared" si="4"/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</row>
    <row r="72" spans="1:18" ht="12.75" hidden="1" customHeight="1">
      <c r="A72" s="45">
        <v>0</v>
      </c>
      <c r="B72" s="45">
        <v>0</v>
      </c>
      <c r="C72" s="45">
        <f>'C1A1'!C72+'C1A2'!C72+'C1A3'!C72+'C1A4'!C72+'C1A5'!C72+'C1A6'!C72+'C1A7'!C72+'C1A8'!C72</f>
        <v>0</v>
      </c>
      <c r="D72" s="34">
        <v>249001</v>
      </c>
      <c r="E72" s="35" t="s">
        <v>92</v>
      </c>
      <c r="F72" s="118">
        <f>A72+B72+C72</f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</row>
    <row r="73" spans="1:18" ht="12.75" customHeight="1">
      <c r="A73" s="45">
        <v>38500</v>
      </c>
      <c r="B73" s="45">
        <v>0</v>
      </c>
      <c r="C73" s="45">
        <f>'C1A1'!C73+'C1A2'!C73+'C1A3'!C73+'C1A4'!C73+'C1A5'!C73+'C1A6'!C73+'C1A7'!C73+'C1A8'!C73</f>
        <v>0</v>
      </c>
      <c r="D73" s="34">
        <v>251001</v>
      </c>
      <c r="E73" s="35" t="s">
        <v>93</v>
      </c>
      <c r="F73" s="118">
        <f t="shared" si="4"/>
        <v>38500</v>
      </c>
      <c r="G73" s="109">
        <v>0</v>
      </c>
      <c r="H73" s="109">
        <v>0</v>
      </c>
      <c r="I73" s="109">
        <v>0</v>
      </c>
      <c r="J73" s="109">
        <v>0</v>
      </c>
      <c r="K73" s="109">
        <v>38500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</row>
    <row r="74" spans="1:18" ht="12.75" hidden="1" customHeight="1">
      <c r="A74" s="45">
        <v>0</v>
      </c>
      <c r="B74" s="45">
        <v>0</v>
      </c>
      <c r="C74" s="45">
        <f>'C1A1'!C74+'C1A2'!C74+'C1A3'!C74+'C1A4'!C74+'C1A5'!C74+'C1A6'!C74+'C1A7'!C74+'C1A8'!C74</f>
        <v>0</v>
      </c>
      <c r="D74" s="34">
        <v>252001</v>
      </c>
      <c r="E74" s="35" t="s">
        <v>94</v>
      </c>
      <c r="F74" s="118">
        <f t="shared" si="4"/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</row>
    <row r="75" spans="1:18" ht="12.75" hidden="1" customHeight="1">
      <c r="A75" s="45">
        <v>0</v>
      </c>
      <c r="B75" s="45">
        <v>0</v>
      </c>
      <c r="C75" s="45">
        <f>'C1A1'!C75+'C1A2'!C75+'C1A3'!C75+'C1A4'!C75+'C1A5'!C75+'C1A6'!C75+'C1A7'!C75+'C1A8'!C75</f>
        <v>0</v>
      </c>
      <c r="D75" s="34">
        <v>253001</v>
      </c>
      <c r="E75" s="35" t="s">
        <v>95</v>
      </c>
      <c r="F75" s="118">
        <f t="shared" si="4"/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</row>
    <row r="76" spans="1:18" ht="12.75" hidden="1" customHeight="1">
      <c r="A76" s="45">
        <v>0</v>
      </c>
      <c r="B76" s="45">
        <v>0</v>
      </c>
      <c r="C76" s="45">
        <f>'C1A1'!C76+'C1A2'!C76+'C1A3'!C76+'C1A4'!C76+'C1A5'!C76+'C1A6'!C76+'C1A7'!C76+'C1A8'!C76</f>
        <v>0</v>
      </c>
      <c r="D76" s="34">
        <v>254001</v>
      </c>
      <c r="E76" s="35" t="s">
        <v>96</v>
      </c>
      <c r="F76" s="118">
        <f t="shared" si="4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</row>
    <row r="77" spans="1:18" ht="12.75" customHeight="1">
      <c r="A77" s="45">
        <v>38000</v>
      </c>
      <c r="B77" s="45">
        <v>0</v>
      </c>
      <c r="C77" s="45">
        <f>'C1A1'!C77+'C1A2'!C77+'C1A3'!C77+'C1A4'!C77+'C1A5'!C77+'C1A6'!C77+'C1A7'!C77+'C1A8'!C77</f>
        <v>0</v>
      </c>
      <c r="D77" s="34">
        <v>255001</v>
      </c>
      <c r="E77" s="35" t="s">
        <v>97</v>
      </c>
      <c r="F77" s="118">
        <f t="shared" si="4"/>
        <v>38000</v>
      </c>
      <c r="G77" s="109">
        <v>0</v>
      </c>
      <c r="H77" s="109">
        <v>0</v>
      </c>
      <c r="I77" s="109">
        <v>0</v>
      </c>
      <c r="J77" s="109">
        <v>0</v>
      </c>
      <c r="K77" s="109">
        <v>38000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</row>
    <row r="78" spans="1:18" ht="12.75" hidden="1" customHeight="1">
      <c r="A78" s="45">
        <v>0</v>
      </c>
      <c r="B78" s="45">
        <v>0</v>
      </c>
      <c r="C78" s="45">
        <f>'C1A1'!C78+'C1A2'!C78+'C1A3'!C78+'C1A4'!C78+'C1A5'!C78+'C1A6'!C78+'C1A7'!C78+'C1A8'!C78</f>
        <v>0</v>
      </c>
      <c r="D78" s="34">
        <v>256001</v>
      </c>
      <c r="E78" s="35" t="s">
        <v>98</v>
      </c>
      <c r="F78" s="118">
        <f t="shared" si="4"/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</row>
    <row r="79" spans="1:18" ht="12.75" hidden="1" customHeight="1">
      <c r="A79" s="45">
        <v>0</v>
      </c>
      <c r="B79" s="45">
        <v>0</v>
      </c>
      <c r="C79" s="45">
        <f>'C1A1'!C79+'C1A2'!C79+'C1A3'!C79+'C1A4'!C79+'C1A5'!C79+'C1A6'!C79+'C1A7'!C79+'C1A8'!C79</f>
        <v>0</v>
      </c>
      <c r="D79" s="34">
        <v>259001</v>
      </c>
      <c r="E79" s="35" t="s">
        <v>99</v>
      </c>
      <c r="F79" s="118">
        <f t="shared" si="4"/>
        <v>0</v>
      </c>
      <c r="G79" s="109">
        <v>0</v>
      </c>
      <c r="H79" s="109">
        <v>0</v>
      </c>
      <c r="I79" s="109">
        <v>0</v>
      </c>
      <c r="J79" s="109">
        <v>0</v>
      </c>
      <c r="K79" s="109">
        <v>0</v>
      </c>
      <c r="L79" s="109">
        <v>0</v>
      </c>
      <c r="M79" s="109">
        <v>0</v>
      </c>
      <c r="N79" s="109">
        <v>0</v>
      </c>
      <c r="O79" s="109">
        <v>0</v>
      </c>
      <c r="P79" s="109">
        <v>0</v>
      </c>
      <c r="Q79" s="109">
        <v>0</v>
      </c>
      <c r="R79" s="109">
        <v>0</v>
      </c>
    </row>
    <row r="80" spans="1:18" ht="12.75" customHeight="1">
      <c r="A80" s="45">
        <v>44668</v>
      </c>
      <c r="B80" s="45">
        <v>12949</v>
      </c>
      <c r="C80" s="45">
        <f>'C1A1'!C80+'C1A2'!C80+'C1A3'!C80+'C1A4'!C80+'C1A5'!C80+'C1A6'!C80+'C1A7'!C80+'C1A8'!C80</f>
        <v>0</v>
      </c>
      <c r="D80" s="34">
        <v>261001</v>
      </c>
      <c r="E80" s="35" t="s">
        <v>100</v>
      </c>
      <c r="F80" s="118">
        <f t="shared" si="4"/>
        <v>57617</v>
      </c>
      <c r="G80" s="109">
        <v>0</v>
      </c>
      <c r="H80" s="109">
        <v>630</v>
      </c>
      <c r="I80" s="109">
        <v>7854</v>
      </c>
      <c r="J80" s="109">
        <v>3412</v>
      </c>
      <c r="K80" s="109">
        <v>12521</v>
      </c>
      <c r="L80" s="109">
        <v>4109</v>
      </c>
      <c r="M80" s="109">
        <v>1576</v>
      </c>
      <c r="N80" s="109">
        <v>3713</v>
      </c>
      <c r="O80" s="109">
        <v>8237</v>
      </c>
      <c r="P80" s="109">
        <v>9219</v>
      </c>
      <c r="Q80" s="109">
        <v>6346</v>
      </c>
      <c r="R80" s="109">
        <v>0</v>
      </c>
    </row>
    <row r="81" spans="1:18" ht="12.75" hidden="1" customHeight="1">
      <c r="A81" s="45">
        <v>0</v>
      </c>
      <c r="B81" s="45">
        <v>0</v>
      </c>
      <c r="C81" s="45">
        <f>'C1A1'!C81+'C1A2'!C81+'C1A3'!C81+'C1A4'!C81+'C1A5'!C81+'C1A6'!C81+'C1A7'!C81+'C1A8'!C81</f>
        <v>0</v>
      </c>
      <c r="D81" s="34">
        <v>261002</v>
      </c>
      <c r="E81" s="35" t="s">
        <v>101</v>
      </c>
      <c r="F81" s="118">
        <f t="shared" si="4"/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</row>
    <row r="82" spans="1:18" ht="12.75" hidden="1" customHeight="1">
      <c r="A82" s="45">
        <v>0</v>
      </c>
      <c r="B82" s="45">
        <v>0</v>
      </c>
      <c r="C82" s="45">
        <f>'C1A1'!C82+'C1A2'!C82+'C1A3'!C82+'C1A4'!C82+'C1A5'!C82+'C1A6'!C82+'C1A7'!C82+'C1A8'!C82</f>
        <v>0</v>
      </c>
      <c r="D82" s="39">
        <v>261003</v>
      </c>
      <c r="E82" s="35" t="s">
        <v>102</v>
      </c>
      <c r="F82" s="118">
        <f t="shared" si="4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</row>
    <row r="83" spans="1:18" hidden="1">
      <c r="A83" s="45">
        <v>0</v>
      </c>
      <c r="B83" s="45">
        <v>0</v>
      </c>
      <c r="C83" s="45">
        <f>'C1A1'!C83+'C1A2'!C83+'C1A3'!C83+'C1A4'!C83+'C1A5'!C83+'C1A6'!C83+'C1A7'!C83+'C1A8'!C83</f>
        <v>0</v>
      </c>
      <c r="D83" s="34">
        <v>262001</v>
      </c>
      <c r="E83" s="35" t="s">
        <v>103</v>
      </c>
      <c r="F83" s="118">
        <f t="shared" si="4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</row>
    <row r="84" spans="1:18" ht="12.75" customHeight="1">
      <c r="A84" s="45">
        <v>66400</v>
      </c>
      <c r="B84" s="45">
        <v>0</v>
      </c>
      <c r="C84" s="45">
        <f>'C1A1'!C84+'C1A2'!C84+'C1A3'!C84+'C1A4'!C84+'C1A5'!C84+'C1A6'!C84+'C1A7'!C84+'C1A8'!C84</f>
        <v>0</v>
      </c>
      <c r="D84" s="34">
        <v>271001</v>
      </c>
      <c r="E84" s="35" t="s">
        <v>104</v>
      </c>
      <c r="F84" s="118">
        <f t="shared" si="4"/>
        <v>66400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9">
        <v>66400</v>
      </c>
      <c r="P84" s="109">
        <v>0</v>
      </c>
      <c r="Q84" s="109">
        <v>0</v>
      </c>
      <c r="R84" s="109">
        <v>0</v>
      </c>
    </row>
    <row r="85" spans="1:18" ht="12.75" customHeight="1">
      <c r="A85" s="45">
        <v>6026</v>
      </c>
      <c r="B85" s="45">
        <v>0</v>
      </c>
      <c r="C85" s="45">
        <f>'C1A1'!C85+'C1A2'!C85+'C1A3'!C85+'C1A4'!C85+'C1A5'!C85+'C1A6'!C85+'C1A7'!C85+'C1A8'!C85</f>
        <v>0</v>
      </c>
      <c r="D85" s="34">
        <v>272001</v>
      </c>
      <c r="E85" s="35" t="s">
        <v>105</v>
      </c>
      <c r="F85" s="118">
        <f t="shared" si="4"/>
        <v>6026</v>
      </c>
      <c r="G85" s="109">
        <v>0</v>
      </c>
      <c r="H85" s="109">
        <v>6026</v>
      </c>
      <c r="I85" s="109">
        <v>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0</v>
      </c>
    </row>
    <row r="86" spans="1:18" ht="12.75" customHeight="1">
      <c r="A86" s="45">
        <v>20074</v>
      </c>
      <c r="B86" s="45">
        <v>0</v>
      </c>
      <c r="C86" s="45">
        <f>'C1A1'!C86+'C1A2'!C86+'C1A3'!C86+'C1A4'!C86+'C1A5'!C86+'C1A6'!C86+'C1A7'!C86+'C1A8'!C86</f>
        <v>0</v>
      </c>
      <c r="D86" s="34">
        <v>273001</v>
      </c>
      <c r="E86" s="35" t="s">
        <v>106</v>
      </c>
      <c r="F86" s="118">
        <f t="shared" si="4"/>
        <v>20074</v>
      </c>
      <c r="G86" s="109">
        <v>0</v>
      </c>
      <c r="H86" s="109">
        <v>0</v>
      </c>
      <c r="I86" s="109">
        <v>10037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10037</v>
      </c>
      <c r="P86" s="109">
        <v>0</v>
      </c>
      <c r="Q86" s="109">
        <v>0</v>
      </c>
      <c r="R86" s="109">
        <v>0</v>
      </c>
    </row>
    <row r="87" spans="1:18" ht="12.75" hidden="1" customHeight="1">
      <c r="A87" s="45">
        <v>0</v>
      </c>
      <c r="B87" s="45">
        <v>0</v>
      </c>
      <c r="C87" s="45">
        <f>'C1A1'!C87+'C1A2'!C87+'C1A3'!C87+'C1A4'!C87+'C1A5'!C87+'C1A6'!C87+'C1A7'!C87+'C1A8'!C87</f>
        <v>0</v>
      </c>
      <c r="D87" s="34">
        <v>274001</v>
      </c>
      <c r="E87" s="35" t="s">
        <v>107</v>
      </c>
      <c r="F87" s="118">
        <f t="shared" si="4"/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</row>
    <row r="88" spans="1:18" ht="12.75" hidden="1" customHeight="1">
      <c r="A88" s="45">
        <v>0</v>
      </c>
      <c r="B88" s="45">
        <v>0</v>
      </c>
      <c r="C88" s="45">
        <f>'C1A1'!C88+'C1A2'!C88+'C1A3'!C88+'C1A4'!C88+'C1A5'!C88+'C1A6'!C88+'C1A7'!C88+'C1A8'!C88</f>
        <v>0</v>
      </c>
      <c r="D88" s="34">
        <v>275001</v>
      </c>
      <c r="E88" s="35" t="s">
        <v>108</v>
      </c>
      <c r="F88" s="118">
        <f t="shared" si="4"/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9">
        <v>0</v>
      </c>
      <c r="P88" s="109">
        <v>0</v>
      </c>
      <c r="Q88" s="109">
        <v>0</v>
      </c>
      <c r="R88" s="109">
        <v>0</v>
      </c>
    </row>
    <row r="89" spans="1:18" ht="12.75" hidden="1" customHeight="1">
      <c r="A89" s="45">
        <v>0</v>
      </c>
      <c r="B89" s="45">
        <v>0</v>
      </c>
      <c r="C89" s="45">
        <f>'C1A1'!C89+'C1A2'!C89+'C1A3'!C89+'C1A4'!C89+'C1A5'!C89+'C1A6'!C89+'C1A7'!C89+'C1A8'!C89</f>
        <v>0</v>
      </c>
      <c r="D89" s="34">
        <v>281001</v>
      </c>
      <c r="E89" s="35" t="s">
        <v>109</v>
      </c>
      <c r="F89" s="118">
        <f t="shared" si="4"/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</row>
    <row r="90" spans="1:18" ht="12.75" hidden="1" customHeight="1">
      <c r="A90" s="45">
        <v>0</v>
      </c>
      <c r="B90" s="45">
        <v>0</v>
      </c>
      <c r="C90" s="45">
        <f>'C1A1'!C90+'C1A2'!C90+'C1A3'!C90+'C1A4'!C90+'C1A5'!C90+'C1A6'!C90+'C1A7'!C90+'C1A8'!C90</f>
        <v>0</v>
      </c>
      <c r="D90" s="34">
        <v>282001</v>
      </c>
      <c r="E90" s="35" t="s">
        <v>110</v>
      </c>
      <c r="F90" s="118">
        <f t="shared" si="4"/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</row>
    <row r="91" spans="1:18" ht="12.75" hidden="1" customHeight="1">
      <c r="A91" s="45">
        <v>0</v>
      </c>
      <c r="B91" s="45">
        <v>0</v>
      </c>
      <c r="C91" s="45">
        <f>'C1A1'!C91+'C1A2'!C91+'C1A3'!C91+'C1A4'!C91+'C1A5'!C91+'C1A6'!C91+'C1A7'!C91+'C1A8'!C91</f>
        <v>0</v>
      </c>
      <c r="D91" s="34">
        <v>283001</v>
      </c>
      <c r="E91" s="35" t="s">
        <v>111</v>
      </c>
      <c r="F91" s="118">
        <f t="shared" si="4"/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</row>
    <row r="92" spans="1:18" ht="12.75" customHeight="1">
      <c r="A92" s="45">
        <v>8565</v>
      </c>
      <c r="B92" s="45">
        <v>0</v>
      </c>
      <c r="C92" s="45">
        <f>'C1A1'!C92+'C1A2'!C92+'C1A3'!C92+'C1A4'!C92+'C1A5'!C92+'C1A6'!C92+'C1A7'!C92+'C1A8'!C92</f>
        <v>0</v>
      </c>
      <c r="D92" s="34">
        <v>291001</v>
      </c>
      <c r="E92" s="35" t="s">
        <v>112</v>
      </c>
      <c r="F92" s="118">
        <f t="shared" si="4"/>
        <v>8565</v>
      </c>
      <c r="G92" s="109">
        <v>0</v>
      </c>
      <c r="H92" s="109">
        <v>0</v>
      </c>
      <c r="I92" s="109">
        <v>3170</v>
      </c>
      <c r="J92" s="109">
        <v>0</v>
      </c>
      <c r="K92" s="109">
        <v>2645</v>
      </c>
      <c r="L92" s="109">
        <v>0</v>
      </c>
      <c r="M92" s="109">
        <v>0</v>
      </c>
      <c r="N92" s="109">
        <v>2750</v>
      </c>
      <c r="O92" s="109">
        <v>0</v>
      </c>
      <c r="P92" s="109">
        <v>0</v>
      </c>
      <c r="Q92" s="109">
        <v>0</v>
      </c>
      <c r="R92" s="109">
        <v>0</v>
      </c>
    </row>
    <row r="93" spans="1:18" ht="12.75" hidden="1" customHeight="1">
      <c r="A93" s="45">
        <v>0</v>
      </c>
      <c r="B93" s="45">
        <v>0</v>
      </c>
      <c r="C93" s="45">
        <f>'C1A1'!C93+'C1A2'!C93+'C1A3'!C93+'C1A4'!C93+'C1A5'!C93+'C1A6'!C93+'C1A7'!C93+'C1A8'!C93</f>
        <v>0</v>
      </c>
      <c r="D93" s="34">
        <v>292001</v>
      </c>
      <c r="E93" s="35" t="s">
        <v>113</v>
      </c>
      <c r="F93" s="118">
        <f t="shared" si="4"/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</row>
    <row r="94" spans="1:18" ht="12.75" hidden="1" customHeight="1">
      <c r="A94" s="45">
        <v>0</v>
      </c>
      <c r="B94" s="45">
        <v>0</v>
      </c>
      <c r="C94" s="45">
        <f>'C1A1'!C94+'C1A2'!C94+'C1A3'!C94+'C1A4'!C94+'C1A5'!C94+'C1A6'!C94+'C1A7'!C94+'C1A8'!C94</f>
        <v>0</v>
      </c>
      <c r="D94" s="34">
        <v>293001</v>
      </c>
      <c r="E94" s="35" t="s">
        <v>114</v>
      </c>
      <c r="F94" s="118">
        <f t="shared" si="4"/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0</v>
      </c>
      <c r="R94" s="109">
        <v>0</v>
      </c>
    </row>
    <row r="95" spans="1:18" ht="12.75" hidden="1" customHeight="1">
      <c r="A95" s="45">
        <v>0</v>
      </c>
      <c r="B95" s="45">
        <v>0</v>
      </c>
      <c r="C95" s="45">
        <f>'C1A1'!C95+'C1A2'!C95+'C1A3'!C95+'C1A4'!C95+'C1A5'!C95+'C1A6'!C95+'C1A7'!C95+'C1A8'!C95</f>
        <v>0</v>
      </c>
      <c r="D95" s="34">
        <v>294001</v>
      </c>
      <c r="E95" s="35" t="s">
        <v>115</v>
      </c>
      <c r="F95" s="118">
        <f t="shared" si="4"/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</row>
    <row r="96" spans="1:18" ht="12.75" hidden="1" customHeight="1">
      <c r="A96" s="45">
        <f>'C1A1'!A96+'C1A2'!A96+'C1A3'!A96+'C1A4'!A96+'C1A5'!A96+'C1A6'!A96+'C1A7'!A96+'C1A8'!A96</f>
        <v>0</v>
      </c>
      <c r="B96" s="45">
        <f>'C1A1'!B96+'C1A2'!B96+'C1A3'!B96+'C1A4'!B96+'C1A5'!B96+'C1A6'!B96+'C1A7'!B96+'C1A8'!B96</f>
        <v>0</v>
      </c>
      <c r="C96" s="45">
        <f>'C1A1'!C96+'C1A2'!C96+'C1A3'!C96+'C1A4'!C96+'C1A5'!C96+'C1A6'!C96+'C1A7'!C96+'C1A8'!C96</f>
        <v>0</v>
      </c>
      <c r="D96" s="34">
        <v>295001</v>
      </c>
      <c r="E96" s="35" t="s">
        <v>116</v>
      </c>
      <c r="F96" s="118">
        <f t="shared" si="4"/>
        <v>0</v>
      </c>
      <c r="G96" s="109">
        <f>'C1A1'!G96+'C1A2'!G96+'C1A3'!G96+'C1A4'!G96+'C1A5'!G96+'C1A6'!G96+'C1A7'!G96+'C1A8'!G96</f>
        <v>0</v>
      </c>
      <c r="H96" s="109">
        <f>'C1A1'!H96+'C1A2'!H96+'C1A3'!H96+'C1A4'!H96+'C1A5'!H96+'C1A6'!H96+'C1A7'!H96+'C1A8'!H96</f>
        <v>0</v>
      </c>
      <c r="I96" s="109">
        <f>'C1A1'!I96+'C1A2'!I96+'C1A3'!I96+'C1A4'!I96+'C1A5'!I96+'C1A6'!I96+'C1A7'!I96+'C1A8'!I96</f>
        <v>0</v>
      </c>
      <c r="J96" s="109">
        <f>'C1A1'!J96+'C1A2'!J96+'C1A3'!J96+'C1A4'!J96+'C1A5'!J96+'C1A6'!J96+'C1A7'!J96+'C1A8'!J96</f>
        <v>0</v>
      </c>
      <c r="K96" s="109">
        <f>'C1A1'!K96+'C1A2'!K96+'C1A3'!K96+'C1A4'!K96+'C1A5'!K96+'C1A6'!K96+'C1A7'!K96+'C1A8'!K96</f>
        <v>0</v>
      </c>
      <c r="L96" s="109">
        <f>'C1A1'!L96+'C1A2'!L96+'C1A3'!L96+'C1A4'!L96+'C1A5'!L96+'C1A6'!L96+'C1A7'!L96+'C1A8'!L96</f>
        <v>0</v>
      </c>
      <c r="M96" s="109">
        <f>'C1A1'!M96+'C1A2'!M96+'C1A3'!M96+'C1A4'!M96+'C1A5'!M96+'C1A6'!M96+'C1A7'!M96+'C1A8'!M96</f>
        <v>0</v>
      </c>
      <c r="N96" s="109">
        <f>'C1A1'!N96+'C1A2'!N96+'C1A3'!N96+'C1A4'!N96+'C1A5'!N96+'C1A6'!N96+'C1A7'!N96+'C1A8'!N96</f>
        <v>0</v>
      </c>
      <c r="O96" s="109">
        <f>'C1A1'!O96+'C1A2'!O96+'C1A3'!O96+'C1A4'!O96+'C1A5'!O96+'C1A6'!O96+'C1A7'!O96+'C1A8'!O96</f>
        <v>0</v>
      </c>
      <c r="P96" s="109">
        <f>'C1A1'!P96+'C1A2'!P96+'C1A3'!P96+'C1A4'!P96+'C1A5'!P96+'C1A6'!P96+'C1A7'!P96+'C1A8'!P96</f>
        <v>0</v>
      </c>
      <c r="Q96" s="109">
        <f>'C1A1'!Q96+'C1A2'!Q96+'C1A3'!Q96+'C1A4'!Q96+'C1A5'!Q96+'C1A6'!Q96+'C1A7'!Q96+'C1A8'!Q96</f>
        <v>0</v>
      </c>
      <c r="R96" s="109">
        <f>'C1A1'!R96+'C1A2'!R96+'C1A3'!R96+'C1A4'!R96+'C1A5'!R96+'C1A6'!R96+'C1A7'!R96+'C1A8'!R96</f>
        <v>0</v>
      </c>
    </row>
    <row r="97" spans="1:19" ht="12.75" hidden="1" customHeight="1">
      <c r="A97" s="45">
        <f>'C1A1'!A97+'C1A2'!A97+'C1A3'!A97+'C1A4'!A97+'C1A5'!A97+'C1A6'!A97+'C1A7'!A97+'C1A8'!A97</f>
        <v>0</v>
      </c>
      <c r="B97" s="45">
        <f>'C1A1'!B97+'C1A2'!B97+'C1A3'!B97+'C1A4'!B97+'C1A5'!B97+'C1A6'!B97+'C1A7'!B97+'C1A8'!B97</f>
        <v>0</v>
      </c>
      <c r="C97" s="45">
        <f>'C1A1'!C97+'C1A2'!C97+'C1A3'!C97+'C1A4'!C97+'C1A5'!C97+'C1A6'!C97+'C1A7'!C97+'C1A8'!C97</f>
        <v>0</v>
      </c>
      <c r="D97" s="34">
        <v>296001</v>
      </c>
      <c r="E97" s="35" t="s">
        <v>117</v>
      </c>
      <c r="F97" s="118">
        <f t="shared" si="4"/>
        <v>0</v>
      </c>
      <c r="G97" s="109">
        <f>'C1A1'!G97+'C1A2'!G97+'C1A3'!G97+'C1A4'!G97+'C1A5'!G97+'C1A6'!G97+'C1A7'!G97+'C1A8'!G97</f>
        <v>0</v>
      </c>
      <c r="H97" s="109">
        <f>'C1A1'!H97+'C1A2'!H97+'C1A3'!H97+'C1A4'!H97+'C1A5'!H97+'C1A6'!H97+'C1A7'!H97+'C1A8'!H97</f>
        <v>0</v>
      </c>
      <c r="I97" s="109">
        <f>'C1A1'!I97+'C1A2'!I97+'C1A3'!I97+'C1A4'!I97+'C1A5'!I97+'C1A6'!I97+'C1A7'!I97+'C1A8'!I97</f>
        <v>0</v>
      </c>
      <c r="J97" s="109">
        <f>'C1A1'!J97+'C1A2'!J97+'C1A3'!J97+'C1A4'!J97+'C1A5'!J97+'C1A6'!J97+'C1A7'!J97+'C1A8'!J97</f>
        <v>0</v>
      </c>
      <c r="K97" s="109">
        <f>'C1A1'!K97+'C1A2'!K97+'C1A3'!K97+'C1A4'!K97+'C1A5'!K97+'C1A6'!K97+'C1A7'!K97+'C1A8'!K97</f>
        <v>0</v>
      </c>
      <c r="L97" s="109">
        <f>'C1A1'!L97+'C1A2'!L97+'C1A3'!L97+'C1A4'!L97+'C1A5'!L97+'C1A6'!L97+'C1A7'!L97+'C1A8'!L97</f>
        <v>0</v>
      </c>
      <c r="M97" s="109">
        <f>'C1A1'!M97+'C1A2'!M97+'C1A3'!M97+'C1A4'!M97+'C1A5'!M97+'C1A6'!M97+'C1A7'!M97+'C1A8'!M97</f>
        <v>0</v>
      </c>
      <c r="N97" s="109">
        <f>'C1A1'!N97+'C1A2'!N97+'C1A3'!N97+'C1A4'!N97+'C1A5'!N97+'C1A6'!N97+'C1A7'!N97+'C1A8'!N97</f>
        <v>0</v>
      </c>
      <c r="O97" s="109">
        <f>'C1A1'!O97+'C1A2'!O97+'C1A3'!O97+'C1A4'!O97+'C1A5'!O97+'C1A6'!O97+'C1A7'!O97+'C1A8'!O97</f>
        <v>0</v>
      </c>
      <c r="P97" s="109">
        <f>'C1A1'!P97+'C1A2'!P97+'C1A3'!P97+'C1A4'!P97+'C1A5'!P97+'C1A6'!P97+'C1A7'!P97+'C1A8'!P97</f>
        <v>0</v>
      </c>
      <c r="Q97" s="109">
        <f>'C1A1'!Q97+'C1A2'!Q97+'C1A3'!Q97+'C1A4'!Q97+'C1A5'!Q97+'C1A6'!Q97+'C1A7'!Q97+'C1A8'!Q97</f>
        <v>0</v>
      </c>
      <c r="R97" s="109">
        <f>'C1A1'!R97+'C1A2'!R97+'C1A3'!R97+'C1A4'!R97+'C1A5'!R97+'C1A6'!R97+'C1A7'!R97+'C1A8'!R97</f>
        <v>0</v>
      </c>
    </row>
    <row r="98" spans="1:19" ht="12.75" hidden="1" customHeight="1">
      <c r="A98" s="45">
        <f>'C1A1'!A98+'C1A2'!A98+'C1A3'!A98+'C1A4'!A98+'C1A5'!A98+'C1A6'!A98+'C1A7'!A98+'C1A8'!A98</f>
        <v>0</v>
      </c>
      <c r="B98" s="45">
        <f>'C1A1'!B98+'C1A2'!B98+'C1A3'!B98+'C1A4'!B98+'C1A5'!B98+'C1A6'!B98+'C1A7'!B98+'C1A8'!B98</f>
        <v>0</v>
      </c>
      <c r="C98" s="45">
        <f>'C1A1'!C98+'C1A2'!C98+'C1A3'!C98+'C1A4'!C98+'C1A5'!C98+'C1A6'!C98+'C1A7'!C98+'C1A8'!C98</f>
        <v>0</v>
      </c>
      <c r="D98" s="34">
        <v>297001</v>
      </c>
      <c r="E98" s="35" t="s">
        <v>118</v>
      </c>
      <c r="F98" s="118">
        <f t="shared" si="4"/>
        <v>0</v>
      </c>
      <c r="G98" s="109">
        <f>'C1A1'!G98+'C1A2'!G98+'C1A3'!G98+'C1A4'!G98+'C1A5'!G98+'C1A6'!G98+'C1A7'!G98+'C1A8'!G98</f>
        <v>0</v>
      </c>
      <c r="H98" s="109">
        <f>'C1A1'!H98+'C1A2'!H98+'C1A3'!H98+'C1A4'!H98+'C1A5'!H98+'C1A6'!H98+'C1A7'!H98+'C1A8'!H98</f>
        <v>0</v>
      </c>
      <c r="I98" s="109">
        <f>'C1A1'!I98+'C1A2'!I98+'C1A3'!I98+'C1A4'!I98+'C1A5'!I98+'C1A6'!I98+'C1A7'!I98+'C1A8'!I98</f>
        <v>0</v>
      </c>
      <c r="J98" s="109">
        <f>'C1A1'!J98+'C1A2'!J98+'C1A3'!J98+'C1A4'!J98+'C1A5'!J98+'C1A6'!J98+'C1A7'!J98+'C1A8'!J98</f>
        <v>0</v>
      </c>
      <c r="K98" s="109">
        <f>'C1A1'!K98+'C1A2'!K98+'C1A3'!K98+'C1A4'!K98+'C1A5'!K98+'C1A6'!K98+'C1A7'!K98+'C1A8'!K98</f>
        <v>0</v>
      </c>
      <c r="L98" s="109">
        <f>'C1A1'!L98+'C1A2'!L98+'C1A3'!L98+'C1A4'!L98+'C1A5'!L98+'C1A6'!L98+'C1A7'!L98+'C1A8'!L98</f>
        <v>0</v>
      </c>
      <c r="M98" s="109">
        <f>'C1A1'!M98+'C1A2'!M98+'C1A3'!M98+'C1A4'!M98+'C1A5'!M98+'C1A6'!M98+'C1A7'!M98+'C1A8'!M98</f>
        <v>0</v>
      </c>
      <c r="N98" s="109">
        <f>'C1A1'!N98+'C1A2'!N98+'C1A3'!N98+'C1A4'!N98+'C1A5'!N98+'C1A6'!N98+'C1A7'!N98+'C1A8'!N98</f>
        <v>0</v>
      </c>
      <c r="O98" s="109">
        <f>'C1A1'!O98+'C1A2'!O98+'C1A3'!O98+'C1A4'!O98+'C1A5'!O98+'C1A6'!O98+'C1A7'!O98+'C1A8'!O98</f>
        <v>0</v>
      </c>
      <c r="P98" s="109">
        <f>'C1A1'!P98+'C1A2'!P98+'C1A3'!P98+'C1A4'!P98+'C1A5'!P98+'C1A6'!P98+'C1A7'!P98+'C1A8'!P98</f>
        <v>0</v>
      </c>
      <c r="Q98" s="109">
        <f>'C1A1'!Q98+'C1A2'!Q98+'C1A3'!Q98+'C1A4'!Q98+'C1A5'!Q98+'C1A6'!Q98+'C1A7'!Q98+'C1A8'!Q98</f>
        <v>0</v>
      </c>
      <c r="R98" s="109">
        <f>'C1A1'!R98+'C1A2'!R98+'C1A3'!R98+'C1A4'!R98+'C1A5'!R98+'C1A6'!R98+'C1A7'!R98+'C1A8'!R98</f>
        <v>0</v>
      </c>
    </row>
    <row r="99" spans="1:19" ht="12.75" hidden="1" customHeight="1">
      <c r="A99" s="45">
        <f>'C1A1'!A99+'C1A2'!A99+'C1A3'!A99+'C1A4'!A99+'C1A5'!A99+'C1A6'!A99+'C1A7'!A99+'C1A8'!A99</f>
        <v>0</v>
      </c>
      <c r="B99" s="45">
        <f>'C1A1'!B99+'C1A2'!B99+'C1A3'!B99+'C1A4'!B99+'C1A5'!B99+'C1A6'!B99+'C1A7'!B99+'C1A8'!B99</f>
        <v>0</v>
      </c>
      <c r="C99" s="45">
        <f>'C1A1'!C99+'C1A2'!C99+'C1A3'!C99+'C1A4'!C99+'C1A5'!C99+'C1A6'!C99+'C1A7'!C99+'C1A8'!C99</f>
        <v>0</v>
      </c>
      <c r="D99" s="34">
        <v>298001</v>
      </c>
      <c r="E99" s="35" t="s">
        <v>119</v>
      </c>
      <c r="F99" s="118">
        <f t="shared" si="4"/>
        <v>0</v>
      </c>
      <c r="G99" s="109">
        <f>'C1A1'!G99+'C1A2'!G99+'C1A3'!G99+'C1A4'!G99+'C1A5'!G99+'C1A6'!G99+'C1A7'!G99+'C1A8'!G99</f>
        <v>0</v>
      </c>
      <c r="H99" s="109">
        <f>'C1A1'!H99+'C1A2'!H99+'C1A3'!H99+'C1A4'!H99+'C1A5'!H99+'C1A6'!H99+'C1A7'!H99+'C1A8'!H99</f>
        <v>0</v>
      </c>
      <c r="I99" s="109">
        <f>'C1A1'!I99+'C1A2'!I99+'C1A3'!I99+'C1A4'!I99+'C1A5'!I99+'C1A6'!I99+'C1A7'!I99+'C1A8'!I99</f>
        <v>0</v>
      </c>
      <c r="J99" s="109">
        <f>'C1A1'!J99+'C1A2'!J99+'C1A3'!J99+'C1A4'!J99+'C1A5'!J99+'C1A6'!J99+'C1A7'!J99+'C1A8'!J99</f>
        <v>0</v>
      </c>
      <c r="K99" s="109">
        <f>'C1A1'!K99+'C1A2'!K99+'C1A3'!K99+'C1A4'!K99+'C1A5'!K99+'C1A6'!K99+'C1A7'!K99+'C1A8'!K99</f>
        <v>0</v>
      </c>
      <c r="L99" s="109">
        <f>'C1A1'!L99+'C1A2'!L99+'C1A3'!L99+'C1A4'!L99+'C1A5'!L99+'C1A6'!L99+'C1A7'!L99+'C1A8'!L99</f>
        <v>0</v>
      </c>
      <c r="M99" s="109">
        <f>'C1A1'!M99+'C1A2'!M99+'C1A3'!M99+'C1A4'!M99+'C1A5'!M99+'C1A6'!M99+'C1A7'!M99+'C1A8'!M99</f>
        <v>0</v>
      </c>
      <c r="N99" s="109">
        <f>'C1A1'!N99+'C1A2'!N99+'C1A3'!N99+'C1A4'!N99+'C1A5'!N99+'C1A6'!N99+'C1A7'!N99+'C1A8'!N99</f>
        <v>0</v>
      </c>
      <c r="O99" s="109">
        <f>'C1A1'!O99+'C1A2'!O99+'C1A3'!O99+'C1A4'!O99+'C1A5'!O99+'C1A6'!O99+'C1A7'!O99+'C1A8'!O99</f>
        <v>0</v>
      </c>
      <c r="P99" s="109">
        <f>'C1A1'!P99+'C1A2'!P99+'C1A3'!P99+'C1A4'!P99+'C1A5'!P99+'C1A6'!P99+'C1A7'!P99+'C1A8'!P99</f>
        <v>0</v>
      </c>
      <c r="Q99" s="109">
        <f>'C1A1'!Q99+'C1A2'!Q99+'C1A3'!Q99+'C1A4'!Q99+'C1A5'!Q99+'C1A6'!Q99+'C1A7'!Q99+'C1A8'!Q99</f>
        <v>0</v>
      </c>
      <c r="R99" s="109">
        <f>'C1A1'!R99+'C1A2'!R99+'C1A3'!R99+'C1A4'!R99+'C1A5'!R99+'C1A6'!R99+'C1A7'!R99+'C1A8'!R99</f>
        <v>0</v>
      </c>
    </row>
    <row r="100" spans="1:19" ht="12.75" hidden="1" customHeight="1">
      <c r="A100" s="45">
        <f>'C1A1'!A100+'C1A2'!A100+'C1A3'!A100+'C1A4'!A100+'C1A5'!A100+'C1A6'!A100+'C1A7'!A100+'C1A8'!A100</f>
        <v>0</v>
      </c>
      <c r="B100" s="45">
        <f>'C1A1'!B100+'C1A2'!B100+'C1A3'!B100+'C1A4'!B100+'C1A5'!B100+'C1A6'!B100+'C1A7'!B100+'C1A8'!B100</f>
        <v>0</v>
      </c>
      <c r="C100" s="45">
        <f>'C1A1'!C100+'C1A2'!C100+'C1A3'!C100+'C1A4'!C100+'C1A5'!C100+'C1A6'!C100+'C1A7'!C100+'C1A8'!C100</f>
        <v>0</v>
      </c>
      <c r="D100" s="34">
        <v>299001</v>
      </c>
      <c r="E100" s="35" t="s">
        <v>120</v>
      </c>
      <c r="F100" s="118">
        <f t="shared" si="4"/>
        <v>0</v>
      </c>
      <c r="G100" s="109">
        <f>'C1A1'!G100+'C1A2'!G100+'C1A3'!G100+'C1A4'!G100+'C1A5'!G100+'C1A6'!G100+'C1A7'!G100+'C1A8'!G100</f>
        <v>0</v>
      </c>
      <c r="H100" s="109">
        <f>'C1A1'!H100+'C1A2'!H100+'C1A3'!H100+'C1A4'!H100+'C1A5'!H100+'C1A6'!H100+'C1A7'!H100+'C1A8'!H100</f>
        <v>0</v>
      </c>
      <c r="I100" s="109">
        <f>'C1A1'!I100+'C1A2'!I100+'C1A3'!I100+'C1A4'!I100+'C1A5'!I100+'C1A6'!I100+'C1A7'!I100+'C1A8'!I100</f>
        <v>0</v>
      </c>
      <c r="J100" s="109">
        <f>'C1A1'!J100+'C1A2'!J100+'C1A3'!J100+'C1A4'!J100+'C1A5'!J100+'C1A6'!J100+'C1A7'!J100+'C1A8'!J100</f>
        <v>0</v>
      </c>
      <c r="K100" s="109">
        <f>'C1A1'!K100+'C1A2'!K100+'C1A3'!K100+'C1A4'!K100+'C1A5'!K100+'C1A6'!K100+'C1A7'!K100+'C1A8'!K100</f>
        <v>0</v>
      </c>
      <c r="L100" s="109">
        <f>'C1A1'!L100+'C1A2'!L100+'C1A3'!L100+'C1A4'!L100+'C1A5'!L100+'C1A6'!L100+'C1A7'!L100+'C1A8'!L100</f>
        <v>0</v>
      </c>
      <c r="M100" s="109">
        <f>'C1A1'!M100+'C1A2'!M100+'C1A3'!M100+'C1A4'!M100+'C1A5'!M100+'C1A6'!M100+'C1A7'!M100+'C1A8'!M100</f>
        <v>0</v>
      </c>
      <c r="N100" s="109">
        <f>'C1A1'!N100+'C1A2'!N100+'C1A3'!N100+'C1A4'!N100+'C1A5'!N100+'C1A6'!N100+'C1A7'!N100+'C1A8'!N100</f>
        <v>0</v>
      </c>
      <c r="O100" s="109">
        <f>'C1A1'!O100+'C1A2'!O100+'C1A3'!O100+'C1A4'!O100+'C1A5'!O100+'C1A6'!O100+'C1A7'!O100+'C1A8'!O100</f>
        <v>0</v>
      </c>
      <c r="P100" s="109">
        <f>'C1A1'!P100+'C1A2'!P100+'C1A3'!P100+'C1A4'!P100+'C1A5'!P100+'C1A6'!P100+'C1A7'!P100+'C1A8'!P100</f>
        <v>0</v>
      </c>
      <c r="Q100" s="109">
        <f>'C1A1'!Q100+'C1A2'!Q100+'C1A3'!Q100+'C1A4'!Q100+'C1A5'!Q100+'C1A6'!Q100+'C1A7'!Q100+'C1A8'!Q100</f>
        <v>0</v>
      </c>
      <c r="R100" s="109">
        <f>'C1A1'!R100+'C1A2'!R100+'C1A3'!R100+'C1A4'!R100+'C1A5'!R100+'C1A6'!R100+'C1A7'!R100+'C1A8'!R100</f>
        <v>0</v>
      </c>
    </row>
    <row r="101" spans="1:19" ht="12.75" customHeight="1">
      <c r="A101" s="42">
        <f>SUM(A103:A211)</f>
        <v>1091867</v>
      </c>
      <c r="B101" s="42">
        <f>SUM(B103:B211)</f>
        <v>21910</v>
      </c>
      <c r="C101" s="42">
        <f>SUM(C103:C211)</f>
        <v>0</v>
      </c>
      <c r="D101" s="32">
        <v>3000</v>
      </c>
      <c r="E101" s="38" t="s">
        <v>121</v>
      </c>
      <c r="F101" s="118">
        <f t="shared" ref="F101:R101" si="5">SUM(F102:F211)</f>
        <v>1113777</v>
      </c>
      <c r="G101" s="118">
        <f>SUM(G102:G211)</f>
        <v>0</v>
      </c>
      <c r="H101" s="118">
        <f t="shared" si="5"/>
        <v>28768</v>
      </c>
      <c r="I101" s="118">
        <f t="shared" si="5"/>
        <v>38469</v>
      </c>
      <c r="J101" s="118">
        <f t="shared" si="5"/>
        <v>50202</v>
      </c>
      <c r="K101" s="118">
        <f t="shared" si="5"/>
        <v>31207</v>
      </c>
      <c r="L101" s="118">
        <f t="shared" si="5"/>
        <v>72000</v>
      </c>
      <c r="M101" s="118">
        <f t="shared" si="5"/>
        <v>75986.5</v>
      </c>
      <c r="N101" s="118">
        <f t="shared" si="5"/>
        <v>444227</v>
      </c>
      <c r="O101" s="118">
        <f t="shared" si="5"/>
        <v>11551.5</v>
      </c>
      <c r="P101" s="118">
        <f t="shared" si="5"/>
        <v>112005</v>
      </c>
      <c r="Q101" s="118">
        <f t="shared" si="5"/>
        <v>249361</v>
      </c>
      <c r="R101" s="118">
        <f t="shared" si="5"/>
        <v>0</v>
      </c>
    </row>
    <row r="102" spans="1:19" hidden="1">
      <c r="A102" s="45">
        <f>'C1A1'!A102+'C1A2'!A102+'C1A3'!A102+'C1A4'!A102+'C1A5'!A102+'C1A6'!A102+'C1A7'!A102+'C1A8'!A102</f>
        <v>0</v>
      </c>
      <c r="B102" s="45">
        <f>'C1A1'!B102+'C1A2'!B102+'C1A3'!B102+'C1A4'!B102+'C1A5'!B102+'C1A6'!B102+'C1A7'!B102+'C1A8'!B102</f>
        <v>0</v>
      </c>
      <c r="C102" s="45">
        <f>'C1A1'!C102+'C1A2'!C102+'C1A3'!C102+'C1A4'!C102+'C1A5'!C102+'C1A6'!C102+'C1A7'!C102+'C1A8'!C102</f>
        <v>0</v>
      </c>
      <c r="D102" s="34">
        <v>311001</v>
      </c>
      <c r="E102" s="35" t="s">
        <v>122</v>
      </c>
      <c r="F102" s="118">
        <f>A102+B102+C102</f>
        <v>0</v>
      </c>
      <c r="G102" s="109">
        <f>'C1A1'!G102+'C1A2'!G102+'C1A3'!G102+'C1A4'!G102+'C1A5'!G102+'C1A6'!G102+'C1A7'!G102+'C1A8'!G102</f>
        <v>0</v>
      </c>
      <c r="H102" s="109">
        <f>'C1A1'!H102+'C1A2'!H102+'C1A3'!H102+'C1A4'!H102+'C1A5'!H102+'C1A6'!H102+'C1A7'!H102+'C1A8'!H102</f>
        <v>0</v>
      </c>
      <c r="I102" s="109">
        <f>'C1A1'!I102+'C1A2'!I102+'C1A3'!I102+'C1A4'!I102+'C1A5'!I102+'C1A6'!I102+'C1A7'!I102+'C1A8'!I102</f>
        <v>0</v>
      </c>
      <c r="J102" s="109">
        <f>'C1A1'!J102+'C1A2'!J102+'C1A3'!J102+'C1A4'!J102+'C1A5'!J102+'C1A6'!J102+'C1A7'!J102+'C1A8'!J102</f>
        <v>0</v>
      </c>
      <c r="K102" s="109">
        <f>'C1A1'!K102+'C1A2'!K102+'C1A3'!K102+'C1A4'!K102+'C1A5'!K102+'C1A6'!K102+'C1A7'!K102+'C1A8'!K102</f>
        <v>0</v>
      </c>
      <c r="L102" s="109">
        <f>'C1A1'!L102+'C1A2'!L102+'C1A3'!L102+'C1A4'!L102+'C1A5'!L102+'C1A6'!L102+'C1A7'!L102+'C1A8'!L102</f>
        <v>0</v>
      </c>
      <c r="M102" s="109">
        <f>'C1A1'!M102+'C1A2'!M102+'C1A3'!M102+'C1A4'!M102+'C1A5'!M102+'C1A6'!M102+'C1A7'!M102+'C1A8'!M102</f>
        <v>0</v>
      </c>
      <c r="N102" s="109">
        <f>'C1A1'!N102+'C1A2'!N102+'C1A3'!N102+'C1A4'!N102+'C1A5'!N102+'C1A6'!N102+'C1A7'!N102+'C1A8'!N102</f>
        <v>0</v>
      </c>
      <c r="O102" s="109">
        <f>'C1A1'!O102+'C1A2'!O102+'C1A3'!O102+'C1A4'!O102+'C1A5'!O102+'C1A6'!O102+'C1A7'!O102+'C1A8'!O102</f>
        <v>0</v>
      </c>
      <c r="P102" s="109">
        <f>'C1A1'!P102+'C1A2'!P102+'C1A3'!P102+'C1A4'!P102+'C1A5'!P102+'C1A6'!P102+'C1A7'!P102+'C1A8'!P102</f>
        <v>0</v>
      </c>
      <c r="Q102" s="109">
        <f>'C1A1'!Q102+'C1A2'!Q102+'C1A3'!Q102+'C1A4'!Q102+'C1A5'!Q102+'C1A6'!Q102+'C1A7'!Q102+'C1A8'!Q102</f>
        <v>0</v>
      </c>
      <c r="R102" s="109">
        <f>'C1A1'!R102+'C1A2'!R102+'C1A3'!R102+'C1A4'!R102+'C1A5'!R102+'C1A6'!R102+'C1A7'!R102+'C1A8'!R102</f>
        <v>0</v>
      </c>
    </row>
    <row r="103" spans="1:19" ht="12.75" customHeight="1">
      <c r="A103" s="45">
        <v>3275</v>
      </c>
      <c r="B103" s="45">
        <v>0</v>
      </c>
      <c r="C103" s="45">
        <f>'C1A1'!C103+'C1A2'!C103+'C1A3'!C103+'C1A4'!C103+'C1A5'!C103+'C1A6'!C103+'C1A7'!C103+'C1A8'!C103</f>
        <v>0</v>
      </c>
      <c r="D103" s="34">
        <v>312001</v>
      </c>
      <c r="E103" s="35" t="s">
        <v>123</v>
      </c>
      <c r="F103" s="118">
        <f t="shared" ref="F103:F185" si="6">A103+B103+C103</f>
        <v>3275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0</v>
      </c>
      <c r="Q103" s="109">
        <v>3275</v>
      </c>
      <c r="R103" s="109">
        <v>0</v>
      </c>
      <c r="S103" s="167">
        <v>0</v>
      </c>
    </row>
    <row r="104" spans="1:19" ht="12.75" hidden="1" customHeight="1">
      <c r="A104" s="45">
        <v>0</v>
      </c>
      <c r="B104" s="45">
        <v>0</v>
      </c>
      <c r="C104" s="45">
        <f>'C1A1'!C104+'C1A2'!C104+'C1A3'!C104+'C1A4'!C104+'C1A5'!C104+'C1A6'!C104+'C1A7'!C104+'C1A8'!C104</f>
        <v>0</v>
      </c>
      <c r="D104" s="34">
        <v>313001</v>
      </c>
      <c r="E104" s="35" t="s">
        <v>124</v>
      </c>
      <c r="F104" s="118">
        <f t="shared" si="6"/>
        <v>0</v>
      </c>
      <c r="G104" s="109">
        <v>0</v>
      </c>
      <c r="H104" s="109">
        <v>0</v>
      </c>
      <c r="I104" s="109">
        <v>0</v>
      </c>
      <c r="J104" s="109">
        <v>0</v>
      </c>
      <c r="K104" s="109">
        <v>0</v>
      </c>
      <c r="L104" s="109">
        <v>0</v>
      </c>
      <c r="M104" s="109">
        <v>0</v>
      </c>
      <c r="N104" s="109">
        <v>0</v>
      </c>
      <c r="O104" s="109">
        <v>0</v>
      </c>
      <c r="P104" s="109">
        <v>0</v>
      </c>
      <c r="Q104" s="109">
        <v>0</v>
      </c>
      <c r="R104" s="109">
        <v>0</v>
      </c>
    </row>
    <row r="105" spans="1:19" ht="12.75" hidden="1" customHeight="1">
      <c r="A105" s="45">
        <v>0</v>
      </c>
      <c r="B105" s="45">
        <v>0</v>
      </c>
      <c r="C105" s="45">
        <f>'C1A1'!C105+'C1A2'!C105+'C1A3'!C105+'C1A4'!C105+'C1A5'!C105+'C1A6'!C105+'C1A7'!C105+'C1A8'!C105</f>
        <v>0</v>
      </c>
      <c r="D105" s="34">
        <v>314001</v>
      </c>
      <c r="E105" s="35" t="s">
        <v>125</v>
      </c>
      <c r="F105" s="118">
        <f t="shared" si="6"/>
        <v>0</v>
      </c>
      <c r="G105" s="109">
        <v>0</v>
      </c>
      <c r="H105" s="109">
        <v>0</v>
      </c>
      <c r="I105" s="109">
        <v>0</v>
      </c>
      <c r="J105" s="109">
        <v>0</v>
      </c>
      <c r="K105" s="109">
        <v>0</v>
      </c>
      <c r="L105" s="109">
        <v>0</v>
      </c>
      <c r="M105" s="109">
        <v>0</v>
      </c>
      <c r="N105" s="109">
        <v>0</v>
      </c>
      <c r="O105" s="109">
        <v>0</v>
      </c>
      <c r="P105" s="109">
        <v>0</v>
      </c>
      <c r="Q105" s="109">
        <v>0</v>
      </c>
      <c r="R105" s="109">
        <v>0</v>
      </c>
    </row>
    <row r="106" spans="1:19" ht="12.75" hidden="1" customHeight="1">
      <c r="A106" s="45">
        <v>0</v>
      </c>
      <c r="B106" s="45">
        <v>0</v>
      </c>
      <c r="C106" s="45">
        <f>'C1A1'!C106+'C1A2'!C106+'C1A3'!C106+'C1A4'!C106+'C1A5'!C106+'C1A6'!C106+'C1A7'!C106+'C1A8'!C106</f>
        <v>0</v>
      </c>
      <c r="D106" s="34">
        <v>315001</v>
      </c>
      <c r="E106" s="35" t="s">
        <v>126</v>
      </c>
      <c r="F106" s="118">
        <f t="shared" si="6"/>
        <v>0</v>
      </c>
      <c r="G106" s="109">
        <v>0</v>
      </c>
      <c r="H106" s="109">
        <v>0</v>
      </c>
      <c r="I106" s="109">
        <v>0</v>
      </c>
      <c r="J106" s="109">
        <v>0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0</v>
      </c>
    </row>
    <row r="107" spans="1:19" ht="12.75" hidden="1" customHeight="1">
      <c r="A107" s="45">
        <v>0</v>
      </c>
      <c r="B107" s="45">
        <v>0</v>
      </c>
      <c r="C107" s="45">
        <f>'C1A1'!C107+'C1A2'!C107+'C1A3'!C107+'C1A4'!C107+'C1A5'!C107+'C1A6'!C107+'C1A7'!C107+'C1A8'!C107</f>
        <v>0</v>
      </c>
      <c r="D107" s="34">
        <v>316001</v>
      </c>
      <c r="E107" s="35" t="s">
        <v>127</v>
      </c>
      <c r="F107" s="118">
        <f t="shared" si="6"/>
        <v>0</v>
      </c>
      <c r="G107" s="109">
        <v>0</v>
      </c>
      <c r="H107" s="109">
        <v>0</v>
      </c>
      <c r="I107" s="109">
        <v>0</v>
      </c>
      <c r="J107" s="109">
        <v>0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</row>
    <row r="108" spans="1:19" ht="12.75" hidden="1" customHeight="1">
      <c r="A108" s="45">
        <v>0</v>
      </c>
      <c r="B108" s="45">
        <v>0</v>
      </c>
      <c r="C108" s="45">
        <f>'C1A1'!C108+'C1A2'!C108+'C1A3'!C108+'C1A4'!C108+'C1A5'!C108+'C1A6'!C108+'C1A7'!C108+'C1A8'!C108</f>
        <v>0</v>
      </c>
      <c r="D108" s="34">
        <v>316002</v>
      </c>
      <c r="E108" s="35" t="s">
        <v>128</v>
      </c>
      <c r="F108" s="118">
        <f t="shared" si="6"/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0</v>
      </c>
      <c r="P108" s="109">
        <v>0</v>
      </c>
      <c r="Q108" s="109">
        <v>0</v>
      </c>
      <c r="R108" s="109">
        <v>0</v>
      </c>
    </row>
    <row r="109" spans="1:19" ht="12.75" hidden="1" customHeight="1">
      <c r="A109" s="45">
        <v>0</v>
      </c>
      <c r="B109" s="45">
        <v>0</v>
      </c>
      <c r="C109" s="45">
        <f>'C1A1'!C109+'C1A2'!C109+'C1A3'!C109+'C1A4'!C109+'C1A5'!C109+'C1A6'!C109+'C1A7'!C109+'C1A8'!C109</f>
        <v>0</v>
      </c>
      <c r="D109" s="34">
        <v>316003</v>
      </c>
      <c r="E109" s="35" t="s">
        <v>129</v>
      </c>
      <c r="F109" s="118">
        <f t="shared" si="6"/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</row>
    <row r="110" spans="1:19" ht="12.75" hidden="1" customHeight="1">
      <c r="A110" s="45">
        <v>0</v>
      </c>
      <c r="B110" s="45">
        <v>0</v>
      </c>
      <c r="C110" s="45">
        <f>'C1A1'!C110+'C1A2'!C110+'C1A3'!C110+'C1A4'!C110+'C1A5'!C110+'C1A6'!C110+'C1A7'!C110+'C1A8'!C110</f>
        <v>0</v>
      </c>
      <c r="D110" s="34">
        <v>317001</v>
      </c>
      <c r="E110" s="35" t="s">
        <v>130</v>
      </c>
      <c r="F110" s="118">
        <f t="shared" si="6"/>
        <v>0</v>
      </c>
      <c r="G110" s="109">
        <v>0</v>
      </c>
      <c r="H110" s="109">
        <v>0</v>
      </c>
      <c r="I110" s="109">
        <v>0</v>
      </c>
      <c r="J110" s="109">
        <v>0</v>
      </c>
      <c r="K110" s="109">
        <v>0</v>
      </c>
      <c r="L110" s="109">
        <v>0</v>
      </c>
      <c r="M110" s="109">
        <v>0</v>
      </c>
      <c r="N110" s="109">
        <v>0</v>
      </c>
      <c r="O110" s="109">
        <v>0</v>
      </c>
      <c r="P110" s="109">
        <v>0</v>
      </c>
      <c r="Q110" s="109">
        <v>0</v>
      </c>
      <c r="R110" s="109">
        <v>0</v>
      </c>
    </row>
    <row r="111" spans="1:19" ht="12.75" hidden="1" customHeight="1">
      <c r="A111" s="45">
        <v>0</v>
      </c>
      <c r="B111" s="45">
        <v>0</v>
      </c>
      <c r="C111" s="45">
        <f>'C1A1'!C111+'C1A2'!C111+'C1A3'!C111+'C1A4'!C111+'C1A5'!C111+'C1A6'!C111+'C1A7'!C111+'C1A8'!C111</f>
        <v>0</v>
      </c>
      <c r="D111" s="34">
        <v>318001</v>
      </c>
      <c r="E111" s="35" t="s">
        <v>131</v>
      </c>
      <c r="F111" s="118">
        <f t="shared" si="6"/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0</v>
      </c>
      <c r="P111" s="109">
        <v>0</v>
      </c>
      <c r="Q111" s="109">
        <v>0</v>
      </c>
      <c r="R111" s="109">
        <v>0</v>
      </c>
    </row>
    <row r="112" spans="1:19" ht="12.75" hidden="1" customHeight="1">
      <c r="A112" s="45">
        <v>0</v>
      </c>
      <c r="B112" s="45">
        <v>0</v>
      </c>
      <c r="C112" s="45">
        <f>'C1A1'!C112+'C1A2'!C112+'C1A3'!C112+'C1A4'!C112+'C1A5'!C112+'C1A6'!C112+'C1A7'!C112+'C1A8'!C112</f>
        <v>0</v>
      </c>
      <c r="D112" s="34">
        <v>318002</v>
      </c>
      <c r="E112" s="35" t="s">
        <v>132</v>
      </c>
      <c r="F112" s="118">
        <f t="shared" si="6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</row>
    <row r="113" spans="1:19" ht="12.75" hidden="1" customHeight="1">
      <c r="A113" s="45">
        <v>0</v>
      </c>
      <c r="B113" s="45">
        <v>0</v>
      </c>
      <c r="C113" s="45">
        <f>'C1A1'!C113+'C1A2'!C113+'C1A3'!C113+'C1A4'!C113+'C1A5'!C113+'C1A6'!C113+'C1A7'!C113+'C1A8'!C113</f>
        <v>0</v>
      </c>
      <c r="D113" s="34">
        <v>319001</v>
      </c>
      <c r="E113" s="35" t="s">
        <v>133</v>
      </c>
      <c r="F113" s="118">
        <f t="shared" si="6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</row>
    <row r="114" spans="1:19" ht="12.75" hidden="1" customHeight="1">
      <c r="A114" s="45">
        <v>0</v>
      </c>
      <c r="B114" s="45">
        <v>0</v>
      </c>
      <c r="C114" s="45">
        <f>'C1A1'!C114+'C1A2'!C114+'C1A3'!C114+'C1A4'!C114+'C1A5'!C114+'C1A6'!C114+'C1A7'!C114+'C1A8'!C114</f>
        <v>0</v>
      </c>
      <c r="D114" s="34">
        <v>319004</v>
      </c>
      <c r="E114" s="35" t="s">
        <v>134</v>
      </c>
      <c r="F114" s="118">
        <f t="shared" si="6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</row>
    <row r="115" spans="1:19" ht="12.75" hidden="1" customHeight="1">
      <c r="A115" s="45">
        <v>0</v>
      </c>
      <c r="B115" s="45">
        <v>0</v>
      </c>
      <c r="C115" s="45">
        <f>'C1A1'!C115+'C1A2'!C115+'C1A3'!C115+'C1A4'!C115+'C1A5'!C115+'C1A6'!C115+'C1A7'!C115+'C1A8'!C115</f>
        <v>0</v>
      </c>
      <c r="D115" s="34">
        <v>321001</v>
      </c>
      <c r="E115" s="35" t="s">
        <v>135</v>
      </c>
      <c r="F115" s="118">
        <f t="shared" si="6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</row>
    <row r="116" spans="1:19" ht="12.75" hidden="1" customHeight="1">
      <c r="A116" s="45">
        <v>0</v>
      </c>
      <c r="B116" s="45">
        <v>0</v>
      </c>
      <c r="C116" s="45">
        <f>'C1A1'!C116+'C1A2'!C116+'C1A3'!C116+'C1A4'!C116+'C1A5'!C116+'C1A6'!C116+'C1A7'!C116+'C1A8'!C116</f>
        <v>0</v>
      </c>
      <c r="D116" s="34">
        <v>322001</v>
      </c>
      <c r="E116" s="35" t="s">
        <v>136</v>
      </c>
      <c r="F116" s="118">
        <f t="shared" si="6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</row>
    <row r="117" spans="1:19" ht="12.75" hidden="1" customHeight="1">
      <c r="A117" s="45">
        <v>0</v>
      </c>
      <c r="B117" s="45">
        <v>0</v>
      </c>
      <c r="C117" s="45">
        <f>'C1A1'!C117+'C1A2'!C117+'C1A3'!C117+'C1A4'!C117+'C1A5'!C117+'C1A6'!C117+'C1A7'!C117+'C1A8'!C117</f>
        <v>0</v>
      </c>
      <c r="D117" s="34">
        <v>323001</v>
      </c>
      <c r="E117" s="35" t="s">
        <v>137</v>
      </c>
      <c r="F117" s="118">
        <f t="shared" si="6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</row>
    <row r="118" spans="1:19" ht="12.75" hidden="1" customHeight="1">
      <c r="A118" s="45">
        <v>0</v>
      </c>
      <c r="B118" s="45">
        <v>0</v>
      </c>
      <c r="C118" s="45">
        <f>'C1A1'!C118+'C1A2'!C118+'C1A3'!C118+'C1A4'!C118+'C1A5'!C118+'C1A6'!C118+'C1A7'!C118+'C1A8'!C118</f>
        <v>0</v>
      </c>
      <c r="D118" s="34">
        <v>323002</v>
      </c>
      <c r="E118" s="35" t="s">
        <v>138</v>
      </c>
      <c r="F118" s="118">
        <f t="shared" si="6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</row>
    <row r="119" spans="1:19" ht="12.75" hidden="1" customHeight="1">
      <c r="A119" s="45">
        <v>0</v>
      </c>
      <c r="B119" s="45">
        <v>0</v>
      </c>
      <c r="C119" s="45">
        <f>'C1A1'!C119+'C1A2'!C119+'C1A3'!C119+'C1A4'!C119+'C1A5'!C119+'C1A6'!C119+'C1A7'!C119+'C1A8'!C119</f>
        <v>0</v>
      </c>
      <c r="D119" s="34">
        <v>323004</v>
      </c>
      <c r="E119" s="35" t="s">
        <v>139</v>
      </c>
      <c r="F119" s="118">
        <f t="shared" si="6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</row>
    <row r="120" spans="1:19" ht="12.75" hidden="1" customHeight="1">
      <c r="A120" s="45">
        <v>0</v>
      </c>
      <c r="B120" s="45">
        <v>0</v>
      </c>
      <c r="C120" s="45">
        <f>'C1A1'!C120+'C1A2'!C120+'C1A3'!C120+'C1A4'!C120+'C1A5'!C120+'C1A6'!C120+'C1A7'!C120+'C1A8'!C120</f>
        <v>0</v>
      </c>
      <c r="D120" s="34">
        <v>324001</v>
      </c>
      <c r="E120" s="35" t="s">
        <v>140</v>
      </c>
      <c r="F120" s="118">
        <f t="shared" si="6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</row>
    <row r="121" spans="1:19" ht="12.75" customHeight="1">
      <c r="A121" s="45">
        <v>8500</v>
      </c>
      <c r="B121" s="45">
        <v>0</v>
      </c>
      <c r="C121" s="45">
        <f>'C1A1'!C121+'C1A2'!C121+'C1A3'!C121+'C1A4'!C121+'C1A5'!C121+'C1A6'!C121+'C1A7'!C121+'C1A8'!C121</f>
        <v>0</v>
      </c>
      <c r="D121" s="34">
        <v>325001</v>
      </c>
      <c r="E121" s="35" t="s">
        <v>141</v>
      </c>
      <c r="F121" s="118">
        <f t="shared" si="6"/>
        <v>8500</v>
      </c>
      <c r="G121" s="109"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0</v>
      </c>
      <c r="Q121" s="109">
        <v>8500</v>
      </c>
      <c r="R121" s="109">
        <v>0</v>
      </c>
    </row>
    <row r="122" spans="1:19" ht="12.75" hidden="1" customHeight="1">
      <c r="A122" s="45">
        <v>0</v>
      </c>
      <c r="B122" s="45">
        <v>0</v>
      </c>
      <c r="C122" s="45">
        <f>'C1A1'!C122+'C1A2'!C122+'C1A3'!C122+'C1A4'!C122+'C1A5'!C122+'C1A6'!C122+'C1A7'!C122+'C1A8'!C122</f>
        <v>0</v>
      </c>
      <c r="D122" s="34">
        <v>326001</v>
      </c>
      <c r="E122" s="35" t="s">
        <v>142</v>
      </c>
      <c r="F122" s="118">
        <f t="shared" si="6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</row>
    <row r="123" spans="1:19" ht="12.75" customHeight="1">
      <c r="A123" s="45">
        <v>10000</v>
      </c>
      <c r="B123" s="45">
        <v>0</v>
      </c>
      <c r="C123" s="45">
        <f>'C1A1'!C123+'C1A2'!C123+'C1A3'!C123+'C1A4'!C123+'C1A5'!C123+'C1A6'!C123+'C1A7'!C123+'C1A8'!C123</f>
        <v>0</v>
      </c>
      <c r="D123" s="34">
        <v>327001</v>
      </c>
      <c r="E123" s="35" t="s">
        <v>143</v>
      </c>
      <c r="F123" s="118">
        <f t="shared" si="6"/>
        <v>10000</v>
      </c>
      <c r="G123" s="109">
        <v>0</v>
      </c>
      <c r="H123" s="109">
        <v>0</v>
      </c>
      <c r="I123" s="109">
        <v>0</v>
      </c>
      <c r="J123" s="109">
        <v>0</v>
      </c>
      <c r="K123" s="109">
        <v>0</v>
      </c>
      <c r="L123" s="109">
        <v>0</v>
      </c>
      <c r="M123" s="109">
        <v>0</v>
      </c>
      <c r="N123" s="109">
        <v>0</v>
      </c>
      <c r="O123" s="109">
        <v>0</v>
      </c>
      <c r="P123" s="109">
        <v>10000</v>
      </c>
      <c r="Q123" s="109">
        <v>0</v>
      </c>
      <c r="R123" s="109">
        <v>0</v>
      </c>
      <c r="S123" s="153"/>
    </row>
    <row r="124" spans="1:19" ht="12.75" hidden="1" customHeight="1">
      <c r="A124" s="45">
        <v>0</v>
      </c>
      <c r="B124" s="45">
        <v>0</v>
      </c>
      <c r="C124" s="45">
        <f>'C1A1'!C124+'C1A2'!C124+'C1A3'!C124+'C1A4'!C124+'C1A5'!C124+'C1A6'!C124+'C1A7'!C124+'C1A8'!C124</f>
        <v>0</v>
      </c>
      <c r="D124" s="34">
        <v>328001</v>
      </c>
      <c r="E124" s="35" t="s">
        <v>144</v>
      </c>
      <c r="F124" s="118">
        <f t="shared" si="6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9" ht="12.75" customHeight="1">
      <c r="A125" s="45">
        <v>5700</v>
      </c>
      <c r="B125" s="45">
        <v>1000</v>
      </c>
      <c r="C125" s="45">
        <f>'C1A1'!C125+'C1A2'!C125+'C1A3'!C125+'C1A4'!C125+'C1A5'!C125+'C1A6'!C125+'C1A7'!C125+'C1A8'!C125</f>
        <v>0</v>
      </c>
      <c r="D125" s="34">
        <v>329001</v>
      </c>
      <c r="E125" s="35" t="s">
        <v>145</v>
      </c>
      <c r="F125" s="118">
        <f t="shared" si="6"/>
        <v>6700</v>
      </c>
      <c r="G125" s="109">
        <v>0</v>
      </c>
      <c r="H125" s="109">
        <v>0</v>
      </c>
      <c r="I125" s="109">
        <v>3000</v>
      </c>
      <c r="J125" s="109">
        <v>0</v>
      </c>
      <c r="K125" s="109">
        <v>1000</v>
      </c>
      <c r="L125" s="109">
        <v>0</v>
      </c>
      <c r="M125" s="109">
        <v>0</v>
      </c>
      <c r="N125" s="109">
        <v>0</v>
      </c>
      <c r="O125" s="109">
        <v>0</v>
      </c>
      <c r="P125" s="109">
        <v>1500</v>
      </c>
      <c r="Q125" s="109">
        <v>1200</v>
      </c>
      <c r="R125" s="109">
        <v>0</v>
      </c>
    </row>
    <row r="126" spans="1:19" ht="12.75" hidden="1" customHeight="1">
      <c r="A126" s="45">
        <v>0</v>
      </c>
      <c r="B126" s="45">
        <v>0</v>
      </c>
      <c r="C126" s="45">
        <f>'C1A1'!C126+'C1A2'!C126+'C1A3'!C126+'C1A4'!C126+'C1A5'!C126+'C1A6'!C126+'C1A7'!C126+'C1A8'!C126</f>
        <v>0</v>
      </c>
      <c r="D126" s="34">
        <v>331001</v>
      </c>
      <c r="E126" s="35" t="s">
        <v>146</v>
      </c>
      <c r="F126" s="118">
        <f t="shared" si="6"/>
        <v>0</v>
      </c>
      <c r="G126" s="109">
        <v>0</v>
      </c>
      <c r="H126" s="109">
        <v>0</v>
      </c>
      <c r="I126" s="109">
        <v>0</v>
      </c>
      <c r="J126" s="109">
        <v>0</v>
      </c>
      <c r="K126" s="109">
        <v>0</v>
      </c>
      <c r="L126" s="109">
        <v>0</v>
      </c>
      <c r="M126" s="109">
        <v>0</v>
      </c>
      <c r="N126" s="109">
        <v>0</v>
      </c>
      <c r="O126" s="109">
        <v>0</v>
      </c>
      <c r="P126" s="109">
        <v>0</v>
      </c>
      <c r="Q126" s="109">
        <v>0</v>
      </c>
      <c r="R126" s="109">
        <v>0</v>
      </c>
    </row>
    <row r="127" spans="1:19" ht="12.75" hidden="1" customHeight="1">
      <c r="A127" s="45">
        <v>0</v>
      </c>
      <c r="B127" s="45">
        <v>0</v>
      </c>
      <c r="C127" s="45">
        <f>'C1A1'!C127+'C1A2'!C127+'C1A3'!C127+'C1A4'!C127+'C1A5'!C127+'C1A6'!C127+'C1A7'!C127+'C1A8'!C127</f>
        <v>0</v>
      </c>
      <c r="D127" s="39">
        <v>331002</v>
      </c>
      <c r="E127" s="138" t="s">
        <v>147</v>
      </c>
      <c r="F127" s="118">
        <f t="shared" si="6"/>
        <v>0</v>
      </c>
      <c r="G127" s="109">
        <v>0</v>
      </c>
      <c r="H127" s="109">
        <v>0</v>
      </c>
      <c r="I127" s="109">
        <v>0</v>
      </c>
      <c r="J127" s="109">
        <v>0</v>
      </c>
      <c r="K127" s="109">
        <v>0</v>
      </c>
      <c r="L127" s="109">
        <v>0</v>
      </c>
      <c r="M127" s="109">
        <v>0</v>
      </c>
      <c r="N127" s="109">
        <v>0</v>
      </c>
      <c r="O127" s="109">
        <v>0</v>
      </c>
      <c r="P127" s="109">
        <v>0</v>
      </c>
      <c r="Q127" s="109">
        <v>0</v>
      </c>
      <c r="R127" s="109">
        <v>0</v>
      </c>
    </row>
    <row r="128" spans="1:19" ht="12.75" customHeight="1">
      <c r="A128" s="45">
        <v>786592</v>
      </c>
      <c r="B128" s="45">
        <v>0</v>
      </c>
      <c r="C128" s="45">
        <f>'C1A1'!C128+'C1A2'!C128+'C1A3'!C128+'C1A4'!C128+'C1A5'!C128+'C1A6'!C128+'C1A7'!C128+'C1A8'!C128</f>
        <v>0</v>
      </c>
      <c r="D128" s="39">
        <v>331003</v>
      </c>
      <c r="E128" s="138" t="s">
        <v>148</v>
      </c>
      <c r="F128" s="118">
        <f t="shared" si="6"/>
        <v>786592</v>
      </c>
      <c r="G128" s="109">
        <v>0</v>
      </c>
      <c r="H128" s="109">
        <v>0</v>
      </c>
      <c r="I128" s="109">
        <v>0</v>
      </c>
      <c r="J128" s="109">
        <v>0</v>
      </c>
      <c r="K128" s="109">
        <v>0</v>
      </c>
      <c r="L128" s="109">
        <v>68555</v>
      </c>
      <c r="M128" s="109">
        <v>75000</v>
      </c>
      <c r="N128" s="109">
        <v>400000</v>
      </c>
      <c r="O128" s="109">
        <v>0</v>
      </c>
      <c r="P128" s="109">
        <v>13037</v>
      </c>
      <c r="Q128" s="109">
        <v>230000</v>
      </c>
      <c r="R128" s="109">
        <v>0</v>
      </c>
    </row>
    <row r="129" spans="1:18" ht="12.75" hidden="1" customHeight="1">
      <c r="A129" s="45">
        <v>0</v>
      </c>
      <c r="B129" s="45">
        <v>0</v>
      </c>
      <c r="C129" s="45">
        <f>'C1A1'!C129+'C1A2'!C129+'C1A3'!C129+'C1A4'!C129+'C1A5'!C129+'C1A6'!C129+'C1A7'!C129+'C1A8'!C129</f>
        <v>0</v>
      </c>
      <c r="D129" s="34">
        <v>332001</v>
      </c>
      <c r="E129" s="35" t="s">
        <v>149</v>
      </c>
      <c r="F129" s="118">
        <f>A129+B129+C129</f>
        <v>0</v>
      </c>
      <c r="G129" s="109">
        <v>0</v>
      </c>
      <c r="H129" s="109">
        <v>0</v>
      </c>
      <c r="I129" s="109">
        <v>0</v>
      </c>
      <c r="J129" s="109">
        <v>0</v>
      </c>
      <c r="K129" s="109">
        <v>0</v>
      </c>
      <c r="L129" s="109">
        <v>0</v>
      </c>
      <c r="M129" s="109">
        <v>0</v>
      </c>
      <c r="N129" s="109">
        <v>0</v>
      </c>
      <c r="O129" s="109">
        <v>0</v>
      </c>
      <c r="P129" s="109">
        <v>0</v>
      </c>
      <c r="Q129" s="109">
        <v>0</v>
      </c>
      <c r="R129" s="109">
        <v>0</v>
      </c>
    </row>
    <row r="130" spans="1:18" ht="12.75" hidden="1" customHeight="1">
      <c r="A130" s="45">
        <v>0</v>
      </c>
      <c r="B130" s="45">
        <v>0</v>
      </c>
      <c r="C130" s="45">
        <f>'C1A1'!C130+'C1A2'!C130+'C1A3'!C130+'C1A4'!C130+'C1A5'!C130+'C1A6'!C130+'C1A7'!C130+'C1A8'!C130</f>
        <v>0</v>
      </c>
      <c r="D130" s="34">
        <v>333001</v>
      </c>
      <c r="E130" s="35" t="s">
        <v>150</v>
      </c>
      <c r="F130" s="118">
        <f t="shared" si="6"/>
        <v>0</v>
      </c>
      <c r="G130" s="109">
        <v>0</v>
      </c>
      <c r="H130" s="109">
        <v>0</v>
      </c>
      <c r="I130" s="109">
        <v>0</v>
      </c>
      <c r="J130" s="109">
        <v>0</v>
      </c>
      <c r="K130" s="109">
        <v>0</v>
      </c>
      <c r="L130" s="109">
        <v>0</v>
      </c>
      <c r="M130" s="109">
        <v>0</v>
      </c>
      <c r="N130" s="109">
        <v>0</v>
      </c>
      <c r="O130" s="109">
        <v>0</v>
      </c>
      <c r="P130" s="109">
        <v>0</v>
      </c>
      <c r="Q130" s="109">
        <v>0</v>
      </c>
      <c r="R130" s="109">
        <v>0</v>
      </c>
    </row>
    <row r="131" spans="1:18" ht="12.75" customHeight="1">
      <c r="A131" s="45">
        <v>65000</v>
      </c>
      <c r="B131" s="45">
        <v>0</v>
      </c>
      <c r="C131" s="45">
        <f>'C1A1'!C131+'C1A2'!C131+'C1A3'!C131+'C1A4'!C131+'C1A5'!C131+'C1A6'!C131+'C1A7'!C131+'C1A8'!C131</f>
        <v>0</v>
      </c>
      <c r="D131" s="34">
        <v>334001</v>
      </c>
      <c r="E131" s="35" t="s">
        <v>151</v>
      </c>
      <c r="F131" s="118">
        <f t="shared" si="6"/>
        <v>65000</v>
      </c>
      <c r="G131" s="109">
        <v>0</v>
      </c>
      <c r="H131" s="109">
        <v>0</v>
      </c>
      <c r="I131" s="109">
        <v>0</v>
      </c>
      <c r="J131" s="109">
        <v>0</v>
      </c>
      <c r="K131" s="109">
        <v>25000</v>
      </c>
      <c r="L131" s="109">
        <v>0</v>
      </c>
      <c r="M131" s="109">
        <v>0</v>
      </c>
      <c r="N131" s="109">
        <v>40000</v>
      </c>
      <c r="O131" s="109">
        <v>0</v>
      </c>
      <c r="P131" s="109">
        <v>0</v>
      </c>
      <c r="Q131" s="109">
        <v>0</v>
      </c>
      <c r="R131" s="109">
        <v>0</v>
      </c>
    </row>
    <row r="132" spans="1:18" ht="12.75" hidden="1" customHeight="1">
      <c r="A132" s="45">
        <v>0</v>
      </c>
      <c r="B132" s="45">
        <v>0</v>
      </c>
      <c r="C132" s="45">
        <f>'C1A1'!C132+'C1A2'!C132+'C1A3'!C132+'C1A4'!C132+'C1A5'!C132+'C1A6'!C132+'C1A7'!C132+'C1A8'!C132</f>
        <v>0</v>
      </c>
      <c r="D132" s="34">
        <v>334002</v>
      </c>
      <c r="E132" s="35" t="s">
        <v>152</v>
      </c>
      <c r="F132" s="118">
        <f t="shared" si="6"/>
        <v>0</v>
      </c>
      <c r="G132" s="109">
        <v>0</v>
      </c>
      <c r="H132" s="109">
        <v>0</v>
      </c>
      <c r="I132" s="109">
        <v>0</v>
      </c>
      <c r="J132" s="109">
        <v>0</v>
      </c>
      <c r="K132" s="109">
        <v>0</v>
      </c>
      <c r="L132" s="109">
        <v>0</v>
      </c>
      <c r="M132" s="109">
        <v>0</v>
      </c>
      <c r="N132" s="109">
        <v>0</v>
      </c>
      <c r="O132" s="109">
        <v>0</v>
      </c>
      <c r="P132" s="109">
        <v>0</v>
      </c>
      <c r="Q132" s="109">
        <v>0</v>
      </c>
      <c r="R132" s="109">
        <v>0</v>
      </c>
    </row>
    <row r="133" spans="1:18" ht="12.75" hidden="1" customHeight="1">
      <c r="A133" s="45">
        <v>0</v>
      </c>
      <c r="B133" s="45">
        <v>0</v>
      </c>
      <c r="C133" s="45">
        <f>'C1A1'!C133+'C1A2'!C133+'C1A3'!C133+'C1A4'!C133+'C1A5'!C133+'C1A6'!C133+'C1A7'!C133+'C1A8'!C133</f>
        <v>0</v>
      </c>
      <c r="D133" s="34">
        <v>334003</v>
      </c>
      <c r="E133" s="35" t="s">
        <v>153</v>
      </c>
      <c r="F133" s="118">
        <f>A133+B133+C133</f>
        <v>0</v>
      </c>
      <c r="G133" s="109">
        <v>0</v>
      </c>
      <c r="H133" s="109">
        <v>0</v>
      </c>
      <c r="I133" s="109">
        <v>0</v>
      </c>
      <c r="J133" s="109">
        <v>0</v>
      </c>
      <c r="K133" s="109">
        <v>0</v>
      </c>
      <c r="L133" s="109">
        <v>0</v>
      </c>
      <c r="M133" s="109">
        <v>0</v>
      </c>
      <c r="N133" s="109">
        <v>0</v>
      </c>
      <c r="O133" s="109">
        <v>0</v>
      </c>
      <c r="P133" s="109">
        <v>0</v>
      </c>
      <c r="Q133" s="109">
        <v>0</v>
      </c>
      <c r="R133" s="109">
        <v>0</v>
      </c>
    </row>
    <row r="134" spans="1:18" ht="12.75" hidden="1" customHeight="1">
      <c r="A134" s="45">
        <v>0</v>
      </c>
      <c r="B134" s="45">
        <v>0</v>
      </c>
      <c r="C134" s="45">
        <f>'C1A1'!C134+'C1A2'!C134+'C1A3'!C134+'C1A4'!C134+'C1A5'!C134+'C1A6'!C134+'C1A7'!C134+'C1A8'!C134</f>
        <v>0</v>
      </c>
      <c r="D134" s="34">
        <v>335001</v>
      </c>
      <c r="E134" s="35" t="s">
        <v>154</v>
      </c>
      <c r="F134" s="118">
        <f t="shared" si="6"/>
        <v>0</v>
      </c>
      <c r="G134" s="109">
        <v>0</v>
      </c>
      <c r="H134" s="109">
        <v>0</v>
      </c>
      <c r="I134" s="109">
        <v>0</v>
      </c>
      <c r="J134" s="109">
        <v>0</v>
      </c>
      <c r="K134" s="109">
        <v>0</v>
      </c>
      <c r="L134" s="109">
        <v>0</v>
      </c>
      <c r="M134" s="109">
        <v>0</v>
      </c>
      <c r="N134" s="109">
        <v>0</v>
      </c>
      <c r="O134" s="109">
        <v>0</v>
      </c>
      <c r="P134" s="109">
        <v>0</v>
      </c>
      <c r="Q134" s="109">
        <v>0</v>
      </c>
      <c r="R134" s="109">
        <v>0</v>
      </c>
    </row>
    <row r="135" spans="1:18" ht="12.75" customHeight="1">
      <c r="A135" s="45">
        <v>14998</v>
      </c>
      <c r="B135" s="45">
        <v>5537</v>
      </c>
      <c r="C135" s="45">
        <f>'C1A1'!C135+'C1A2'!C135+'C1A3'!C135+'C1A4'!C135+'C1A5'!C135+'C1A6'!C135+'C1A7'!C135+'C1A8'!C135</f>
        <v>0</v>
      </c>
      <c r="D135" s="34">
        <v>336001</v>
      </c>
      <c r="E135" s="35" t="s">
        <v>155</v>
      </c>
      <c r="F135" s="118">
        <f t="shared" si="6"/>
        <v>20535</v>
      </c>
      <c r="G135" s="109">
        <v>0</v>
      </c>
      <c r="H135" s="109">
        <v>0</v>
      </c>
      <c r="I135" s="109">
        <v>2190</v>
      </c>
      <c r="J135" s="109">
        <v>2424</v>
      </c>
      <c r="K135" s="109">
        <v>2398</v>
      </c>
      <c r="L135" s="109">
        <v>800</v>
      </c>
      <c r="M135" s="109">
        <v>174</v>
      </c>
      <c r="N135" s="109">
        <v>1265</v>
      </c>
      <c r="O135" s="109">
        <v>4097</v>
      </c>
      <c r="P135" s="109">
        <v>4165</v>
      </c>
      <c r="Q135" s="109">
        <v>3022</v>
      </c>
      <c r="R135" s="109">
        <v>0</v>
      </c>
    </row>
    <row r="136" spans="1:18" ht="12.75" hidden="1" customHeight="1">
      <c r="A136" s="45">
        <v>0</v>
      </c>
      <c r="B136" s="45">
        <v>0</v>
      </c>
      <c r="C136" s="45">
        <f>'C1A1'!C136+'C1A2'!C136+'C1A3'!C136+'C1A4'!C136+'C1A5'!C136+'C1A6'!C136+'C1A7'!C136+'C1A8'!C136</f>
        <v>0</v>
      </c>
      <c r="D136" s="39">
        <v>336002</v>
      </c>
      <c r="E136" s="138" t="s">
        <v>156</v>
      </c>
      <c r="F136" s="118">
        <f t="shared" si="6"/>
        <v>0</v>
      </c>
      <c r="G136" s="109">
        <v>0</v>
      </c>
      <c r="H136" s="109">
        <v>0</v>
      </c>
      <c r="I136" s="109">
        <v>0</v>
      </c>
      <c r="J136" s="109">
        <v>0</v>
      </c>
      <c r="K136" s="109">
        <v>0</v>
      </c>
      <c r="L136" s="109">
        <v>0</v>
      </c>
      <c r="M136" s="109">
        <v>0</v>
      </c>
      <c r="N136" s="109">
        <v>0</v>
      </c>
      <c r="O136" s="109">
        <v>0</v>
      </c>
      <c r="P136" s="109">
        <v>0</v>
      </c>
      <c r="Q136" s="109">
        <v>0</v>
      </c>
      <c r="R136" s="109">
        <v>0</v>
      </c>
    </row>
    <row r="137" spans="1:18" ht="12.75" hidden="1" customHeight="1">
      <c r="A137" s="45">
        <v>0</v>
      </c>
      <c r="B137" s="45">
        <v>0</v>
      </c>
      <c r="C137" s="45">
        <f>'C1A1'!C137+'C1A2'!C137+'C1A3'!C137+'C1A4'!C137+'C1A5'!C137+'C1A6'!C137+'C1A7'!C137+'C1A8'!C137</f>
        <v>0</v>
      </c>
      <c r="D137" s="39">
        <v>336003</v>
      </c>
      <c r="E137" s="35" t="s">
        <v>157</v>
      </c>
      <c r="F137" s="118">
        <f t="shared" si="6"/>
        <v>0</v>
      </c>
      <c r="G137" s="109">
        <v>0</v>
      </c>
      <c r="H137" s="109">
        <v>0</v>
      </c>
      <c r="I137" s="109">
        <v>0</v>
      </c>
      <c r="J137" s="109">
        <v>0</v>
      </c>
      <c r="K137" s="109">
        <v>0</v>
      </c>
      <c r="L137" s="109">
        <v>0</v>
      </c>
      <c r="M137" s="109">
        <v>0</v>
      </c>
      <c r="N137" s="109">
        <v>0</v>
      </c>
      <c r="O137" s="109">
        <v>0</v>
      </c>
      <c r="P137" s="109">
        <v>0</v>
      </c>
      <c r="Q137" s="109">
        <v>0</v>
      </c>
      <c r="R137" s="109">
        <v>0</v>
      </c>
    </row>
    <row r="138" spans="1:18" ht="12.75" hidden="1" customHeight="1">
      <c r="A138" s="45">
        <v>0</v>
      </c>
      <c r="B138" s="45">
        <v>0</v>
      </c>
      <c r="C138" s="45">
        <f>'C1A1'!C138+'C1A2'!C138+'C1A3'!C138+'C1A4'!C138+'C1A5'!C138+'C1A6'!C138+'C1A7'!C138+'C1A8'!C138</f>
        <v>0</v>
      </c>
      <c r="D138" s="44">
        <v>336006</v>
      </c>
      <c r="E138" s="35" t="s">
        <v>158</v>
      </c>
      <c r="F138" s="118">
        <f t="shared" si="6"/>
        <v>0</v>
      </c>
      <c r="G138" s="109">
        <v>0</v>
      </c>
      <c r="H138" s="109">
        <v>0</v>
      </c>
      <c r="I138" s="109">
        <v>0</v>
      </c>
      <c r="J138" s="109">
        <v>0</v>
      </c>
      <c r="K138" s="109">
        <v>0</v>
      </c>
      <c r="L138" s="109">
        <v>0</v>
      </c>
      <c r="M138" s="109">
        <v>0</v>
      </c>
      <c r="N138" s="109">
        <v>0</v>
      </c>
      <c r="O138" s="109">
        <v>0</v>
      </c>
      <c r="P138" s="109">
        <v>0</v>
      </c>
      <c r="Q138" s="109">
        <v>0</v>
      </c>
      <c r="R138" s="109">
        <v>0</v>
      </c>
    </row>
    <row r="139" spans="1:18" ht="12.75" hidden="1" customHeight="1">
      <c r="A139" s="45">
        <v>0</v>
      </c>
      <c r="B139" s="45">
        <v>0</v>
      </c>
      <c r="C139" s="45">
        <f>'C1A1'!C139+'C1A2'!C139+'C1A3'!C139+'C1A4'!C139+'C1A5'!C139+'C1A6'!C139+'C1A7'!C139+'C1A8'!C139</f>
        <v>0</v>
      </c>
      <c r="D139" s="44">
        <v>337001</v>
      </c>
      <c r="E139" s="35" t="s">
        <v>159</v>
      </c>
      <c r="F139" s="118">
        <f t="shared" si="6"/>
        <v>0</v>
      </c>
      <c r="G139" s="109">
        <v>0</v>
      </c>
      <c r="H139" s="109">
        <v>0</v>
      </c>
      <c r="I139" s="109">
        <v>0</v>
      </c>
      <c r="J139" s="109">
        <v>0</v>
      </c>
      <c r="K139" s="109">
        <v>0</v>
      </c>
      <c r="L139" s="109">
        <v>0</v>
      </c>
      <c r="M139" s="109">
        <v>0</v>
      </c>
      <c r="N139" s="109">
        <v>0</v>
      </c>
      <c r="O139" s="109">
        <v>0</v>
      </c>
      <c r="P139" s="109">
        <v>0</v>
      </c>
      <c r="Q139" s="109">
        <v>0</v>
      </c>
      <c r="R139" s="109">
        <v>0</v>
      </c>
    </row>
    <row r="140" spans="1:18" ht="12.75" hidden="1" customHeight="1">
      <c r="A140" s="45">
        <v>0</v>
      </c>
      <c r="B140" s="45">
        <v>0</v>
      </c>
      <c r="C140" s="45">
        <f>'C1A1'!C140+'C1A2'!C140+'C1A3'!C140+'C1A4'!C140+'C1A5'!C140+'C1A6'!C140+'C1A7'!C140+'C1A8'!C140</f>
        <v>0</v>
      </c>
      <c r="D140" s="34">
        <v>338001</v>
      </c>
      <c r="E140" s="35" t="s">
        <v>160</v>
      </c>
      <c r="F140" s="118">
        <f t="shared" si="6"/>
        <v>0</v>
      </c>
      <c r="G140" s="109">
        <v>0</v>
      </c>
      <c r="H140" s="109">
        <v>0</v>
      </c>
      <c r="I140" s="109">
        <v>0</v>
      </c>
      <c r="J140" s="109">
        <v>0</v>
      </c>
      <c r="K140" s="109">
        <v>0</v>
      </c>
      <c r="L140" s="109">
        <v>0</v>
      </c>
      <c r="M140" s="109">
        <v>0</v>
      </c>
      <c r="N140" s="109">
        <v>0</v>
      </c>
      <c r="O140" s="109">
        <v>0</v>
      </c>
      <c r="P140" s="109">
        <v>0</v>
      </c>
      <c r="Q140" s="109">
        <v>0</v>
      </c>
      <c r="R140" s="109">
        <v>0</v>
      </c>
    </row>
    <row r="141" spans="1:18" ht="12.75" hidden="1" customHeight="1">
      <c r="A141" s="45">
        <v>0</v>
      </c>
      <c r="B141" s="45">
        <v>0</v>
      </c>
      <c r="C141" s="45">
        <f>'C1A1'!C141+'C1A2'!C141+'C1A3'!C141+'C1A4'!C141+'C1A5'!C141+'C1A6'!C141+'C1A7'!C141+'C1A8'!C141</f>
        <v>0</v>
      </c>
      <c r="D141" s="34">
        <v>339001</v>
      </c>
      <c r="E141" s="35" t="s">
        <v>161</v>
      </c>
      <c r="F141" s="118">
        <f t="shared" si="6"/>
        <v>0</v>
      </c>
      <c r="G141" s="109">
        <v>0</v>
      </c>
      <c r="H141" s="109">
        <v>0</v>
      </c>
      <c r="I141" s="109">
        <v>0</v>
      </c>
      <c r="J141" s="109">
        <v>0</v>
      </c>
      <c r="K141" s="109">
        <v>0</v>
      </c>
      <c r="L141" s="109">
        <v>0</v>
      </c>
      <c r="M141" s="109">
        <v>0</v>
      </c>
      <c r="N141" s="109">
        <v>0</v>
      </c>
      <c r="O141" s="109">
        <v>0</v>
      </c>
      <c r="P141" s="109">
        <v>0</v>
      </c>
      <c r="Q141" s="109">
        <v>0</v>
      </c>
      <c r="R141" s="109">
        <v>0</v>
      </c>
    </row>
    <row r="142" spans="1:18" ht="12.75" hidden="1" customHeight="1">
      <c r="A142" s="45">
        <v>0</v>
      </c>
      <c r="B142" s="45">
        <v>0</v>
      </c>
      <c r="C142" s="45">
        <f>'C1A1'!C142+'C1A2'!C142+'C1A3'!C142+'C1A4'!C142+'C1A5'!C142+'C1A6'!C142+'C1A7'!C142+'C1A8'!C142</f>
        <v>0</v>
      </c>
      <c r="D142" s="34">
        <v>339002</v>
      </c>
      <c r="E142" s="35" t="s">
        <v>162</v>
      </c>
      <c r="F142" s="42">
        <f t="shared" si="6"/>
        <v>0</v>
      </c>
      <c r="G142" s="109">
        <v>0</v>
      </c>
      <c r="H142" s="109">
        <v>0</v>
      </c>
      <c r="I142" s="109">
        <v>0</v>
      </c>
      <c r="J142" s="109">
        <v>0</v>
      </c>
      <c r="K142" s="109">
        <v>0</v>
      </c>
      <c r="L142" s="109">
        <v>0</v>
      </c>
      <c r="M142" s="109">
        <v>0</v>
      </c>
      <c r="N142" s="109">
        <v>0</v>
      </c>
      <c r="O142" s="109">
        <v>0</v>
      </c>
      <c r="P142" s="109">
        <v>0</v>
      </c>
      <c r="Q142" s="109">
        <v>0</v>
      </c>
      <c r="R142" s="109">
        <v>0</v>
      </c>
    </row>
    <row r="143" spans="1:18" ht="12.75" hidden="1" customHeight="1">
      <c r="A143" s="45">
        <v>0</v>
      </c>
      <c r="B143" s="45">
        <v>0</v>
      </c>
      <c r="C143" s="45">
        <f>'C1A1'!C143+'C1A2'!C143+'C1A3'!C143+'C1A4'!C143+'C1A5'!C143+'C1A6'!C143+'C1A7'!C143+'C1A8'!C143</f>
        <v>0</v>
      </c>
      <c r="D143" s="34">
        <v>339003</v>
      </c>
      <c r="E143" s="35" t="s">
        <v>163</v>
      </c>
      <c r="F143" s="42">
        <f t="shared" si="6"/>
        <v>0</v>
      </c>
      <c r="G143" s="109">
        <v>0</v>
      </c>
      <c r="H143" s="109">
        <v>0</v>
      </c>
      <c r="I143" s="109">
        <v>0</v>
      </c>
      <c r="J143" s="109">
        <v>0</v>
      </c>
      <c r="K143" s="109">
        <v>0</v>
      </c>
      <c r="L143" s="109">
        <v>0</v>
      </c>
      <c r="M143" s="109">
        <v>0</v>
      </c>
      <c r="N143" s="109">
        <v>0</v>
      </c>
      <c r="O143" s="109">
        <v>0</v>
      </c>
      <c r="P143" s="109">
        <v>0</v>
      </c>
      <c r="Q143" s="109">
        <v>0</v>
      </c>
      <c r="R143" s="109">
        <v>0</v>
      </c>
    </row>
    <row r="144" spans="1:18" ht="12.75" hidden="1" customHeight="1">
      <c r="A144" s="45">
        <v>0</v>
      </c>
      <c r="B144" s="45">
        <v>0</v>
      </c>
      <c r="C144" s="45">
        <f>'C1A1'!C144+'C1A2'!C144+'C1A3'!C144+'C1A4'!C144+'C1A5'!C144+'C1A6'!C144+'C1A7'!C144+'C1A8'!C144</f>
        <v>0</v>
      </c>
      <c r="D144" s="34">
        <v>341001</v>
      </c>
      <c r="E144" s="35" t="s">
        <v>164</v>
      </c>
      <c r="F144" s="42">
        <f t="shared" si="6"/>
        <v>0</v>
      </c>
      <c r="G144" s="109">
        <v>0</v>
      </c>
      <c r="H144" s="109">
        <v>0</v>
      </c>
      <c r="I144" s="109">
        <v>0</v>
      </c>
      <c r="J144" s="109">
        <v>0</v>
      </c>
      <c r="K144" s="109">
        <v>0</v>
      </c>
      <c r="L144" s="109">
        <v>0</v>
      </c>
      <c r="M144" s="109">
        <v>0</v>
      </c>
      <c r="N144" s="109">
        <v>0</v>
      </c>
      <c r="O144" s="109">
        <v>0</v>
      </c>
      <c r="P144" s="109">
        <v>0</v>
      </c>
      <c r="Q144" s="109">
        <v>0</v>
      </c>
      <c r="R144" s="109">
        <v>0</v>
      </c>
    </row>
    <row r="145" spans="1:18" ht="12.75" hidden="1" customHeight="1">
      <c r="A145" s="45">
        <v>0</v>
      </c>
      <c r="B145" s="45">
        <v>0</v>
      </c>
      <c r="C145" s="45">
        <f>'C1A1'!C145+'C1A2'!C145+'C1A3'!C145+'C1A4'!C145+'C1A5'!C145+'C1A6'!C145+'C1A7'!C145+'C1A8'!C145</f>
        <v>0</v>
      </c>
      <c r="D145" s="34">
        <v>342001</v>
      </c>
      <c r="E145" s="35" t="s">
        <v>165</v>
      </c>
      <c r="F145" s="42">
        <f t="shared" si="6"/>
        <v>0</v>
      </c>
      <c r="G145" s="109">
        <v>0</v>
      </c>
      <c r="H145" s="109">
        <v>0</v>
      </c>
      <c r="I145" s="109">
        <v>0</v>
      </c>
      <c r="J145" s="109">
        <v>0</v>
      </c>
      <c r="K145" s="109">
        <v>0</v>
      </c>
      <c r="L145" s="109">
        <v>0</v>
      </c>
      <c r="M145" s="109">
        <v>0</v>
      </c>
      <c r="N145" s="109">
        <v>0</v>
      </c>
      <c r="O145" s="109">
        <v>0</v>
      </c>
      <c r="P145" s="109">
        <v>0</v>
      </c>
      <c r="Q145" s="109">
        <v>0</v>
      </c>
      <c r="R145" s="109">
        <v>0</v>
      </c>
    </row>
    <row r="146" spans="1:18" ht="12.75" hidden="1" customHeight="1">
      <c r="A146" s="45">
        <v>0</v>
      </c>
      <c r="B146" s="45">
        <v>0</v>
      </c>
      <c r="C146" s="45">
        <f>'C1A1'!C146+'C1A2'!C146+'C1A3'!C146+'C1A4'!C146+'C1A5'!C146+'C1A6'!C146+'C1A7'!C146+'C1A8'!C146</f>
        <v>0</v>
      </c>
      <c r="D146" s="34">
        <v>343001</v>
      </c>
      <c r="E146" s="35" t="s">
        <v>166</v>
      </c>
      <c r="F146" s="42">
        <f t="shared" si="6"/>
        <v>0</v>
      </c>
      <c r="G146" s="109">
        <v>0</v>
      </c>
      <c r="H146" s="109">
        <v>0</v>
      </c>
      <c r="I146" s="109">
        <v>0</v>
      </c>
      <c r="J146" s="109">
        <v>0</v>
      </c>
      <c r="K146" s="109">
        <v>0</v>
      </c>
      <c r="L146" s="109">
        <v>0</v>
      </c>
      <c r="M146" s="109">
        <v>0</v>
      </c>
      <c r="N146" s="109">
        <v>0</v>
      </c>
      <c r="O146" s="109">
        <v>0</v>
      </c>
      <c r="P146" s="109">
        <v>0</v>
      </c>
      <c r="Q146" s="109">
        <v>0</v>
      </c>
      <c r="R146" s="109">
        <v>0</v>
      </c>
    </row>
    <row r="147" spans="1:18" ht="12.75" hidden="1" customHeight="1">
      <c r="A147" s="45">
        <v>0</v>
      </c>
      <c r="B147" s="45">
        <v>0</v>
      </c>
      <c r="C147" s="45">
        <f>'C1A1'!C147+'C1A2'!C147+'C1A3'!C147+'C1A4'!C147+'C1A5'!C147+'C1A6'!C147+'C1A7'!C147+'C1A8'!C147</f>
        <v>0</v>
      </c>
      <c r="D147" s="34">
        <v>344001</v>
      </c>
      <c r="E147" s="35" t="s">
        <v>167</v>
      </c>
      <c r="F147" s="42">
        <f t="shared" si="6"/>
        <v>0</v>
      </c>
      <c r="G147" s="109">
        <v>0</v>
      </c>
      <c r="H147" s="109">
        <v>0</v>
      </c>
      <c r="I147" s="109">
        <v>0</v>
      </c>
      <c r="J147" s="109">
        <v>0</v>
      </c>
      <c r="K147" s="109">
        <v>0</v>
      </c>
      <c r="L147" s="109">
        <v>0</v>
      </c>
      <c r="M147" s="109">
        <v>0</v>
      </c>
      <c r="N147" s="109">
        <v>0</v>
      </c>
      <c r="O147" s="109">
        <v>0</v>
      </c>
      <c r="P147" s="109">
        <v>0</v>
      </c>
      <c r="Q147" s="109">
        <v>0</v>
      </c>
      <c r="R147" s="109">
        <v>0</v>
      </c>
    </row>
    <row r="148" spans="1:18" ht="12.75" hidden="1" customHeight="1">
      <c r="A148" s="45">
        <v>0</v>
      </c>
      <c r="B148" s="45">
        <v>0</v>
      </c>
      <c r="C148" s="45">
        <f>'C1A1'!C148+'C1A2'!C148+'C1A3'!C148+'C1A4'!C148+'C1A5'!C148+'C1A6'!C148+'C1A7'!C148+'C1A8'!C148</f>
        <v>0</v>
      </c>
      <c r="D148" s="34">
        <v>345001</v>
      </c>
      <c r="E148" s="35" t="s">
        <v>168</v>
      </c>
      <c r="F148" s="42">
        <f t="shared" si="6"/>
        <v>0</v>
      </c>
      <c r="G148" s="109">
        <v>0</v>
      </c>
      <c r="H148" s="109">
        <v>0</v>
      </c>
      <c r="I148" s="109">
        <v>0</v>
      </c>
      <c r="J148" s="109">
        <v>0</v>
      </c>
      <c r="K148" s="109">
        <v>0</v>
      </c>
      <c r="L148" s="109">
        <v>0</v>
      </c>
      <c r="M148" s="109">
        <v>0</v>
      </c>
      <c r="N148" s="109">
        <v>0</v>
      </c>
      <c r="O148" s="109">
        <v>0</v>
      </c>
      <c r="P148" s="109">
        <v>0</v>
      </c>
      <c r="Q148" s="109">
        <v>0</v>
      </c>
      <c r="R148" s="109">
        <v>0</v>
      </c>
    </row>
    <row r="149" spans="1:18" ht="12.75" hidden="1" customHeight="1">
      <c r="A149" s="45">
        <v>0</v>
      </c>
      <c r="B149" s="45">
        <v>0</v>
      </c>
      <c r="C149" s="45">
        <f>'C1A1'!C149+'C1A2'!C149+'C1A3'!C149+'C1A4'!C149+'C1A5'!C149+'C1A6'!C149+'C1A7'!C149+'C1A8'!C149</f>
        <v>0</v>
      </c>
      <c r="D149" s="34">
        <v>345002</v>
      </c>
      <c r="E149" s="35" t="s">
        <v>169</v>
      </c>
      <c r="F149" s="42">
        <f t="shared" si="6"/>
        <v>0</v>
      </c>
      <c r="G149" s="109">
        <v>0</v>
      </c>
      <c r="H149" s="109">
        <v>0</v>
      </c>
      <c r="I149" s="109">
        <v>0</v>
      </c>
      <c r="J149" s="109">
        <v>0</v>
      </c>
      <c r="K149" s="109">
        <v>0</v>
      </c>
      <c r="L149" s="109">
        <v>0</v>
      </c>
      <c r="M149" s="109">
        <v>0</v>
      </c>
      <c r="N149" s="109">
        <v>0</v>
      </c>
      <c r="O149" s="109">
        <v>0</v>
      </c>
      <c r="P149" s="109">
        <v>0</v>
      </c>
      <c r="Q149" s="109">
        <v>0</v>
      </c>
      <c r="R149" s="109">
        <v>0</v>
      </c>
    </row>
    <row r="150" spans="1:18" hidden="1">
      <c r="A150" s="45">
        <v>0</v>
      </c>
      <c r="B150" s="45">
        <v>0</v>
      </c>
      <c r="C150" s="45">
        <f>'C1A1'!C150+'C1A2'!C150+'C1A3'!C150+'C1A4'!C150+'C1A5'!C150+'C1A6'!C150+'C1A7'!C150+'C1A8'!C150</f>
        <v>0</v>
      </c>
      <c r="D150" s="34">
        <v>345003</v>
      </c>
      <c r="E150" s="35" t="s">
        <v>170</v>
      </c>
      <c r="F150" s="42">
        <f t="shared" si="6"/>
        <v>0</v>
      </c>
      <c r="G150" s="109">
        <v>0</v>
      </c>
      <c r="H150" s="109">
        <v>0</v>
      </c>
      <c r="I150" s="109">
        <v>0</v>
      </c>
      <c r="J150" s="109">
        <v>0</v>
      </c>
      <c r="K150" s="109">
        <v>0</v>
      </c>
      <c r="L150" s="109">
        <v>0</v>
      </c>
      <c r="M150" s="109">
        <v>0</v>
      </c>
      <c r="N150" s="109">
        <v>0</v>
      </c>
      <c r="O150" s="109">
        <v>0</v>
      </c>
      <c r="P150" s="109">
        <v>0</v>
      </c>
      <c r="Q150" s="109">
        <v>0</v>
      </c>
      <c r="R150" s="109">
        <v>0</v>
      </c>
    </row>
    <row r="151" spans="1:18" ht="12.75" hidden="1" customHeight="1">
      <c r="A151" s="45">
        <v>0</v>
      </c>
      <c r="B151" s="45">
        <v>0</v>
      </c>
      <c r="C151" s="45">
        <f>'C1A1'!C151+'C1A2'!C151+'C1A3'!C151+'C1A4'!C151+'C1A5'!C151+'C1A6'!C151+'C1A7'!C151+'C1A8'!C151</f>
        <v>0</v>
      </c>
      <c r="D151" s="34">
        <v>345004</v>
      </c>
      <c r="E151" s="35" t="s">
        <v>171</v>
      </c>
      <c r="F151" s="42">
        <f t="shared" si="6"/>
        <v>0</v>
      </c>
      <c r="G151" s="109">
        <v>0</v>
      </c>
      <c r="H151" s="109">
        <v>0</v>
      </c>
      <c r="I151" s="109">
        <v>0</v>
      </c>
      <c r="J151" s="109">
        <v>0</v>
      </c>
      <c r="K151" s="109">
        <v>0</v>
      </c>
      <c r="L151" s="109">
        <v>0</v>
      </c>
      <c r="M151" s="109">
        <v>0</v>
      </c>
      <c r="N151" s="109">
        <v>0</v>
      </c>
      <c r="O151" s="109">
        <v>0</v>
      </c>
      <c r="P151" s="109">
        <v>0</v>
      </c>
      <c r="Q151" s="109">
        <v>0</v>
      </c>
      <c r="R151" s="109">
        <v>0</v>
      </c>
    </row>
    <row r="152" spans="1:18" ht="12.75" hidden="1" customHeight="1">
      <c r="A152" s="45">
        <v>0</v>
      </c>
      <c r="B152" s="45">
        <v>0</v>
      </c>
      <c r="C152" s="45">
        <f>'C1A1'!C152+'C1A2'!C152+'C1A3'!C152+'C1A4'!C152+'C1A5'!C152+'C1A6'!C152+'C1A7'!C152+'C1A8'!C152</f>
        <v>0</v>
      </c>
      <c r="D152" s="34">
        <v>346001</v>
      </c>
      <c r="E152" s="35" t="s">
        <v>172</v>
      </c>
      <c r="F152" s="42">
        <f t="shared" si="6"/>
        <v>0</v>
      </c>
      <c r="G152" s="109">
        <v>0</v>
      </c>
      <c r="H152" s="109">
        <v>0</v>
      </c>
      <c r="I152" s="109">
        <v>0</v>
      </c>
      <c r="J152" s="109">
        <v>0</v>
      </c>
      <c r="K152" s="109">
        <v>0</v>
      </c>
      <c r="L152" s="109">
        <v>0</v>
      </c>
      <c r="M152" s="109">
        <v>0</v>
      </c>
      <c r="N152" s="109">
        <v>0</v>
      </c>
      <c r="O152" s="109">
        <v>0</v>
      </c>
      <c r="P152" s="109">
        <v>0</v>
      </c>
      <c r="Q152" s="109">
        <v>0</v>
      </c>
      <c r="R152" s="109">
        <v>0</v>
      </c>
    </row>
    <row r="153" spans="1:18" ht="12.75" hidden="1" customHeight="1">
      <c r="A153" s="45">
        <v>0</v>
      </c>
      <c r="B153" s="45">
        <v>0</v>
      </c>
      <c r="C153" s="45">
        <f>'C1A1'!C153+'C1A2'!C153+'C1A3'!C153+'C1A4'!C153+'C1A5'!C153+'C1A6'!C153+'C1A7'!C153+'C1A8'!C153</f>
        <v>0</v>
      </c>
      <c r="D153" s="34">
        <v>347001</v>
      </c>
      <c r="E153" s="35" t="s">
        <v>173</v>
      </c>
      <c r="F153" s="42">
        <f t="shared" si="6"/>
        <v>0</v>
      </c>
      <c r="G153" s="109">
        <v>0</v>
      </c>
      <c r="H153" s="109">
        <v>0</v>
      </c>
      <c r="I153" s="109">
        <v>0</v>
      </c>
      <c r="J153" s="109">
        <v>0</v>
      </c>
      <c r="K153" s="109">
        <v>0</v>
      </c>
      <c r="L153" s="109">
        <v>0</v>
      </c>
      <c r="M153" s="109">
        <v>0</v>
      </c>
      <c r="N153" s="109">
        <v>0</v>
      </c>
      <c r="O153" s="109">
        <v>0</v>
      </c>
      <c r="P153" s="109">
        <v>0</v>
      </c>
      <c r="Q153" s="109">
        <v>0</v>
      </c>
      <c r="R153" s="109">
        <v>0</v>
      </c>
    </row>
    <row r="154" spans="1:18" ht="12.75" hidden="1" customHeight="1">
      <c r="A154" s="45">
        <v>0</v>
      </c>
      <c r="B154" s="45">
        <v>0</v>
      </c>
      <c r="C154" s="45">
        <f>'C1A1'!C154+'C1A2'!C154+'C1A3'!C154+'C1A4'!C154+'C1A5'!C154+'C1A6'!C154+'C1A7'!C154+'C1A8'!C154</f>
        <v>0</v>
      </c>
      <c r="D154" s="34">
        <v>348001</v>
      </c>
      <c r="E154" s="35" t="s">
        <v>174</v>
      </c>
      <c r="F154" s="42">
        <f t="shared" si="6"/>
        <v>0</v>
      </c>
      <c r="G154" s="109">
        <v>0</v>
      </c>
      <c r="H154" s="109">
        <v>0</v>
      </c>
      <c r="I154" s="109">
        <v>0</v>
      </c>
      <c r="J154" s="109">
        <v>0</v>
      </c>
      <c r="K154" s="109">
        <v>0</v>
      </c>
      <c r="L154" s="109">
        <v>0</v>
      </c>
      <c r="M154" s="109">
        <v>0</v>
      </c>
      <c r="N154" s="109">
        <v>0</v>
      </c>
      <c r="O154" s="109">
        <v>0</v>
      </c>
      <c r="P154" s="109">
        <v>0</v>
      </c>
      <c r="Q154" s="109">
        <v>0</v>
      </c>
      <c r="R154" s="109">
        <v>0</v>
      </c>
    </row>
    <row r="155" spans="1:18" ht="12.75" hidden="1" customHeight="1">
      <c r="A155" s="45">
        <v>0</v>
      </c>
      <c r="B155" s="45">
        <v>0</v>
      </c>
      <c r="C155" s="45">
        <f>'C1A1'!C155+'C1A2'!C155+'C1A3'!C155+'C1A4'!C155+'C1A5'!C155+'C1A6'!C155+'C1A7'!C155+'C1A8'!C155</f>
        <v>0</v>
      </c>
      <c r="D155" s="34">
        <v>349001</v>
      </c>
      <c r="E155" s="35" t="s">
        <v>175</v>
      </c>
      <c r="F155" s="42">
        <f t="shared" si="6"/>
        <v>0</v>
      </c>
      <c r="G155" s="109">
        <v>0</v>
      </c>
      <c r="H155" s="109">
        <v>0</v>
      </c>
      <c r="I155" s="109">
        <v>0</v>
      </c>
      <c r="J155" s="109">
        <v>0</v>
      </c>
      <c r="K155" s="109">
        <v>0</v>
      </c>
      <c r="L155" s="109">
        <v>0</v>
      </c>
      <c r="M155" s="109">
        <v>0</v>
      </c>
      <c r="N155" s="109">
        <v>0</v>
      </c>
      <c r="O155" s="109">
        <v>0</v>
      </c>
      <c r="P155" s="109">
        <v>0</v>
      </c>
      <c r="Q155" s="109">
        <v>0</v>
      </c>
      <c r="R155" s="109">
        <v>0</v>
      </c>
    </row>
    <row r="156" spans="1:18" ht="12.75" hidden="1" customHeight="1">
      <c r="A156" s="45">
        <v>0</v>
      </c>
      <c r="B156" s="45">
        <v>0</v>
      </c>
      <c r="C156" s="45">
        <f>'C1A1'!C156+'C1A2'!C156+'C1A3'!C156+'C1A4'!C156+'C1A5'!C156+'C1A6'!C156+'C1A7'!C156+'C1A8'!C156</f>
        <v>0</v>
      </c>
      <c r="D156" s="34">
        <v>351001</v>
      </c>
      <c r="E156" s="35" t="s">
        <v>176</v>
      </c>
      <c r="F156" s="42">
        <f t="shared" si="6"/>
        <v>0</v>
      </c>
      <c r="G156" s="109">
        <v>0</v>
      </c>
      <c r="H156" s="109">
        <v>0</v>
      </c>
      <c r="I156" s="109">
        <v>0</v>
      </c>
      <c r="J156" s="109">
        <v>0</v>
      </c>
      <c r="K156" s="109">
        <v>0</v>
      </c>
      <c r="L156" s="109">
        <v>0</v>
      </c>
      <c r="M156" s="109">
        <v>0</v>
      </c>
      <c r="N156" s="109">
        <v>0</v>
      </c>
      <c r="O156" s="109">
        <v>0</v>
      </c>
      <c r="P156" s="109">
        <v>0</v>
      </c>
      <c r="Q156" s="109">
        <v>0</v>
      </c>
      <c r="R156" s="109">
        <v>0</v>
      </c>
    </row>
    <row r="157" spans="1:18" ht="12.75" hidden="1" customHeight="1">
      <c r="A157" s="45">
        <v>0</v>
      </c>
      <c r="B157" s="45">
        <v>0</v>
      </c>
      <c r="C157" s="45">
        <f>'C1A1'!C157+'C1A2'!C157+'C1A3'!C157+'C1A4'!C157+'C1A5'!C157+'C1A6'!C157+'C1A7'!C157+'C1A8'!C157</f>
        <v>0</v>
      </c>
      <c r="D157" s="34">
        <v>352001</v>
      </c>
      <c r="E157" s="35" t="s">
        <v>177</v>
      </c>
      <c r="F157" s="42">
        <f t="shared" si="6"/>
        <v>0</v>
      </c>
      <c r="G157" s="109">
        <v>0</v>
      </c>
      <c r="H157" s="109">
        <v>0</v>
      </c>
      <c r="I157" s="109">
        <v>0</v>
      </c>
      <c r="J157" s="109">
        <v>0</v>
      </c>
      <c r="K157" s="109">
        <v>0</v>
      </c>
      <c r="L157" s="109">
        <v>0</v>
      </c>
      <c r="M157" s="109">
        <v>0</v>
      </c>
      <c r="N157" s="109">
        <v>0</v>
      </c>
      <c r="O157" s="109">
        <v>0</v>
      </c>
      <c r="P157" s="109">
        <v>0</v>
      </c>
      <c r="Q157" s="109">
        <v>0</v>
      </c>
      <c r="R157" s="109">
        <v>0</v>
      </c>
    </row>
    <row r="158" spans="1:18" ht="12.75" hidden="1" customHeight="1">
      <c r="A158" s="45">
        <v>0</v>
      </c>
      <c r="B158" s="45">
        <v>0</v>
      </c>
      <c r="C158" s="45">
        <f>'C1A1'!C158+'C1A2'!C158+'C1A3'!C158+'C1A4'!C158+'C1A5'!C158+'C1A6'!C158+'C1A7'!C158+'C1A8'!C158</f>
        <v>0</v>
      </c>
      <c r="D158" s="34">
        <v>352002</v>
      </c>
      <c r="E158" s="35" t="s">
        <v>178</v>
      </c>
      <c r="F158" s="42">
        <f t="shared" si="6"/>
        <v>0</v>
      </c>
      <c r="G158" s="109">
        <v>0</v>
      </c>
      <c r="H158" s="109">
        <v>0</v>
      </c>
      <c r="I158" s="109">
        <v>0</v>
      </c>
      <c r="J158" s="109">
        <v>0</v>
      </c>
      <c r="K158" s="109">
        <v>0</v>
      </c>
      <c r="L158" s="109">
        <v>0</v>
      </c>
      <c r="M158" s="109">
        <v>0</v>
      </c>
      <c r="N158" s="109">
        <v>0</v>
      </c>
      <c r="O158" s="109">
        <v>0</v>
      </c>
      <c r="P158" s="109">
        <v>0</v>
      </c>
      <c r="Q158" s="109">
        <v>0</v>
      </c>
      <c r="R158" s="109">
        <v>0</v>
      </c>
    </row>
    <row r="159" spans="1:18" ht="12.75" hidden="1" customHeight="1">
      <c r="A159" s="45">
        <v>0</v>
      </c>
      <c r="B159" s="45">
        <v>0</v>
      </c>
      <c r="C159" s="45">
        <f>'C1A1'!C159+'C1A2'!C159+'C1A3'!C159+'C1A4'!C159+'C1A5'!C159+'C1A6'!C159+'C1A7'!C159+'C1A8'!C159</f>
        <v>0</v>
      </c>
      <c r="D159" s="34">
        <v>353001</v>
      </c>
      <c r="E159" s="35" t="s">
        <v>179</v>
      </c>
      <c r="F159" s="42">
        <f t="shared" si="6"/>
        <v>0</v>
      </c>
      <c r="G159" s="109">
        <v>0</v>
      </c>
      <c r="H159" s="109">
        <v>0</v>
      </c>
      <c r="I159" s="109">
        <v>0</v>
      </c>
      <c r="J159" s="109">
        <v>0</v>
      </c>
      <c r="K159" s="109">
        <v>0</v>
      </c>
      <c r="L159" s="109">
        <v>0</v>
      </c>
      <c r="M159" s="109">
        <v>0</v>
      </c>
      <c r="N159" s="109">
        <v>0</v>
      </c>
      <c r="O159" s="109">
        <v>0</v>
      </c>
      <c r="P159" s="109">
        <v>0</v>
      </c>
      <c r="Q159" s="109">
        <v>0</v>
      </c>
      <c r="R159" s="109">
        <v>0</v>
      </c>
    </row>
    <row r="160" spans="1:18" ht="12.75" hidden="1" customHeight="1">
      <c r="A160" s="45">
        <v>0</v>
      </c>
      <c r="B160" s="45">
        <v>0</v>
      </c>
      <c r="C160" s="45">
        <f>'C1A1'!C160+'C1A2'!C160+'C1A3'!C160+'C1A4'!C160+'C1A5'!C160+'C1A6'!C160+'C1A7'!C160+'C1A8'!C160</f>
        <v>0</v>
      </c>
      <c r="D160" s="34">
        <v>354001</v>
      </c>
      <c r="E160" s="35" t="s">
        <v>180</v>
      </c>
      <c r="F160" s="42">
        <f t="shared" si="6"/>
        <v>0</v>
      </c>
      <c r="G160" s="109">
        <v>0</v>
      </c>
      <c r="H160" s="109">
        <v>0</v>
      </c>
      <c r="I160" s="109">
        <v>0</v>
      </c>
      <c r="J160" s="109">
        <v>0</v>
      </c>
      <c r="K160" s="109">
        <v>0</v>
      </c>
      <c r="L160" s="109">
        <v>0</v>
      </c>
      <c r="M160" s="109">
        <v>0</v>
      </c>
      <c r="N160" s="109">
        <v>0</v>
      </c>
      <c r="O160" s="109">
        <v>0</v>
      </c>
      <c r="P160" s="109">
        <v>0</v>
      </c>
      <c r="Q160" s="109">
        <v>0</v>
      </c>
      <c r="R160" s="109">
        <v>0</v>
      </c>
    </row>
    <row r="161" spans="1:18" ht="12.75" hidden="1" customHeight="1">
      <c r="A161" s="45">
        <v>0</v>
      </c>
      <c r="B161" s="45">
        <v>0</v>
      </c>
      <c r="C161" s="45">
        <f>'C1A1'!C161+'C1A2'!C161+'C1A3'!C161+'C1A4'!C161+'C1A5'!C161+'C1A6'!C161+'C1A7'!C161+'C1A8'!C161</f>
        <v>0</v>
      </c>
      <c r="D161" s="34">
        <v>355001</v>
      </c>
      <c r="E161" s="35" t="s">
        <v>181</v>
      </c>
      <c r="F161" s="42">
        <f t="shared" si="6"/>
        <v>0</v>
      </c>
      <c r="G161" s="109">
        <v>0</v>
      </c>
      <c r="H161" s="109">
        <v>0</v>
      </c>
      <c r="I161" s="109">
        <v>0</v>
      </c>
      <c r="J161" s="109">
        <v>0</v>
      </c>
      <c r="K161" s="109">
        <v>0</v>
      </c>
      <c r="L161" s="109">
        <v>0</v>
      </c>
      <c r="M161" s="109">
        <v>0</v>
      </c>
      <c r="N161" s="109">
        <v>0</v>
      </c>
      <c r="O161" s="109">
        <v>0</v>
      </c>
      <c r="P161" s="109">
        <v>0</v>
      </c>
      <c r="Q161" s="109">
        <v>0</v>
      </c>
      <c r="R161" s="109">
        <v>0</v>
      </c>
    </row>
    <row r="162" spans="1:18" ht="12.75" hidden="1" customHeight="1">
      <c r="A162" s="45">
        <v>0</v>
      </c>
      <c r="B162" s="45">
        <v>0</v>
      </c>
      <c r="C162" s="45">
        <f>'C1A1'!C162+'C1A2'!C162+'C1A3'!C162+'C1A4'!C162+'C1A5'!C162+'C1A6'!C162+'C1A7'!C162+'C1A8'!C162</f>
        <v>0</v>
      </c>
      <c r="D162" s="34">
        <v>355002</v>
      </c>
      <c r="E162" s="35" t="s">
        <v>182</v>
      </c>
      <c r="F162" s="42">
        <f t="shared" si="6"/>
        <v>0</v>
      </c>
      <c r="G162" s="109">
        <v>0</v>
      </c>
      <c r="H162" s="109">
        <v>0</v>
      </c>
      <c r="I162" s="109">
        <v>0</v>
      </c>
      <c r="J162" s="109">
        <v>0</v>
      </c>
      <c r="K162" s="109">
        <v>0</v>
      </c>
      <c r="L162" s="109">
        <v>0</v>
      </c>
      <c r="M162" s="109">
        <v>0</v>
      </c>
      <c r="N162" s="109">
        <v>0</v>
      </c>
      <c r="O162" s="109">
        <v>0</v>
      </c>
      <c r="P162" s="109">
        <v>0</v>
      </c>
      <c r="Q162" s="109">
        <v>0</v>
      </c>
      <c r="R162" s="109">
        <v>0</v>
      </c>
    </row>
    <row r="163" spans="1:18" ht="12.75" hidden="1" customHeight="1">
      <c r="A163" s="45">
        <v>0</v>
      </c>
      <c r="B163" s="45">
        <v>0</v>
      </c>
      <c r="C163" s="45">
        <f>'C1A1'!C163+'C1A2'!C163+'C1A3'!C163+'C1A4'!C163+'C1A5'!C163+'C1A6'!C163+'C1A7'!C163+'C1A8'!C163</f>
        <v>0</v>
      </c>
      <c r="D163" s="34">
        <v>355003</v>
      </c>
      <c r="E163" s="35" t="s">
        <v>183</v>
      </c>
      <c r="F163" s="42">
        <f t="shared" si="6"/>
        <v>0</v>
      </c>
      <c r="G163" s="109">
        <v>0</v>
      </c>
      <c r="H163" s="109">
        <v>0</v>
      </c>
      <c r="I163" s="109">
        <v>0</v>
      </c>
      <c r="J163" s="109">
        <v>0</v>
      </c>
      <c r="K163" s="109">
        <v>0</v>
      </c>
      <c r="L163" s="109">
        <v>0</v>
      </c>
      <c r="M163" s="109">
        <v>0</v>
      </c>
      <c r="N163" s="109">
        <v>0</v>
      </c>
      <c r="O163" s="109">
        <v>0</v>
      </c>
      <c r="P163" s="109">
        <v>0</v>
      </c>
      <c r="Q163" s="109">
        <v>0</v>
      </c>
      <c r="R163" s="109">
        <v>0</v>
      </c>
    </row>
    <row r="164" spans="1:18" ht="12.75" hidden="1" customHeight="1">
      <c r="A164" s="45">
        <v>0</v>
      </c>
      <c r="B164" s="45">
        <v>0</v>
      </c>
      <c r="C164" s="45">
        <f>'C1A1'!C164+'C1A2'!C164+'C1A3'!C164+'C1A4'!C164+'C1A5'!C164+'C1A6'!C164+'C1A7'!C164+'C1A8'!C164</f>
        <v>0</v>
      </c>
      <c r="D164" s="34">
        <v>356001</v>
      </c>
      <c r="E164" s="35" t="s">
        <v>184</v>
      </c>
      <c r="F164" s="42">
        <f t="shared" si="6"/>
        <v>0</v>
      </c>
      <c r="G164" s="109">
        <v>0</v>
      </c>
      <c r="H164" s="109">
        <v>0</v>
      </c>
      <c r="I164" s="109">
        <v>0</v>
      </c>
      <c r="J164" s="109">
        <v>0</v>
      </c>
      <c r="K164" s="109">
        <v>0</v>
      </c>
      <c r="L164" s="109">
        <v>0</v>
      </c>
      <c r="M164" s="109">
        <v>0</v>
      </c>
      <c r="N164" s="109">
        <v>0</v>
      </c>
      <c r="O164" s="109">
        <v>0</v>
      </c>
      <c r="P164" s="109">
        <v>0</v>
      </c>
      <c r="Q164" s="109">
        <v>0</v>
      </c>
      <c r="R164" s="109">
        <v>0</v>
      </c>
    </row>
    <row r="165" spans="1:18" ht="12.75" hidden="1" customHeight="1">
      <c r="A165" s="45">
        <v>0</v>
      </c>
      <c r="B165" s="45">
        <v>0</v>
      </c>
      <c r="C165" s="45">
        <f>'C1A1'!C165+'C1A2'!C165+'C1A3'!C165+'C1A4'!C165+'C1A5'!C165+'C1A6'!C165+'C1A7'!C165+'C1A8'!C165</f>
        <v>0</v>
      </c>
      <c r="D165" s="34">
        <v>357001</v>
      </c>
      <c r="E165" s="35" t="s">
        <v>185</v>
      </c>
      <c r="F165" s="42">
        <f t="shared" si="6"/>
        <v>0</v>
      </c>
      <c r="G165" s="109">
        <v>0</v>
      </c>
      <c r="H165" s="109">
        <v>0</v>
      </c>
      <c r="I165" s="109">
        <v>0</v>
      </c>
      <c r="J165" s="109">
        <v>0</v>
      </c>
      <c r="K165" s="109">
        <v>0</v>
      </c>
      <c r="L165" s="109">
        <v>0</v>
      </c>
      <c r="M165" s="109">
        <v>0</v>
      </c>
      <c r="N165" s="109">
        <v>0</v>
      </c>
      <c r="O165" s="109">
        <v>0</v>
      </c>
      <c r="P165" s="109">
        <v>0</v>
      </c>
      <c r="Q165" s="109">
        <v>0</v>
      </c>
      <c r="R165" s="109">
        <v>0</v>
      </c>
    </row>
    <row r="166" spans="1:18" ht="12.75" hidden="1" customHeight="1">
      <c r="A166" s="45">
        <v>0</v>
      </c>
      <c r="B166" s="45">
        <v>0</v>
      </c>
      <c r="C166" s="45">
        <f>'C1A1'!C166+'C1A2'!C166+'C1A3'!C166+'C1A4'!C166+'C1A5'!C166+'C1A6'!C166+'C1A7'!C166+'C1A8'!C166</f>
        <v>0</v>
      </c>
      <c r="D166" s="34">
        <v>357002</v>
      </c>
      <c r="E166" s="35" t="s">
        <v>186</v>
      </c>
      <c r="F166" s="42">
        <f t="shared" si="6"/>
        <v>0</v>
      </c>
      <c r="G166" s="109">
        <v>0</v>
      </c>
      <c r="H166" s="109">
        <v>0</v>
      </c>
      <c r="I166" s="109">
        <v>0</v>
      </c>
      <c r="J166" s="109">
        <v>0</v>
      </c>
      <c r="K166" s="109">
        <v>0</v>
      </c>
      <c r="L166" s="109">
        <v>0</v>
      </c>
      <c r="M166" s="109">
        <v>0</v>
      </c>
      <c r="N166" s="109">
        <v>0</v>
      </c>
      <c r="O166" s="109">
        <v>0</v>
      </c>
      <c r="P166" s="109">
        <v>0</v>
      </c>
      <c r="Q166" s="109">
        <v>0</v>
      </c>
      <c r="R166" s="109">
        <v>0</v>
      </c>
    </row>
    <row r="167" spans="1:18" ht="12.75" hidden="1" customHeight="1">
      <c r="A167" s="45">
        <v>0</v>
      </c>
      <c r="B167" s="45">
        <v>0</v>
      </c>
      <c r="C167" s="45">
        <f>'C1A1'!C167+'C1A2'!C167+'C1A3'!C167+'C1A4'!C167+'C1A5'!C167+'C1A6'!C167+'C1A7'!C167+'C1A8'!C167</f>
        <v>0</v>
      </c>
      <c r="D167" s="34">
        <v>357003</v>
      </c>
      <c r="E167" s="35" t="s">
        <v>187</v>
      </c>
      <c r="F167" s="42">
        <f t="shared" si="6"/>
        <v>0</v>
      </c>
      <c r="G167" s="109">
        <v>0</v>
      </c>
      <c r="H167" s="109">
        <v>0</v>
      </c>
      <c r="I167" s="109">
        <v>0</v>
      </c>
      <c r="J167" s="109">
        <v>0</v>
      </c>
      <c r="K167" s="109">
        <v>0</v>
      </c>
      <c r="L167" s="109">
        <v>0</v>
      </c>
      <c r="M167" s="109">
        <v>0</v>
      </c>
      <c r="N167" s="109">
        <v>0</v>
      </c>
      <c r="O167" s="109">
        <v>0</v>
      </c>
      <c r="P167" s="109">
        <v>0</v>
      </c>
      <c r="Q167" s="109">
        <v>0</v>
      </c>
      <c r="R167" s="109">
        <v>0</v>
      </c>
    </row>
    <row r="168" spans="1:18" ht="12.75" hidden="1" customHeight="1">
      <c r="A168" s="45">
        <v>0</v>
      </c>
      <c r="B168" s="45">
        <v>0</v>
      </c>
      <c r="C168" s="45">
        <f>'C1A1'!C168+'C1A2'!C168+'C1A3'!C168+'C1A4'!C168+'C1A5'!C168+'C1A6'!C168+'C1A7'!C168+'C1A8'!C168</f>
        <v>0</v>
      </c>
      <c r="D168" s="34">
        <v>358001</v>
      </c>
      <c r="E168" s="35" t="s">
        <v>188</v>
      </c>
      <c r="F168" s="42">
        <f t="shared" si="6"/>
        <v>0</v>
      </c>
      <c r="G168" s="109">
        <v>0</v>
      </c>
      <c r="H168" s="109">
        <v>0</v>
      </c>
      <c r="I168" s="109">
        <v>0</v>
      </c>
      <c r="J168" s="109">
        <v>0</v>
      </c>
      <c r="K168" s="109">
        <v>0</v>
      </c>
      <c r="L168" s="109">
        <v>0</v>
      </c>
      <c r="M168" s="109">
        <v>0</v>
      </c>
      <c r="N168" s="109">
        <v>0</v>
      </c>
      <c r="O168" s="109">
        <v>0</v>
      </c>
      <c r="P168" s="109">
        <v>0</v>
      </c>
      <c r="Q168" s="109">
        <v>0</v>
      </c>
      <c r="R168" s="109">
        <v>0</v>
      </c>
    </row>
    <row r="169" spans="1:18" ht="12.75" hidden="1" customHeight="1">
      <c r="A169" s="45">
        <v>0</v>
      </c>
      <c r="B169" s="45">
        <v>0</v>
      </c>
      <c r="C169" s="45">
        <f>'C1A1'!C169+'C1A2'!C169+'C1A3'!C169+'C1A4'!C169+'C1A5'!C169+'C1A6'!C169+'C1A7'!C169+'C1A8'!C169</f>
        <v>0</v>
      </c>
      <c r="D169" s="34">
        <v>359001</v>
      </c>
      <c r="E169" s="35" t="s">
        <v>189</v>
      </c>
      <c r="F169" s="42">
        <f t="shared" si="6"/>
        <v>0</v>
      </c>
      <c r="G169" s="109">
        <v>0</v>
      </c>
      <c r="H169" s="109">
        <v>0</v>
      </c>
      <c r="I169" s="109">
        <v>0</v>
      </c>
      <c r="J169" s="109">
        <v>0</v>
      </c>
      <c r="K169" s="109">
        <v>0</v>
      </c>
      <c r="L169" s="109">
        <v>0</v>
      </c>
      <c r="M169" s="109">
        <v>0</v>
      </c>
      <c r="N169" s="109">
        <v>0</v>
      </c>
      <c r="O169" s="109">
        <v>0</v>
      </c>
      <c r="P169" s="109">
        <v>0</v>
      </c>
      <c r="Q169" s="109">
        <v>0</v>
      </c>
      <c r="R169" s="109">
        <v>0</v>
      </c>
    </row>
    <row r="170" spans="1:18" ht="12.75" hidden="1" customHeight="1">
      <c r="A170" s="45">
        <v>0</v>
      </c>
      <c r="B170" s="45">
        <v>0</v>
      </c>
      <c r="C170" s="45">
        <f>'C1A1'!C170+'C1A2'!C170+'C1A3'!C170+'C1A4'!C170+'C1A5'!C170+'C1A6'!C170+'C1A7'!C170+'C1A8'!C170</f>
        <v>0</v>
      </c>
      <c r="D170" s="34">
        <v>361001</v>
      </c>
      <c r="E170" s="35" t="s">
        <v>190</v>
      </c>
      <c r="F170" s="42">
        <f t="shared" si="6"/>
        <v>0</v>
      </c>
      <c r="G170" s="109">
        <v>0</v>
      </c>
      <c r="H170" s="109">
        <v>0</v>
      </c>
      <c r="I170" s="109">
        <v>0</v>
      </c>
      <c r="J170" s="109">
        <v>0</v>
      </c>
      <c r="K170" s="109">
        <v>0</v>
      </c>
      <c r="L170" s="109">
        <v>0</v>
      </c>
      <c r="M170" s="109">
        <v>0</v>
      </c>
      <c r="N170" s="109">
        <v>0</v>
      </c>
      <c r="O170" s="109">
        <v>0</v>
      </c>
      <c r="P170" s="109">
        <v>0</v>
      </c>
      <c r="Q170" s="109">
        <v>0</v>
      </c>
      <c r="R170" s="109">
        <v>0</v>
      </c>
    </row>
    <row r="171" spans="1:18" ht="12.75" hidden="1" customHeight="1">
      <c r="A171" s="45">
        <v>0</v>
      </c>
      <c r="B171" s="45">
        <v>0</v>
      </c>
      <c r="C171" s="45">
        <f>'C1A1'!C171+'C1A2'!C171+'C1A3'!C171+'C1A4'!C171+'C1A5'!C171+'C1A6'!C171+'C1A7'!C171+'C1A8'!C171</f>
        <v>0</v>
      </c>
      <c r="D171" s="34">
        <v>361002</v>
      </c>
      <c r="E171" s="35" t="s">
        <v>191</v>
      </c>
      <c r="F171" s="42">
        <f t="shared" si="6"/>
        <v>0</v>
      </c>
      <c r="G171" s="109">
        <v>0</v>
      </c>
      <c r="H171" s="109">
        <v>0</v>
      </c>
      <c r="I171" s="109">
        <v>0</v>
      </c>
      <c r="J171" s="109">
        <v>0</v>
      </c>
      <c r="K171" s="109">
        <v>0</v>
      </c>
      <c r="L171" s="109">
        <v>0</v>
      </c>
      <c r="M171" s="109">
        <v>0</v>
      </c>
      <c r="N171" s="109">
        <v>0</v>
      </c>
      <c r="O171" s="109">
        <v>0</v>
      </c>
      <c r="P171" s="109">
        <v>0</v>
      </c>
      <c r="Q171" s="109">
        <v>0</v>
      </c>
      <c r="R171" s="109">
        <v>0</v>
      </c>
    </row>
    <row r="172" spans="1:18" ht="12.75" customHeight="1">
      <c r="A172" s="45">
        <v>3320</v>
      </c>
      <c r="B172" s="45">
        <v>301</v>
      </c>
      <c r="C172" s="45">
        <f>'C1A1'!C172+'C1A2'!C172+'C1A3'!C172+'C1A4'!C172+'C1A5'!C172+'C1A6'!C172+'C1A7'!C172+'C1A8'!C172</f>
        <v>0</v>
      </c>
      <c r="D172" s="34">
        <v>362001</v>
      </c>
      <c r="E172" s="35" t="s">
        <v>192</v>
      </c>
      <c r="F172" s="42">
        <f t="shared" si="6"/>
        <v>3621</v>
      </c>
      <c r="G172" s="109">
        <v>0</v>
      </c>
      <c r="H172" s="109">
        <v>0</v>
      </c>
      <c r="I172" s="109">
        <v>301</v>
      </c>
      <c r="J172" s="109">
        <v>0</v>
      </c>
      <c r="K172" s="109">
        <v>0</v>
      </c>
      <c r="L172" s="109">
        <v>0</v>
      </c>
      <c r="M172" s="109">
        <v>0</v>
      </c>
      <c r="N172" s="109">
        <v>0</v>
      </c>
      <c r="O172" s="109">
        <v>0</v>
      </c>
      <c r="P172" s="109">
        <v>3320</v>
      </c>
      <c r="Q172" s="109">
        <v>0</v>
      </c>
      <c r="R172" s="109">
        <v>0</v>
      </c>
    </row>
    <row r="173" spans="1:18" ht="12.75" hidden="1" customHeight="1">
      <c r="A173" s="45">
        <v>0</v>
      </c>
      <c r="B173" s="45">
        <v>0</v>
      </c>
      <c r="C173" s="45">
        <f>'C1A1'!C173+'C1A2'!C173+'C1A3'!C173+'C1A4'!C173+'C1A5'!C173+'C1A6'!C173+'C1A7'!C173+'C1A8'!C173</f>
        <v>0</v>
      </c>
      <c r="D173" s="34">
        <v>363001</v>
      </c>
      <c r="E173" s="35" t="s">
        <v>193</v>
      </c>
      <c r="F173" s="42">
        <f t="shared" si="6"/>
        <v>0</v>
      </c>
      <c r="G173" s="109">
        <v>0</v>
      </c>
      <c r="H173" s="109">
        <v>0</v>
      </c>
      <c r="I173" s="109">
        <v>0</v>
      </c>
      <c r="J173" s="109">
        <v>0</v>
      </c>
      <c r="K173" s="109">
        <v>0</v>
      </c>
      <c r="L173" s="109">
        <v>0</v>
      </c>
      <c r="M173" s="109">
        <v>0</v>
      </c>
      <c r="N173" s="109">
        <v>0</v>
      </c>
      <c r="O173" s="109">
        <v>0</v>
      </c>
      <c r="P173" s="109">
        <v>0</v>
      </c>
      <c r="Q173" s="109">
        <v>0</v>
      </c>
      <c r="R173" s="109">
        <v>0</v>
      </c>
    </row>
    <row r="174" spans="1:18" ht="12.75" hidden="1" customHeight="1">
      <c r="A174" s="45">
        <v>0</v>
      </c>
      <c r="B174" s="45">
        <v>0</v>
      </c>
      <c r="C174" s="45">
        <f>'C1A1'!C174+'C1A2'!C174+'C1A3'!C174+'C1A4'!C174+'C1A5'!C174+'C1A6'!C174+'C1A7'!C174+'C1A8'!C174</f>
        <v>0</v>
      </c>
      <c r="D174" s="34">
        <v>364001</v>
      </c>
      <c r="E174" s="35" t="s">
        <v>194</v>
      </c>
      <c r="F174" s="42">
        <f t="shared" si="6"/>
        <v>0</v>
      </c>
      <c r="G174" s="109">
        <v>0</v>
      </c>
      <c r="H174" s="109">
        <v>0</v>
      </c>
      <c r="I174" s="109">
        <v>0</v>
      </c>
      <c r="J174" s="109">
        <v>0</v>
      </c>
      <c r="K174" s="109">
        <v>0</v>
      </c>
      <c r="L174" s="109">
        <v>0</v>
      </c>
      <c r="M174" s="109">
        <v>0</v>
      </c>
      <c r="N174" s="109">
        <v>0</v>
      </c>
      <c r="O174" s="109">
        <v>0</v>
      </c>
      <c r="P174" s="109">
        <v>0</v>
      </c>
      <c r="Q174" s="109">
        <v>0</v>
      </c>
      <c r="R174" s="109">
        <v>0</v>
      </c>
    </row>
    <row r="175" spans="1:18" ht="12.75" hidden="1" customHeight="1">
      <c r="A175" s="45">
        <v>0</v>
      </c>
      <c r="B175" s="45">
        <v>0</v>
      </c>
      <c r="C175" s="45">
        <f>'C1A1'!C175+'C1A2'!C175+'C1A3'!C175+'C1A4'!C175+'C1A5'!C175+'C1A6'!C175+'C1A7'!C175+'C1A8'!C175</f>
        <v>0</v>
      </c>
      <c r="D175" s="34">
        <v>366001</v>
      </c>
      <c r="E175" s="35" t="s">
        <v>195</v>
      </c>
      <c r="F175" s="42">
        <f t="shared" si="6"/>
        <v>0</v>
      </c>
      <c r="G175" s="109">
        <v>0</v>
      </c>
      <c r="H175" s="109">
        <v>0</v>
      </c>
      <c r="I175" s="109">
        <v>0</v>
      </c>
      <c r="J175" s="109">
        <v>0</v>
      </c>
      <c r="K175" s="109">
        <v>0</v>
      </c>
      <c r="L175" s="109">
        <v>0</v>
      </c>
      <c r="M175" s="109">
        <v>0</v>
      </c>
      <c r="N175" s="109">
        <v>0</v>
      </c>
      <c r="O175" s="109">
        <v>0</v>
      </c>
      <c r="P175" s="109">
        <v>0</v>
      </c>
      <c r="Q175" s="109">
        <v>0</v>
      </c>
      <c r="R175" s="109">
        <v>0</v>
      </c>
    </row>
    <row r="176" spans="1:18" ht="12.75" hidden="1" customHeight="1">
      <c r="A176" s="45">
        <v>0</v>
      </c>
      <c r="B176" s="45">
        <v>0</v>
      </c>
      <c r="C176" s="45">
        <f>'C1A1'!C176+'C1A2'!C176+'C1A3'!C176+'C1A4'!C176+'C1A5'!C176+'C1A6'!C176+'C1A7'!C176+'C1A8'!C176</f>
        <v>0</v>
      </c>
      <c r="D176" s="34">
        <v>369001</v>
      </c>
      <c r="E176" s="35" t="s">
        <v>196</v>
      </c>
      <c r="F176" s="42">
        <f t="shared" si="6"/>
        <v>0</v>
      </c>
      <c r="G176" s="109">
        <v>0</v>
      </c>
      <c r="H176" s="109">
        <v>0</v>
      </c>
      <c r="I176" s="109">
        <v>0</v>
      </c>
      <c r="J176" s="109">
        <v>0</v>
      </c>
      <c r="K176" s="109">
        <v>0</v>
      </c>
      <c r="L176" s="109">
        <v>0</v>
      </c>
      <c r="M176" s="109">
        <v>0</v>
      </c>
      <c r="N176" s="109">
        <v>0</v>
      </c>
      <c r="O176" s="109">
        <v>0</v>
      </c>
      <c r="P176" s="109">
        <v>0</v>
      </c>
      <c r="Q176" s="109">
        <v>0</v>
      </c>
      <c r="R176" s="109">
        <v>0</v>
      </c>
    </row>
    <row r="177" spans="1:18" ht="12.75" hidden="1" customHeight="1">
      <c r="A177" s="45">
        <v>0</v>
      </c>
      <c r="B177" s="45">
        <v>0</v>
      </c>
      <c r="C177" s="45">
        <f>'C1A1'!C177+'C1A2'!C177+'C1A3'!C177+'C1A4'!C177+'C1A5'!C177+'C1A6'!C177+'C1A7'!C177+'C1A8'!C177</f>
        <v>0</v>
      </c>
      <c r="D177" s="34">
        <v>371001</v>
      </c>
      <c r="E177" s="35" t="s">
        <v>197</v>
      </c>
      <c r="F177" s="42">
        <f t="shared" si="6"/>
        <v>0</v>
      </c>
      <c r="G177" s="109">
        <v>0</v>
      </c>
      <c r="H177" s="109">
        <v>0</v>
      </c>
      <c r="I177" s="109">
        <v>0</v>
      </c>
      <c r="J177" s="109">
        <v>0</v>
      </c>
      <c r="K177" s="109">
        <v>0</v>
      </c>
      <c r="L177" s="109">
        <v>0</v>
      </c>
      <c r="M177" s="109">
        <v>0</v>
      </c>
      <c r="N177" s="109">
        <v>0</v>
      </c>
      <c r="O177" s="109">
        <v>0</v>
      </c>
      <c r="P177" s="109">
        <v>0</v>
      </c>
      <c r="Q177" s="109">
        <v>0</v>
      </c>
      <c r="R177" s="109">
        <v>0</v>
      </c>
    </row>
    <row r="178" spans="1:18" ht="12.75" customHeight="1">
      <c r="A178" s="45">
        <v>6050</v>
      </c>
      <c r="B178" s="45">
        <v>1775</v>
      </c>
      <c r="C178" s="45">
        <f>'C1A1'!C178+'C1A2'!C178+'C1A3'!C178+'C1A4'!C178+'C1A5'!C178+'C1A6'!C178+'C1A7'!C178+'C1A8'!C178</f>
        <v>0</v>
      </c>
      <c r="D178" s="34">
        <v>372001</v>
      </c>
      <c r="E178" s="35" t="s">
        <v>198</v>
      </c>
      <c r="F178" s="42">
        <f t="shared" si="6"/>
        <v>7825</v>
      </c>
      <c r="G178" s="109">
        <v>0</v>
      </c>
      <c r="H178" s="109">
        <v>125</v>
      </c>
      <c r="I178" s="109">
        <v>500</v>
      </c>
      <c r="J178" s="109">
        <v>0</v>
      </c>
      <c r="K178" s="109">
        <v>0</v>
      </c>
      <c r="L178" s="109">
        <v>0</v>
      </c>
      <c r="M178" s="109">
        <v>0</v>
      </c>
      <c r="N178" s="109">
        <v>0</v>
      </c>
      <c r="O178" s="109">
        <v>3625</v>
      </c>
      <c r="P178" s="109">
        <v>3200</v>
      </c>
      <c r="Q178" s="109">
        <v>375</v>
      </c>
      <c r="R178" s="109">
        <v>0</v>
      </c>
    </row>
    <row r="179" spans="1:18" ht="12.75" hidden="1" customHeight="1">
      <c r="A179" s="45">
        <v>0</v>
      </c>
      <c r="B179" s="45">
        <v>0</v>
      </c>
      <c r="C179" s="45">
        <f>'C1A1'!C179+'C1A2'!C179+'C1A3'!C179+'C1A4'!C179+'C1A5'!C179+'C1A6'!C179+'C1A7'!C179+'C1A8'!C179</f>
        <v>0</v>
      </c>
      <c r="D179" s="34">
        <v>372007</v>
      </c>
      <c r="E179" s="35" t="s">
        <v>199</v>
      </c>
      <c r="F179" s="42">
        <f t="shared" si="6"/>
        <v>0</v>
      </c>
      <c r="G179" s="109">
        <v>0</v>
      </c>
      <c r="H179" s="109">
        <v>0</v>
      </c>
      <c r="I179" s="109">
        <v>0</v>
      </c>
      <c r="J179" s="109">
        <v>0</v>
      </c>
      <c r="K179" s="109">
        <v>0</v>
      </c>
      <c r="L179" s="109">
        <v>0</v>
      </c>
      <c r="M179" s="109">
        <v>0</v>
      </c>
      <c r="N179" s="109">
        <v>0</v>
      </c>
      <c r="O179" s="109">
        <v>0</v>
      </c>
      <c r="P179" s="109">
        <v>0</v>
      </c>
      <c r="Q179" s="109">
        <v>0</v>
      </c>
      <c r="R179" s="109">
        <v>0</v>
      </c>
    </row>
    <row r="180" spans="1:18" ht="12.75" hidden="1" customHeight="1">
      <c r="A180" s="45">
        <v>0</v>
      </c>
      <c r="B180" s="45">
        <v>0</v>
      </c>
      <c r="C180" s="45">
        <f>'C1A1'!C180+'C1A2'!C180+'C1A3'!C180+'C1A4'!C180+'C1A5'!C180+'C1A6'!C180+'C1A7'!C180+'C1A8'!C180</f>
        <v>0</v>
      </c>
      <c r="D180" s="34">
        <v>373001</v>
      </c>
      <c r="E180" s="35" t="s">
        <v>200</v>
      </c>
      <c r="F180" s="42">
        <f t="shared" si="6"/>
        <v>0</v>
      </c>
      <c r="G180" s="109">
        <v>0</v>
      </c>
      <c r="H180" s="109">
        <v>0</v>
      </c>
      <c r="I180" s="109">
        <v>0</v>
      </c>
      <c r="J180" s="109">
        <v>0</v>
      </c>
      <c r="K180" s="109">
        <v>0</v>
      </c>
      <c r="L180" s="109">
        <v>0</v>
      </c>
      <c r="M180" s="109">
        <v>0</v>
      </c>
      <c r="N180" s="109">
        <v>0</v>
      </c>
      <c r="O180" s="109">
        <v>0</v>
      </c>
      <c r="P180" s="109">
        <v>0</v>
      </c>
      <c r="Q180" s="109">
        <v>0</v>
      </c>
      <c r="R180" s="109">
        <v>0</v>
      </c>
    </row>
    <row r="181" spans="1:18" ht="12.75" hidden="1" customHeight="1">
      <c r="A181" s="45">
        <v>0</v>
      </c>
      <c r="B181" s="45">
        <v>0</v>
      </c>
      <c r="C181" s="45">
        <f>'C1A1'!C181+'C1A2'!C181+'C1A3'!C181+'C1A4'!C181+'C1A5'!C181+'C1A6'!C181+'C1A7'!C181+'C1A8'!C181</f>
        <v>0</v>
      </c>
      <c r="D181" s="34">
        <v>374001</v>
      </c>
      <c r="E181" s="35" t="s">
        <v>201</v>
      </c>
      <c r="F181" s="42">
        <f t="shared" si="6"/>
        <v>0</v>
      </c>
      <c r="G181" s="109">
        <v>0</v>
      </c>
      <c r="H181" s="109">
        <v>0</v>
      </c>
      <c r="I181" s="109">
        <v>0</v>
      </c>
      <c r="J181" s="109">
        <v>0</v>
      </c>
      <c r="K181" s="109">
        <v>0</v>
      </c>
      <c r="L181" s="109">
        <v>0</v>
      </c>
      <c r="M181" s="109">
        <v>0</v>
      </c>
      <c r="N181" s="109">
        <v>0</v>
      </c>
      <c r="O181" s="109">
        <v>0</v>
      </c>
      <c r="P181" s="109">
        <v>0</v>
      </c>
      <c r="Q181" s="109">
        <v>0</v>
      </c>
      <c r="R181" s="109">
        <v>0</v>
      </c>
    </row>
    <row r="182" spans="1:18" ht="12.75" customHeight="1">
      <c r="A182" s="45">
        <v>18632</v>
      </c>
      <c r="B182" s="45">
        <v>5797</v>
      </c>
      <c r="C182" s="45">
        <f>'C1A1'!C182+'C1A2'!C182+'C1A3'!C182+'C1A4'!C182+'C1A5'!C182+'C1A6'!C182+'C1A7'!C182+'C1A8'!C182</f>
        <v>0</v>
      </c>
      <c r="D182" s="34">
        <v>375001</v>
      </c>
      <c r="E182" s="35" t="s">
        <v>202</v>
      </c>
      <c r="F182" s="42">
        <f t="shared" si="6"/>
        <v>24429</v>
      </c>
      <c r="G182" s="109">
        <v>0</v>
      </c>
      <c r="H182" s="109">
        <v>43</v>
      </c>
      <c r="I182" s="109">
        <v>1278</v>
      </c>
      <c r="J182" s="109">
        <v>1278</v>
      </c>
      <c r="K182" s="109">
        <v>2809</v>
      </c>
      <c r="L182" s="109">
        <v>2645</v>
      </c>
      <c r="M182" s="109">
        <v>812.5</v>
      </c>
      <c r="N182" s="109">
        <v>2962</v>
      </c>
      <c r="O182" s="109">
        <v>3829.5</v>
      </c>
      <c r="P182" s="109">
        <v>7783</v>
      </c>
      <c r="Q182" s="109">
        <v>989</v>
      </c>
      <c r="R182" s="109">
        <v>0</v>
      </c>
    </row>
    <row r="183" spans="1:18" ht="12.75" hidden="1" customHeight="1">
      <c r="A183" s="45">
        <v>0</v>
      </c>
      <c r="B183" s="45">
        <v>0</v>
      </c>
      <c r="C183" s="45">
        <f>'C1A1'!C183+'C1A2'!C183+'C1A3'!C183+'C1A4'!C183+'C1A5'!C183+'C1A6'!C183+'C1A7'!C183+'C1A8'!C183</f>
        <v>0</v>
      </c>
      <c r="D183" s="34">
        <v>376001</v>
      </c>
      <c r="E183" s="35" t="s">
        <v>203</v>
      </c>
      <c r="F183" s="42">
        <f t="shared" si="6"/>
        <v>0</v>
      </c>
      <c r="G183" s="109">
        <v>0</v>
      </c>
      <c r="H183" s="109">
        <v>0</v>
      </c>
      <c r="I183" s="109">
        <v>0</v>
      </c>
      <c r="J183" s="109">
        <v>0</v>
      </c>
      <c r="K183" s="109">
        <v>0</v>
      </c>
      <c r="L183" s="109">
        <v>0</v>
      </c>
      <c r="M183" s="109">
        <v>0</v>
      </c>
      <c r="N183" s="109">
        <v>0</v>
      </c>
      <c r="O183" s="109">
        <v>0</v>
      </c>
      <c r="P183" s="109">
        <v>0</v>
      </c>
      <c r="Q183" s="109">
        <v>0</v>
      </c>
      <c r="R183" s="109">
        <v>0</v>
      </c>
    </row>
    <row r="184" spans="1:18" ht="12.75" hidden="1" customHeight="1">
      <c r="A184" s="45">
        <v>0</v>
      </c>
      <c r="B184" s="45">
        <v>0</v>
      </c>
      <c r="C184" s="45">
        <f>'C1A1'!C184+'C1A2'!C184+'C1A3'!C184+'C1A4'!C184+'C1A5'!C184+'C1A6'!C184+'C1A7'!C184+'C1A8'!C184</f>
        <v>0</v>
      </c>
      <c r="D184" s="34">
        <v>377001</v>
      </c>
      <c r="E184" s="35" t="s">
        <v>204</v>
      </c>
      <c r="F184" s="42">
        <f t="shared" si="6"/>
        <v>0</v>
      </c>
      <c r="G184" s="109">
        <v>0</v>
      </c>
      <c r="H184" s="109">
        <v>0</v>
      </c>
      <c r="I184" s="109">
        <v>0</v>
      </c>
      <c r="J184" s="109">
        <v>0</v>
      </c>
      <c r="K184" s="109">
        <v>0</v>
      </c>
      <c r="L184" s="109">
        <v>0</v>
      </c>
      <c r="M184" s="109">
        <v>0</v>
      </c>
      <c r="N184" s="109">
        <v>0</v>
      </c>
      <c r="O184" s="109">
        <v>0</v>
      </c>
      <c r="P184" s="109">
        <v>0</v>
      </c>
      <c r="Q184" s="109">
        <v>0</v>
      </c>
      <c r="R184" s="109">
        <v>0</v>
      </c>
    </row>
    <row r="185" spans="1:18" ht="12.75" hidden="1" customHeight="1">
      <c r="A185" s="45">
        <v>0</v>
      </c>
      <c r="B185" s="45">
        <v>0</v>
      </c>
      <c r="C185" s="45">
        <f>'C1A1'!C185+'C1A2'!C185+'C1A3'!C185+'C1A4'!C185+'C1A5'!C185+'C1A6'!C185+'C1A7'!C185+'C1A8'!C185</f>
        <v>0</v>
      </c>
      <c r="D185" s="34">
        <v>378001</v>
      </c>
      <c r="E185" s="35" t="s">
        <v>205</v>
      </c>
      <c r="F185" s="42">
        <f t="shared" si="6"/>
        <v>0</v>
      </c>
      <c r="G185" s="109">
        <v>0</v>
      </c>
      <c r="H185" s="109">
        <v>0</v>
      </c>
      <c r="I185" s="109">
        <v>0</v>
      </c>
      <c r="J185" s="109">
        <v>0</v>
      </c>
      <c r="K185" s="109">
        <v>0</v>
      </c>
      <c r="L185" s="109">
        <v>0</v>
      </c>
      <c r="M185" s="109">
        <v>0</v>
      </c>
      <c r="N185" s="109">
        <v>0</v>
      </c>
      <c r="O185" s="109">
        <v>0</v>
      </c>
      <c r="P185" s="109">
        <v>0</v>
      </c>
      <c r="Q185" s="109">
        <v>0</v>
      </c>
      <c r="R185" s="109">
        <v>0</v>
      </c>
    </row>
    <row r="186" spans="1:18" ht="12.75" hidden="1" customHeight="1">
      <c r="A186" s="45">
        <v>0</v>
      </c>
      <c r="B186" s="45">
        <v>0</v>
      </c>
      <c r="C186" s="45">
        <f>'C1A1'!C186+'C1A2'!C186+'C1A3'!C186+'C1A4'!C186+'C1A5'!C186+'C1A6'!C186+'C1A7'!C186+'C1A8'!C186</f>
        <v>0</v>
      </c>
      <c r="D186" s="34">
        <v>379001</v>
      </c>
      <c r="E186" s="35" t="s">
        <v>206</v>
      </c>
      <c r="F186" s="42">
        <f t="shared" ref="F186:F211" si="7">A186+B186+C186</f>
        <v>0</v>
      </c>
      <c r="G186" s="109">
        <v>0</v>
      </c>
      <c r="H186" s="109">
        <v>0</v>
      </c>
      <c r="I186" s="109">
        <v>0</v>
      </c>
      <c r="J186" s="109">
        <v>0</v>
      </c>
      <c r="K186" s="109">
        <v>0</v>
      </c>
      <c r="L186" s="109">
        <v>0</v>
      </c>
      <c r="M186" s="109">
        <v>0</v>
      </c>
      <c r="N186" s="109">
        <v>0</v>
      </c>
      <c r="O186" s="109">
        <v>0</v>
      </c>
      <c r="P186" s="109">
        <v>0</v>
      </c>
      <c r="Q186" s="109">
        <v>0</v>
      </c>
      <c r="R186" s="109">
        <v>0</v>
      </c>
    </row>
    <row r="187" spans="1:18" ht="12.75" hidden="1" customHeight="1">
      <c r="A187" s="45">
        <v>0</v>
      </c>
      <c r="B187" s="45">
        <v>0</v>
      </c>
      <c r="C187" s="45">
        <f>'C1A1'!C187+'C1A2'!C187+'C1A3'!C187+'C1A4'!C187+'C1A5'!C187+'C1A6'!C187+'C1A7'!C187+'C1A8'!C187</f>
        <v>0</v>
      </c>
      <c r="D187" s="34">
        <v>381001</v>
      </c>
      <c r="E187" s="35" t="s">
        <v>207</v>
      </c>
      <c r="F187" s="42">
        <f t="shared" si="7"/>
        <v>0</v>
      </c>
      <c r="G187" s="109">
        <v>0</v>
      </c>
      <c r="H187" s="109">
        <v>0</v>
      </c>
      <c r="I187" s="109">
        <v>0</v>
      </c>
      <c r="J187" s="109">
        <v>0</v>
      </c>
      <c r="K187" s="109">
        <v>0</v>
      </c>
      <c r="L187" s="109">
        <v>0</v>
      </c>
      <c r="M187" s="109">
        <v>0</v>
      </c>
      <c r="N187" s="109">
        <v>0</v>
      </c>
      <c r="O187" s="109">
        <v>0</v>
      </c>
      <c r="P187" s="109">
        <v>0</v>
      </c>
      <c r="Q187" s="109">
        <v>0</v>
      </c>
      <c r="R187" s="109">
        <v>0</v>
      </c>
    </row>
    <row r="188" spans="1:18" ht="12.75" hidden="1" customHeight="1">
      <c r="A188" s="45">
        <v>0</v>
      </c>
      <c r="B188" s="45">
        <v>0</v>
      </c>
      <c r="C188" s="45">
        <f>'C1A1'!C188+'C1A2'!C188+'C1A3'!C188+'C1A4'!C188+'C1A5'!C188+'C1A6'!C188+'C1A7'!C188+'C1A8'!C188</f>
        <v>0</v>
      </c>
      <c r="D188" s="34">
        <v>382001</v>
      </c>
      <c r="E188" s="35" t="s">
        <v>208</v>
      </c>
      <c r="F188" s="42">
        <f t="shared" si="7"/>
        <v>0</v>
      </c>
      <c r="G188" s="109">
        <v>0</v>
      </c>
      <c r="H188" s="109">
        <v>0</v>
      </c>
      <c r="I188" s="109">
        <v>0</v>
      </c>
      <c r="J188" s="109">
        <v>0</v>
      </c>
      <c r="K188" s="109">
        <v>0</v>
      </c>
      <c r="L188" s="109">
        <v>0</v>
      </c>
      <c r="M188" s="109">
        <v>0</v>
      </c>
      <c r="N188" s="109">
        <v>0</v>
      </c>
      <c r="O188" s="109">
        <v>0</v>
      </c>
      <c r="P188" s="109">
        <v>0</v>
      </c>
      <c r="Q188" s="109">
        <v>0</v>
      </c>
      <c r="R188" s="109">
        <v>0</v>
      </c>
    </row>
    <row r="189" spans="1:18" ht="12.75" customHeight="1">
      <c r="A189" s="45">
        <v>6000</v>
      </c>
      <c r="B189" s="45">
        <v>0</v>
      </c>
      <c r="C189" s="45">
        <f>'C1A1'!C189+'C1A2'!C189+'C1A3'!C189+'C1A4'!C189+'C1A5'!C189+'C1A6'!C189+'C1A7'!C189+'C1A8'!C189</f>
        <v>0</v>
      </c>
      <c r="D189" s="34">
        <v>382002</v>
      </c>
      <c r="E189" s="35" t="s">
        <v>209</v>
      </c>
      <c r="F189" s="42">
        <f t="shared" si="7"/>
        <v>6000</v>
      </c>
      <c r="G189" s="109">
        <v>0</v>
      </c>
      <c r="H189" s="109">
        <v>0</v>
      </c>
      <c r="I189" s="109">
        <v>0</v>
      </c>
      <c r="J189" s="109">
        <v>0</v>
      </c>
      <c r="K189" s="109">
        <v>0</v>
      </c>
      <c r="L189" s="109">
        <v>0</v>
      </c>
      <c r="M189" s="109">
        <v>0</v>
      </c>
      <c r="N189" s="109">
        <v>0</v>
      </c>
      <c r="O189" s="109">
        <v>0</v>
      </c>
      <c r="P189" s="109">
        <v>4000</v>
      </c>
      <c r="Q189" s="109">
        <v>2000</v>
      </c>
      <c r="R189" s="109">
        <v>0</v>
      </c>
    </row>
    <row r="190" spans="1:18" ht="12.75" customHeight="1">
      <c r="A190" s="45">
        <v>163800</v>
      </c>
      <c r="B190" s="45">
        <v>7500</v>
      </c>
      <c r="C190" s="45">
        <f>'C1A1'!C190+'C1A2'!C190+'C1A3'!C190+'C1A4'!C190+'C1A5'!C190+'C1A6'!C190+'C1A7'!C190+'C1A8'!C190</f>
        <v>0</v>
      </c>
      <c r="D190" s="34">
        <v>383001</v>
      </c>
      <c r="E190" s="35" t="s">
        <v>210</v>
      </c>
      <c r="F190" s="42">
        <f t="shared" si="7"/>
        <v>171300</v>
      </c>
      <c r="G190" s="109">
        <v>0</v>
      </c>
      <c r="H190" s="109">
        <v>28600</v>
      </c>
      <c r="I190" s="109">
        <v>31200</v>
      </c>
      <c r="J190" s="109">
        <v>46500</v>
      </c>
      <c r="K190" s="109">
        <v>0</v>
      </c>
      <c r="L190" s="109">
        <v>0</v>
      </c>
      <c r="M190" s="109">
        <v>0</v>
      </c>
      <c r="N190" s="109">
        <v>0</v>
      </c>
      <c r="O190" s="109">
        <v>0</v>
      </c>
      <c r="P190" s="109">
        <v>65000</v>
      </c>
      <c r="Q190" s="109">
        <v>0</v>
      </c>
      <c r="R190" s="109">
        <v>0</v>
      </c>
    </row>
    <row r="191" spans="1:18" ht="12.75" hidden="1" customHeight="1">
      <c r="A191" s="45">
        <f>'C1A1'!A191+'C1A2'!A191+'C1A3'!A191+'C1A4'!A191+'C1A5'!A191+'C1A6'!A191+'C1A7'!A191+'C1A8'!A191</f>
        <v>0</v>
      </c>
      <c r="B191" s="45">
        <f>'C1A1'!B191+'C1A2'!B191+'C1A3'!B191+'C1A4'!B191+'C1A5'!B191+'C1A6'!B191+'C1A7'!B191+'C1A8'!B191</f>
        <v>0</v>
      </c>
      <c r="C191" s="45">
        <f>'C1A1'!C191+'C1A2'!C191+'C1A3'!C191+'C1A4'!C191+'C1A5'!C191+'C1A6'!C191+'C1A7'!C191+'C1A8'!C191</f>
        <v>0</v>
      </c>
      <c r="D191" s="34">
        <v>384001</v>
      </c>
      <c r="E191" s="35" t="s">
        <v>211</v>
      </c>
      <c r="F191" s="42">
        <f t="shared" si="7"/>
        <v>0</v>
      </c>
      <c r="G191" s="109">
        <f>'C1A1'!G191+'C1A2'!G191+'C1A3'!G191+'C1A4'!G191+'C1A5'!G191+'C1A6'!G191+'C1A7'!G191+'C1A8'!G191</f>
        <v>0</v>
      </c>
      <c r="H191" s="109">
        <f>'C1A1'!H191+'C1A2'!H191+'C1A3'!H191+'C1A4'!H191+'C1A5'!H191+'C1A6'!H191+'C1A7'!H191+'C1A8'!H191</f>
        <v>0</v>
      </c>
      <c r="I191" s="109">
        <f>'C1A1'!I191+'C1A2'!I191+'C1A3'!I191+'C1A4'!I191+'C1A5'!I191+'C1A6'!I191+'C1A7'!I191+'C1A8'!I191</f>
        <v>0</v>
      </c>
      <c r="J191" s="109">
        <f>'C1A1'!J191+'C1A2'!J191+'C1A3'!J191+'C1A4'!J191+'C1A5'!J191+'C1A6'!J191+'C1A7'!J191+'C1A8'!J191</f>
        <v>0</v>
      </c>
      <c r="K191" s="109">
        <f>'C1A1'!K191+'C1A2'!K191+'C1A3'!K191+'C1A4'!K191+'C1A5'!K191+'C1A6'!K191+'C1A7'!K191+'C1A8'!K191</f>
        <v>0</v>
      </c>
      <c r="L191" s="109">
        <f>'C1A1'!L191+'C1A2'!L191+'C1A3'!L191+'C1A4'!L191+'C1A5'!L191+'C1A6'!L191+'C1A7'!L191+'C1A8'!L191</f>
        <v>0</v>
      </c>
      <c r="M191" s="109">
        <f>'C1A1'!M191+'C1A2'!M191+'C1A3'!M191+'C1A4'!M191+'C1A5'!M191+'C1A6'!M191+'C1A7'!M191+'C1A8'!M191</f>
        <v>0</v>
      </c>
      <c r="N191" s="109">
        <f>'C1A1'!N191+'C1A2'!N191+'C1A3'!N191+'C1A4'!N191+'C1A5'!N191+'C1A6'!N191+'C1A7'!N191+'C1A8'!N191</f>
        <v>0</v>
      </c>
      <c r="O191" s="109">
        <f>'C1A1'!O191+'C1A2'!O191+'C1A3'!O191+'C1A4'!O191+'C1A5'!O191+'C1A6'!O191+'C1A7'!O191+'C1A8'!O191</f>
        <v>0</v>
      </c>
      <c r="P191" s="109">
        <f>'C1A1'!P191+'C1A2'!P191+'C1A3'!P191+'C1A4'!P191+'C1A5'!P191+'C1A6'!P191+'C1A7'!P191+'C1A8'!P191</f>
        <v>0</v>
      </c>
      <c r="Q191" s="109">
        <f>'C1A1'!Q191+'C1A2'!Q191+'C1A3'!Q191+'C1A4'!Q191+'C1A5'!Q191+'C1A6'!Q191+'C1A7'!Q191+'C1A8'!Q191</f>
        <v>0</v>
      </c>
      <c r="R191" s="109">
        <f>'C1A1'!R191+'C1A2'!R191+'C1A3'!R191+'C1A4'!R191+'C1A5'!R191+'C1A6'!R191+'C1A7'!R191+'C1A8'!R191</f>
        <v>0</v>
      </c>
    </row>
    <row r="192" spans="1:18" ht="12.75" hidden="1" customHeight="1">
      <c r="A192" s="45">
        <f>'C1A1'!A192+'C1A2'!A192+'C1A3'!A192+'C1A4'!A192+'C1A5'!A192+'C1A6'!A192+'C1A7'!A192+'C1A8'!A192</f>
        <v>0</v>
      </c>
      <c r="B192" s="45">
        <f>'C1A1'!B192+'C1A2'!B192+'C1A3'!B192+'C1A4'!B192+'C1A5'!B192+'C1A6'!B192+'C1A7'!B192+'C1A8'!B192</f>
        <v>0</v>
      </c>
      <c r="C192" s="45">
        <f>'C1A1'!C192+'C1A2'!C192+'C1A3'!C192+'C1A4'!C192+'C1A5'!C192+'C1A6'!C192+'C1A7'!C192+'C1A8'!C192</f>
        <v>0</v>
      </c>
      <c r="D192" s="34">
        <v>385001</v>
      </c>
      <c r="E192" s="35" t="s">
        <v>212</v>
      </c>
      <c r="F192" s="42">
        <f t="shared" si="7"/>
        <v>0</v>
      </c>
      <c r="G192" s="109">
        <f>'C1A1'!G192+'C1A2'!G192+'C1A3'!G192+'C1A4'!G192+'C1A5'!G192+'C1A6'!G192+'C1A7'!G192+'C1A8'!G192</f>
        <v>0</v>
      </c>
      <c r="H192" s="109">
        <f>'C1A1'!H192+'C1A2'!H192+'C1A3'!H192+'C1A4'!H192+'C1A5'!H192+'C1A6'!H192+'C1A7'!H192+'C1A8'!H192</f>
        <v>0</v>
      </c>
      <c r="I192" s="109">
        <f>'C1A1'!I192+'C1A2'!I192+'C1A3'!I192+'C1A4'!I192+'C1A5'!I192+'C1A6'!I192+'C1A7'!I192+'C1A8'!I192</f>
        <v>0</v>
      </c>
      <c r="J192" s="109">
        <f>'C1A1'!J192+'C1A2'!J192+'C1A3'!J192+'C1A4'!J192+'C1A5'!J192+'C1A6'!J192+'C1A7'!J192+'C1A8'!J192</f>
        <v>0</v>
      </c>
      <c r="K192" s="109">
        <f>'C1A1'!K192+'C1A2'!K192+'C1A3'!K192+'C1A4'!K192+'C1A5'!K192+'C1A6'!K192+'C1A7'!K192+'C1A8'!K192</f>
        <v>0</v>
      </c>
      <c r="L192" s="109">
        <f>'C1A1'!L192+'C1A2'!L192+'C1A3'!L192+'C1A4'!L192+'C1A5'!L192+'C1A6'!L192+'C1A7'!L192+'C1A8'!L192</f>
        <v>0</v>
      </c>
      <c r="M192" s="109">
        <f>'C1A1'!M192+'C1A2'!M192+'C1A3'!M192+'C1A4'!M192+'C1A5'!M192+'C1A6'!M192+'C1A7'!M192+'C1A8'!M192</f>
        <v>0</v>
      </c>
      <c r="N192" s="109">
        <f>'C1A1'!N192+'C1A2'!N192+'C1A3'!N192+'C1A4'!N192+'C1A5'!N192+'C1A6'!N192+'C1A7'!N192+'C1A8'!N192</f>
        <v>0</v>
      </c>
      <c r="O192" s="109">
        <f>'C1A1'!O192+'C1A2'!O192+'C1A3'!O192+'C1A4'!O192+'C1A5'!O192+'C1A6'!O192+'C1A7'!O192+'C1A8'!O192</f>
        <v>0</v>
      </c>
      <c r="P192" s="109">
        <f>'C1A1'!P192+'C1A2'!P192+'C1A3'!P192+'C1A4'!P192+'C1A5'!P192+'C1A6'!P192+'C1A7'!P192+'C1A8'!P192</f>
        <v>0</v>
      </c>
      <c r="Q192" s="109">
        <f>'C1A1'!Q192+'C1A2'!Q192+'C1A3'!Q192+'C1A4'!Q192+'C1A5'!Q192+'C1A6'!Q192+'C1A7'!Q192+'C1A8'!Q192</f>
        <v>0</v>
      </c>
      <c r="R192" s="109">
        <f>'C1A1'!R192+'C1A2'!R192+'C1A3'!R192+'C1A4'!R192+'C1A5'!R192+'C1A6'!R192+'C1A7'!R192+'C1A8'!R192</f>
        <v>0</v>
      </c>
    </row>
    <row r="193" spans="1:18" ht="12.75" hidden="1" customHeight="1">
      <c r="A193" s="45">
        <f>'C1A1'!A193+'C1A2'!A193+'C1A3'!A193+'C1A4'!A193+'C1A5'!A193+'C1A6'!A193+'C1A7'!A193+'C1A8'!A193</f>
        <v>0</v>
      </c>
      <c r="B193" s="45">
        <f>'C1A1'!B193+'C1A2'!B193+'C1A3'!B193+'C1A4'!B193+'C1A5'!B193+'C1A6'!B193+'C1A7'!B193+'C1A8'!B193</f>
        <v>0</v>
      </c>
      <c r="C193" s="45">
        <f>'C1A1'!C193+'C1A2'!C193+'C1A3'!C193+'C1A4'!C193+'C1A5'!C193+'C1A6'!C193+'C1A7'!C193+'C1A8'!C193</f>
        <v>0</v>
      </c>
      <c r="D193" s="34">
        <v>391001</v>
      </c>
      <c r="E193" s="35" t="s">
        <v>213</v>
      </c>
      <c r="F193" s="42">
        <f t="shared" si="7"/>
        <v>0</v>
      </c>
      <c r="G193" s="109">
        <f>'C1A1'!G193+'C1A2'!G193+'C1A3'!G193+'C1A4'!G193+'C1A5'!G193+'C1A6'!G193+'C1A7'!G193+'C1A8'!G193</f>
        <v>0</v>
      </c>
      <c r="H193" s="109">
        <f>'C1A1'!H193+'C1A2'!H193+'C1A3'!H193+'C1A4'!H193+'C1A5'!H193+'C1A6'!H193+'C1A7'!H193+'C1A8'!H193</f>
        <v>0</v>
      </c>
      <c r="I193" s="109">
        <f>'C1A1'!I193+'C1A2'!I193+'C1A3'!I193+'C1A4'!I193+'C1A5'!I193+'C1A6'!I193+'C1A7'!I193+'C1A8'!I193</f>
        <v>0</v>
      </c>
      <c r="J193" s="109">
        <f>'C1A1'!J193+'C1A2'!J193+'C1A3'!J193+'C1A4'!J193+'C1A5'!J193+'C1A6'!J193+'C1A7'!J193+'C1A8'!J193</f>
        <v>0</v>
      </c>
      <c r="K193" s="109">
        <f>'C1A1'!K193+'C1A2'!K193+'C1A3'!K193+'C1A4'!K193+'C1A5'!K193+'C1A6'!K193+'C1A7'!K193+'C1A8'!K193</f>
        <v>0</v>
      </c>
      <c r="L193" s="109">
        <f>'C1A1'!L193+'C1A2'!L193+'C1A3'!L193+'C1A4'!L193+'C1A5'!L193+'C1A6'!L193+'C1A7'!L193+'C1A8'!L193</f>
        <v>0</v>
      </c>
      <c r="M193" s="109">
        <f>'C1A1'!M193+'C1A2'!M193+'C1A3'!M193+'C1A4'!M193+'C1A5'!M193+'C1A6'!M193+'C1A7'!M193+'C1A8'!M193</f>
        <v>0</v>
      </c>
      <c r="N193" s="109">
        <f>'C1A1'!N193+'C1A2'!N193+'C1A3'!N193+'C1A4'!N193+'C1A5'!N193+'C1A6'!N193+'C1A7'!N193+'C1A8'!N193</f>
        <v>0</v>
      </c>
      <c r="O193" s="109">
        <f>'C1A1'!O193+'C1A2'!O193+'C1A3'!O193+'C1A4'!O193+'C1A5'!O193+'C1A6'!O193+'C1A7'!O193+'C1A8'!O193</f>
        <v>0</v>
      </c>
      <c r="P193" s="109">
        <f>'C1A1'!P193+'C1A2'!P193+'C1A3'!P193+'C1A4'!P193+'C1A5'!P193+'C1A6'!P193+'C1A7'!P193+'C1A8'!P193</f>
        <v>0</v>
      </c>
      <c r="Q193" s="109">
        <f>'C1A1'!Q193+'C1A2'!Q193+'C1A3'!Q193+'C1A4'!Q193+'C1A5'!Q193+'C1A6'!Q193+'C1A7'!Q193+'C1A8'!Q193</f>
        <v>0</v>
      </c>
      <c r="R193" s="109">
        <f>'C1A1'!R193+'C1A2'!R193+'C1A3'!R193+'C1A4'!R193+'C1A5'!R193+'C1A6'!R193+'C1A7'!R193+'C1A8'!R193</f>
        <v>0</v>
      </c>
    </row>
    <row r="194" spans="1:18" ht="12.75" hidden="1" customHeight="1">
      <c r="A194" s="45">
        <f>'C1A1'!A194+'C1A2'!A194+'C1A3'!A194+'C1A4'!A194+'C1A5'!A194+'C1A6'!A194+'C1A7'!A194+'C1A8'!A194</f>
        <v>0</v>
      </c>
      <c r="B194" s="45">
        <f>'C1A1'!B194+'C1A2'!B194+'C1A3'!B194+'C1A4'!B194+'C1A5'!B194+'C1A6'!B194+'C1A7'!B194+'C1A8'!B194</f>
        <v>0</v>
      </c>
      <c r="C194" s="45">
        <f>'C1A1'!C194+'C1A2'!C194+'C1A3'!C194+'C1A4'!C194+'C1A5'!C194+'C1A6'!C194+'C1A7'!C194+'C1A8'!C194</f>
        <v>0</v>
      </c>
      <c r="D194" s="34">
        <v>392001</v>
      </c>
      <c r="E194" s="35" t="s">
        <v>214</v>
      </c>
      <c r="F194" s="42">
        <f t="shared" si="7"/>
        <v>0</v>
      </c>
      <c r="G194" s="109">
        <f>'C1A1'!G194+'C1A2'!G194+'C1A3'!G194+'C1A4'!G194+'C1A5'!G194+'C1A6'!G194+'C1A7'!G194+'C1A8'!G194</f>
        <v>0</v>
      </c>
      <c r="H194" s="109">
        <f>'C1A1'!H194+'C1A2'!H194+'C1A3'!H194+'C1A4'!H194+'C1A5'!H194+'C1A6'!H194+'C1A7'!H194+'C1A8'!H194</f>
        <v>0</v>
      </c>
      <c r="I194" s="109">
        <f>'C1A1'!I194+'C1A2'!I194+'C1A3'!I194+'C1A4'!I194+'C1A5'!I194+'C1A6'!I194+'C1A7'!I194+'C1A8'!I194</f>
        <v>0</v>
      </c>
      <c r="J194" s="109">
        <f>'C1A1'!J194+'C1A2'!J194+'C1A3'!J194+'C1A4'!J194+'C1A5'!J194+'C1A6'!J194+'C1A7'!J194+'C1A8'!J194</f>
        <v>0</v>
      </c>
      <c r="K194" s="109">
        <f>'C1A1'!K194+'C1A2'!K194+'C1A3'!K194+'C1A4'!K194+'C1A5'!K194+'C1A6'!K194+'C1A7'!K194+'C1A8'!K194</f>
        <v>0</v>
      </c>
      <c r="L194" s="109">
        <f>'C1A1'!L194+'C1A2'!L194+'C1A3'!L194+'C1A4'!L194+'C1A5'!L194+'C1A6'!L194+'C1A7'!L194+'C1A8'!L194</f>
        <v>0</v>
      </c>
      <c r="M194" s="109">
        <f>'C1A1'!M194+'C1A2'!M194+'C1A3'!M194+'C1A4'!M194+'C1A5'!M194+'C1A6'!M194+'C1A7'!M194+'C1A8'!M194</f>
        <v>0</v>
      </c>
      <c r="N194" s="109">
        <f>'C1A1'!N194+'C1A2'!N194+'C1A3'!N194+'C1A4'!N194+'C1A5'!N194+'C1A6'!N194+'C1A7'!N194+'C1A8'!N194</f>
        <v>0</v>
      </c>
      <c r="O194" s="109">
        <f>'C1A1'!O194+'C1A2'!O194+'C1A3'!O194+'C1A4'!O194+'C1A5'!O194+'C1A6'!O194+'C1A7'!O194+'C1A8'!O194</f>
        <v>0</v>
      </c>
      <c r="P194" s="109">
        <f>'C1A1'!P194+'C1A2'!P194+'C1A3'!P194+'C1A4'!P194+'C1A5'!P194+'C1A6'!P194+'C1A7'!P194+'C1A8'!P194</f>
        <v>0</v>
      </c>
      <c r="Q194" s="109">
        <f>'C1A1'!Q194+'C1A2'!Q194+'C1A3'!Q194+'C1A4'!Q194+'C1A5'!Q194+'C1A6'!Q194+'C1A7'!Q194+'C1A8'!Q194</f>
        <v>0</v>
      </c>
      <c r="R194" s="109">
        <f>'C1A1'!R194+'C1A2'!R194+'C1A3'!R194+'C1A4'!R194+'C1A5'!R194+'C1A6'!R194+'C1A7'!R194+'C1A8'!R194</f>
        <v>0</v>
      </c>
    </row>
    <row r="195" spans="1:18" ht="12.75" hidden="1" customHeight="1">
      <c r="A195" s="45">
        <f>'C1A1'!A195+'C1A2'!A195+'C1A3'!A195+'C1A4'!A195+'C1A5'!A195+'C1A6'!A195+'C1A7'!A195+'C1A8'!A195</f>
        <v>0</v>
      </c>
      <c r="B195" s="45">
        <f>'C1A1'!B195+'C1A2'!B195+'C1A3'!B195+'C1A4'!B195+'C1A5'!B195+'C1A6'!B195+'C1A7'!B195+'C1A8'!B195</f>
        <v>0</v>
      </c>
      <c r="C195" s="45">
        <f>'C1A1'!C195+'C1A2'!C195+'C1A3'!C195+'C1A4'!C195+'C1A5'!C195+'C1A6'!C195+'C1A7'!C195+'C1A8'!C195</f>
        <v>0</v>
      </c>
      <c r="D195" s="34">
        <v>392002</v>
      </c>
      <c r="E195" s="35" t="s">
        <v>215</v>
      </c>
      <c r="F195" s="42">
        <f t="shared" si="7"/>
        <v>0</v>
      </c>
      <c r="G195" s="109">
        <f>'C1A1'!G195+'C1A2'!G195+'C1A3'!G195+'C1A4'!G195+'C1A5'!G195+'C1A6'!G195+'C1A7'!G195+'C1A8'!G195</f>
        <v>0</v>
      </c>
      <c r="H195" s="109">
        <f>'C1A1'!H195+'C1A2'!H195+'C1A3'!H195+'C1A4'!H195+'C1A5'!H195+'C1A6'!H195+'C1A7'!H195+'C1A8'!H195</f>
        <v>0</v>
      </c>
      <c r="I195" s="109">
        <f>'C1A1'!I195+'C1A2'!I195+'C1A3'!I195+'C1A4'!I195+'C1A5'!I195+'C1A6'!I195+'C1A7'!I195+'C1A8'!I195</f>
        <v>0</v>
      </c>
      <c r="J195" s="109">
        <f>'C1A1'!J195+'C1A2'!J195+'C1A3'!J195+'C1A4'!J195+'C1A5'!J195+'C1A6'!J195+'C1A7'!J195+'C1A8'!J195</f>
        <v>0</v>
      </c>
      <c r="K195" s="109">
        <f>'C1A1'!K195+'C1A2'!K195+'C1A3'!K195+'C1A4'!K195+'C1A5'!K195+'C1A6'!K195+'C1A7'!K195+'C1A8'!K195</f>
        <v>0</v>
      </c>
      <c r="L195" s="109">
        <f>'C1A1'!L195+'C1A2'!L195+'C1A3'!L195+'C1A4'!L195+'C1A5'!L195+'C1A6'!L195+'C1A7'!L195+'C1A8'!L195</f>
        <v>0</v>
      </c>
      <c r="M195" s="109">
        <f>'C1A1'!M195+'C1A2'!M195+'C1A3'!M195+'C1A4'!M195+'C1A5'!M195+'C1A6'!M195+'C1A7'!M195+'C1A8'!M195</f>
        <v>0</v>
      </c>
      <c r="N195" s="109">
        <f>'C1A1'!N195+'C1A2'!N195+'C1A3'!N195+'C1A4'!N195+'C1A5'!N195+'C1A6'!N195+'C1A7'!N195+'C1A8'!N195</f>
        <v>0</v>
      </c>
      <c r="O195" s="109">
        <f>'C1A1'!O195+'C1A2'!O195+'C1A3'!O195+'C1A4'!O195+'C1A5'!O195+'C1A6'!O195+'C1A7'!O195+'C1A8'!O195</f>
        <v>0</v>
      </c>
      <c r="P195" s="109">
        <f>'C1A1'!P195+'C1A2'!P195+'C1A3'!P195+'C1A4'!P195+'C1A5'!P195+'C1A6'!P195+'C1A7'!P195+'C1A8'!P195</f>
        <v>0</v>
      </c>
      <c r="Q195" s="109">
        <f>'C1A1'!Q195+'C1A2'!Q195+'C1A3'!Q195+'C1A4'!Q195+'C1A5'!Q195+'C1A6'!Q195+'C1A7'!Q195+'C1A8'!Q195</f>
        <v>0</v>
      </c>
      <c r="R195" s="109">
        <f>'C1A1'!R195+'C1A2'!R195+'C1A3'!R195+'C1A4'!R195+'C1A5'!R195+'C1A6'!R195+'C1A7'!R195+'C1A8'!R195</f>
        <v>0</v>
      </c>
    </row>
    <row r="196" spans="1:18" ht="12.75" hidden="1" customHeight="1">
      <c r="A196" s="45">
        <f>'C1A1'!A196+'C1A2'!A196+'C1A3'!A196+'C1A4'!A196+'C1A5'!A196+'C1A6'!A196+'C1A7'!A196+'C1A8'!A196</f>
        <v>0</v>
      </c>
      <c r="B196" s="45">
        <f>'C1A1'!B196+'C1A2'!B196+'C1A3'!B196+'C1A4'!B196+'C1A5'!B196+'C1A6'!B196+'C1A7'!B196+'C1A8'!B196</f>
        <v>0</v>
      </c>
      <c r="C196" s="45">
        <f>'C1A1'!C196+'C1A2'!C196+'C1A3'!C196+'C1A4'!C196+'C1A5'!C196+'C1A6'!C196+'C1A7'!C196+'C1A8'!C196</f>
        <v>0</v>
      </c>
      <c r="D196" s="34">
        <v>392003</v>
      </c>
      <c r="E196" s="35" t="s">
        <v>216</v>
      </c>
      <c r="F196" s="42">
        <f t="shared" si="7"/>
        <v>0</v>
      </c>
      <c r="G196" s="109">
        <f>'C1A1'!G196+'C1A2'!G196+'C1A3'!G196+'C1A4'!G196+'C1A5'!G196+'C1A6'!G196+'C1A7'!G196+'C1A8'!G196</f>
        <v>0</v>
      </c>
      <c r="H196" s="109">
        <f>'C1A1'!H196+'C1A2'!H196+'C1A3'!H196+'C1A4'!H196+'C1A5'!H196+'C1A6'!H196+'C1A7'!H196+'C1A8'!H196</f>
        <v>0</v>
      </c>
      <c r="I196" s="109">
        <f>'C1A1'!I196+'C1A2'!I196+'C1A3'!I196+'C1A4'!I196+'C1A5'!I196+'C1A6'!I196+'C1A7'!I196+'C1A8'!I196</f>
        <v>0</v>
      </c>
      <c r="J196" s="109">
        <f>'C1A1'!J196+'C1A2'!J196+'C1A3'!J196+'C1A4'!J196+'C1A5'!J196+'C1A6'!J196+'C1A7'!J196+'C1A8'!J196</f>
        <v>0</v>
      </c>
      <c r="K196" s="109">
        <f>'C1A1'!K196+'C1A2'!K196+'C1A3'!K196+'C1A4'!K196+'C1A5'!K196+'C1A6'!K196+'C1A7'!K196+'C1A8'!K196</f>
        <v>0</v>
      </c>
      <c r="L196" s="109">
        <f>'C1A1'!L196+'C1A2'!L196+'C1A3'!L196+'C1A4'!L196+'C1A5'!L196+'C1A6'!L196+'C1A7'!L196+'C1A8'!L196</f>
        <v>0</v>
      </c>
      <c r="M196" s="109">
        <f>'C1A1'!M196+'C1A2'!M196+'C1A3'!M196+'C1A4'!M196+'C1A5'!M196+'C1A6'!M196+'C1A7'!M196+'C1A8'!M196</f>
        <v>0</v>
      </c>
      <c r="N196" s="109">
        <f>'C1A1'!N196+'C1A2'!N196+'C1A3'!N196+'C1A4'!N196+'C1A5'!N196+'C1A6'!N196+'C1A7'!N196+'C1A8'!N196</f>
        <v>0</v>
      </c>
      <c r="O196" s="109">
        <f>'C1A1'!O196+'C1A2'!O196+'C1A3'!O196+'C1A4'!O196+'C1A5'!O196+'C1A6'!O196+'C1A7'!O196+'C1A8'!O196</f>
        <v>0</v>
      </c>
      <c r="P196" s="109">
        <f>'C1A1'!P196+'C1A2'!P196+'C1A3'!P196+'C1A4'!P196+'C1A5'!P196+'C1A6'!P196+'C1A7'!P196+'C1A8'!P196</f>
        <v>0</v>
      </c>
      <c r="Q196" s="109">
        <f>'C1A1'!Q196+'C1A2'!Q196+'C1A3'!Q196+'C1A4'!Q196+'C1A5'!Q196+'C1A6'!Q196+'C1A7'!Q196+'C1A8'!Q196</f>
        <v>0</v>
      </c>
      <c r="R196" s="109">
        <f>'C1A1'!R196+'C1A2'!R196+'C1A3'!R196+'C1A4'!R196+'C1A5'!R196+'C1A6'!R196+'C1A7'!R196+'C1A8'!R196</f>
        <v>0</v>
      </c>
    </row>
    <row r="197" spans="1:18" ht="12.75" hidden="1" customHeight="1">
      <c r="A197" s="45">
        <f>'C1A1'!A197+'C1A2'!A197+'C1A3'!A197+'C1A4'!A197+'C1A5'!A197+'C1A6'!A197+'C1A7'!A197+'C1A8'!A197</f>
        <v>0</v>
      </c>
      <c r="B197" s="45">
        <f>'C1A1'!B197+'C1A2'!B197+'C1A3'!B197+'C1A4'!B197+'C1A5'!B197+'C1A6'!B197+'C1A7'!B197+'C1A8'!B197</f>
        <v>0</v>
      </c>
      <c r="C197" s="45">
        <f>'C1A1'!C197+'C1A2'!C197+'C1A3'!C197+'C1A4'!C197+'C1A5'!C197+'C1A6'!C197+'C1A7'!C197+'C1A8'!C197</f>
        <v>0</v>
      </c>
      <c r="D197" s="34">
        <v>392004</v>
      </c>
      <c r="E197" s="35" t="s">
        <v>217</v>
      </c>
      <c r="F197" s="42">
        <f t="shared" si="7"/>
        <v>0</v>
      </c>
      <c r="G197" s="109">
        <f>'C1A1'!G197+'C1A2'!G197+'C1A3'!G197+'C1A4'!G197+'C1A5'!G197+'C1A6'!G197+'C1A7'!G197+'C1A8'!G197</f>
        <v>0</v>
      </c>
      <c r="H197" s="109">
        <f>'C1A1'!H197+'C1A2'!H197+'C1A3'!H197+'C1A4'!H197+'C1A5'!H197+'C1A6'!H197+'C1A7'!H197+'C1A8'!H197</f>
        <v>0</v>
      </c>
      <c r="I197" s="109">
        <f>'C1A1'!I197+'C1A2'!I197+'C1A3'!I197+'C1A4'!I197+'C1A5'!I197+'C1A6'!I197+'C1A7'!I197+'C1A8'!I197</f>
        <v>0</v>
      </c>
      <c r="J197" s="109">
        <f>'C1A1'!J197+'C1A2'!J197+'C1A3'!J197+'C1A4'!J197+'C1A5'!J197+'C1A6'!J197+'C1A7'!J197+'C1A8'!J197</f>
        <v>0</v>
      </c>
      <c r="K197" s="109">
        <f>'C1A1'!K197+'C1A2'!K197+'C1A3'!K197+'C1A4'!K197+'C1A5'!K197+'C1A6'!K197+'C1A7'!K197+'C1A8'!K197</f>
        <v>0</v>
      </c>
      <c r="L197" s="109">
        <f>'C1A1'!L197+'C1A2'!L197+'C1A3'!L197+'C1A4'!L197+'C1A5'!L197+'C1A6'!L197+'C1A7'!L197+'C1A8'!L197</f>
        <v>0</v>
      </c>
      <c r="M197" s="109">
        <f>'C1A1'!M197+'C1A2'!M197+'C1A3'!M197+'C1A4'!M197+'C1A5'!M197+'C1A6'!M197+'C1A7'!M197+'C1A8'!M197</f>
        <v>0</v>
      </c>
      <c r="N197" s="109">
        <f>'C1A1'!N197+'C1A2'!N197+'C1A3'!N197+'C1A4'!N197+'C1A5'!N197+'C1A6'!N197+'C1A7'!N197+'C1A8'!N197</f>
        <v>0</v>
      </c>
      <c r="O197" s="109">
        <f>'C1A1'!O197+'C1A2'!O197+'C1A3'!O197+'C1A4'!O197+'C1A5'!O197+'C1A6'!O197+'C1A7'!O197+'C1A8'!O197</f>
        <v>0</v>
      </c>
      <c r="P197" s="109">
        <f>'C1A1'!P197+'C1A2'!P197+'C1A3'!P197+'C1A4'!P197+'C1A5'!P197+'C1A6'!P197+'C1A7'!P197+'C1A8'!P197</f>
        <v>0</v>
      </c>
      <c r="Q197" s="109">
        <f>'C1A1'!Q197+'C1A2'!Q197+'C1A3'!Q197+'C1A4'!Q197+'C1A5'!Q197+'C1A6'!Q197+'C1A7'!Q197+'C1A8'!Q197</f>
        <v>0</v>
      </c>
      <c r="R197" s="109">
        <f>'C1A1'!R197+'C1A2'!R197+'C1A3'!R197+'C1A4'!R197+'C1A5'!R197+'C1A6'!R197+'C1A7'!R197+'C1A8'!R197</f>
        <v>0</v>
      </c>
    </row>
    <row r="198" spans="1:18" ht="12.75" hidden="1" customHeight="1">
      <c r="A198" s="45">
        <f>'C1A1'!A198+'C1A2'!A198+'C1A3'!A198+'C1A4'!A198+'C1A5'!A198+'C1A6'!A198+'C1A7'!A198+'C1A8'!A198</f>
        <v>0</v>
      </c>
      <c r="B198" s="45">
        <f>'C1A1'!B198+'C1A2'!B198+'C1A3'!B198+'C1A4'!B198+'C1A5'!B198+'C1A6'!B198+'C1A7'!B198+'C1A8'!B198</f>
        <v>0</v>
      </c>
      <c r="C198" s="45">
        <f>'C1A1'!C198+'C1A2'!C198+'C1A3'!C198+'C1A4'!C198+'C1A5'!C198+'C1A6'!C198+'C1A7'!C198+'C1A8'!C198</f>
        <v>0</v>
      </c>
      <c r="D198" s="34">
        <v>392005</v>
      </c>
      <c r="E198" s="35" t="s">
        <v>218</v>
      </c>
      <c r="F198" s="42">
        <f t="shared" si="7"/>
        <v>0</v>
      </c>
      <c r="G198" s="109">
        <f>'C1A1'!G198+'C1A2'!G198+'C1A3'!G198+'C1A4'!G198+'C1A5'!G198+'C1A6'!G198+'C1A7'!G198+'C1A8'!G198</f>
        <v>0</v>
      </c>
      <c r="H198" s="109">
        <f>'C1A1'!H198+'C1A2'!H198+'C1A3'!H198+'C1A4'!H198+'C1A5'!H198+'C1A6'!H198+'C1A7'!H198+'C1A8'!H198</f>
        <v>0</v>
      </c>
      <c r="I198" s="109">
        <f>'C1A1'!I198+'C1A2'!I198+'C1A3'!I198+'C1A4'!I198+'C1A5'!I198+'C1A6'!I198+'C1A7'!I198+'C1A8'!I198</f>
        <v>0</v>
      </c>
      <c r="J198" s="109">
        <f>'C1A1'!J198+'C1A2'!J198+'C1A3'!J198+'C1A4'!J198+'C1A5'!J198+'C1A6'!J198+'C1A7'!J198+'C1A8'!J198</f>
        <v>0</v>
      </c>
      <c r="K198" s="109">
        <f>'C1A1'!K198+'C1A2'!K198+'C1A3'!K198+'C1A4'!K198+'C1A5'!K198+'C1A6'!K198+'C1A7'!K198+'C1A8'!K198</f>
        <v>0</v>
      </c>
      <c r="L198" s="109">
        <f>'C1A1'!L198+'C1A2'!L198+'C1A3'!L198+'C1A4'!L198+'C1A5'!L198+'C1A6'!L198+'C1A7'!L198+'C1A8'!L198</f>
        <v>0</v>
      </c>
      <c r="M198" s="109">
        <f>'C1A1'!M198+'C1A2'!M198+'C1A3'!M198+'C1A4'!M198+'C1A5'!M198+'C1A6'!M198+'C1A7'!M198+'C1A8'!M198</f>
        <v>0</v>
      </c>
      <c r="N198" s="109">
        <f>'C1A1'!N198+'C1A2'!N198+'C1A3'!N198+'C1A4'!N198+'C1A5'!N198+'C1A6'!N198+'C1A7'!N198+'C1A8'!N198</f>
        <v>0</v>
      </c>
      <c r="O198" s="109">
        <f>'C1A1'!O198+'C1A2'!O198+'C1A3'!O198+'C1A4'!O198+'C1A5'!O198+'C1A6'!O198+'C1A7'!O198+'C1A8'!O198</f>
        <v>0</v>
      </c>
      <c r="P198" s="109">
        <f>'C1A1'!P198+'C1A2'!P198+'C1A3'!P198+'C1A4'!P198+'C1A5'!P198+'C1A6'!P198+'C1A7'!P198+'C1A8'!P198</f>
        <v>0</v>
      </c>
      <c r="Q198" s="109">
        <f>'C1A1'!Q198+'C1A2'!Q198+'C1A3'!Q198+'C1A4'!Q198+'C1A5'!Q198+'C1A6'!Q198+'C1A7'!Q198+'C1A8'!Q198</f>
        <v>0</v>
      </c>
      <c r="R198" s="109">
        <f>'C1A1'!R198+'C1A2'!R198+'C1A3'!R198+'C1A4'!R198+'C1A5'!R198+'C1A6'!R198+'C1A7'!R198+'C1A8'!R198</f>
        <v>0</v>
      </c>
    </row>
    <row r="199" spans="1:18" ht="12.75" hidden="1" customHeight="1">
      <c r="A199" s="45">
        <f>'C1A1'!A199+'C1A2'!A199+'C1A3'!A199+'C1A4'!A199+'C1A5'!A199+'C1A6'!A199+'C1A7'!A199+'C1A8'!A199</f>
        <v>0</v>
      </c>
      <c r="B199" s="45">
        <f>'C1A1'!B199+'C1A2'!B199+'C1A3'!B199+'C1A4'!B199+'C1A5'!B199+'C1A6'!B199+'C1A7'!B199+'C1A8'!B199</f>
        <v>0</v>
      </c>
      <c r="C199" s="45">
        <f>'C1A1'!C199+'C1A2'!C199+'C1A3'!C199+'C1A4'!C199+'C1A5'!C199+'C1A6'!C199+'C1A7'!C199+'C1A8'!C199</f>
        <v>0</v>
      </c>
      <c r="D199" s="34">
        <v>392006</v>
      </c>
      <c r="E199" s="35" t="s">
        <v>219</v>
      </c>
      <c r="F199" s="42">
        <f t="shared" si="7"/>
        <v>0</v>
      </c>
      <c r="G199" s="109">
        <f>'C1A1'!G199+'C1A2'!G199+'C1A3'!G199+'C1A4'!G199+'C1A5'!G199+'C1A6'!G199+'C1A7'!G199+'C1A8'!G199</f>
        <v>0</v>
      </c>
      <c r="H199" s="109">
        <f>'C1A1'!H199+'C1A2'!H199+'C1A3'!H199+'C1A4'!H199+'C1A5'!H199+'C1A6'!H199+'C1A7'!H199+'C1A8'!H199</f>
        <v>0</v>
      </c>
      <c r="I199" s="109">
        <f>'C1A1'!I199+'C1A2'!I199+'C1A3'!I199+'C1A4'!I199+'C1A5'!I199+'C1A6'!I199+'C1A7'!I199+'C1A8'!I199</f>
        <v>0</v>
      </c>
      <c r="J199" s="109">
        <f>'C1A1'!J199+'C1A2'!J199+'C1A3'!J199+'C1A4'!J199+'C1A5'!J199+'C1A6'!J199+'C1A7'!J199+'C1A8'!J199</f>
        <v>0</v>
      </c>
      <c r="K199" s="109">
        <f>'C1A1'!K199+'C1A2'!K199+'C1A3'!K199+'C1A4'!K199+'C1A5'!K199+'C1A6'!K199+'C1A7'!K199+'C1A8'!K199</f>
        <v>0</v>
      </c>
      <c r="L199" s="109">
        <f>'C1A1'!L199+'C1A2'!L199+'C1A3'!L199+'C1A4'!L199+'C1A5'!L199+'C1A6'!L199+'C1A7'!L199+'C1A8'!L199</f>
        <v>0</v>
      </c>
      <c r="M199" s="109">
        <f>'C1A1'!M199+'C1A2'!M199+'C1A3'!M199+'C1A4'!M199+'C1A5'!M199+'C1A6'!M199+'C1A7'!M199+'C1A8'!M199</f>
        <v>0</v>
      </c>
      <c r="N199" s="109">
        <f>'C1A1'!N199+'C1A2'!N199+'C1A3'!N199+'C1A4'!N199+'C1A5'!N199+'C1A6'!N199+'C1A7'!N199+'C1A8'!N199</f>
        <v>0</v>
      </c>
      <c r="O199" s="109">
        <f>'C1A1'!O199+'C1A2'!O199+'C1A3'!O199+'C1A4'!O199+'C1A5'!O199+'C1A6'!O199+'C1A7'!O199+'C1A8'!O199</f>
        <v>0</v>
      </c>
      <c r="P199" s="109">
        <f>'C1A1'!P199+'C1A2'!P199+'C1A3'!P199+'C1A4'!P199+'C1A5'!P199+'C1A6'!P199+'C1A7'!P199+'C1A8'!P199</f>
        <v>0</v>
      </c>
      <c r="Q199" s="109">
        <f>'C1A1'!Q199+'C1A2'!Q199+'C1A3'!Q199+'C1A4'!Q199+'C1A5'!Q199+'C1A6'!Q199+'C1A7'!Q199+'C1A8'!Q199</f>
        <v>0</v>
      </c>
      <c r="R199" s="109">
        <f>'C1A1'!R199+'C1A2'!R199+'C1A3'!R199+'C1A4'!R199+'C1A5'!R199+'C1A6'!R199+'C1A7'!R199+'C1A8'!R199</f>
        <v>0</v>
      </c>
    </row>
    <row r="200" spans="1:18" ht="12.75" hidden="1" customHeight="1">
      <c r="A200" s="45">
        <f>'C1A1'!A200+'C1A2'!A200+'C1A3'!A200+'C1A4'!A200+'C1A5'!A200+'C1A6'!A200+'C1A7'!A200+'C1A8'!A200</f>
        <v>0</v>
      </c>
      <c r="B200" s="45">
        <f>'C1A1'!B200+'C1A2'!B200+'C1A3'!B200+'C1A4'!B200+'C1A5'!B200+'C1A6'!B200+'C1A7'!B200+'C1A8'!B200</f>
        <v>0</v>
      </c>
      <c r="C200" s="45">
        <f>'C1A1'!C200+'C1A2'!C200+'C1A3'!C200+'C1A4'!C200+'C1A5'!C200+'C1A6'!C200+'C1A7'!C200+'C1A8'!C200</f>
        <v>0</v>
      </c>
      <c r="D200" s="39">
        <v>393001</v>
      </c>
      <c r="E200" s="35" t="s">
        <v>220</v>
      </c>
      <c r="F200" s="42">
        <f t="shared" si="7"/>
        <v>0</v>
      </c>
      <c r="G200" s="109">
        <f>'C1A1'!G200+'C1A2'!G200+'C1A3'!G200+'C1A4'!G200+'C1A5'!G200+'C1A6'!G200+'C1A7'!G200+'C1A8'!G200</f>
        <v>0</v>
      </c>
      <c r="H200" s="109">
        <f>'C1A1'!H200+'C1A2'!H200+'C1A3'!H200+'C1A4'!H200+'C1A5'!H200+'C1A6'!H200+'C1A7'!H200+'C1A8'!H200</f>
        <v>0</v>
      </c>
      <c r="I200" s="109">
        <f>'C1A1'!I200+'C1A2'!I200+'C1A3'!I200+'C1A4'!I200+'C1A5'!I200+'C1A6'!I200+'C1A7'!I200+'C1A8'!I200</f>
        <v>0</v>
      </c>
      <c r="J200" s="109">
        <f>'C1A1'!J200+'C1A2'!J200+'C1A3'!J200+'C1A4'!J200+'C1A5'!J200+'C1A6'!J200+'C1A7'!J200+'C1A8'!J200</f>
        <v>0</v>
      </c>
      <c r="K200" s="109">
        <f>'C1A1'!K200+'C1A2'!K200+'C1A3'!K200+'C1A4'!K200+'C1A5'!K200+'C1A6'!K200+'C1A7'!K200+'C1A8'!K200</f>
        <v>0</v>
      </c>
      <c r="L200" s="109">
        <f>'C1A1'!L200+'C1A2'!L200+'C1A3'!L200+'C1A4'!L200+'C1A5'!L200+'C1A6'!L200+'C1A7'!L200+'C1A8'!L200</f>
        <v>0</v>
      </c>
      <c r="M200" s="109">
        <f>'C1A1'!M200+'C1A2'!M200+'C1A3'!M200+'C1A4'!M200+'C1A5'!M200+'C1A6'!M200+'C1A7'!M200+'C1A8'!M200</f>
        <v>0</v>
      </c>
      <c r="N200" s="109">
        <f>'C1A1'!N200+'C1A2'!N200+'C1A3'!N200+'C1A4'!N200+'C1A5'!N200+'C1A6'!N200+'C1A7'!N200+'C1A8'!N200</f>
        <v>0</v>
      </c>
      <c r="O200" s="109">
        <f>'C1A1'!O200+'C1A2'!O200+'C1A3'!O200+'C1A4'!O200+'C1A5'!O200+'C1A6'!O200+'C1A7'!O200+'C1A8'!O200</f>
        <v>0</v>
      </c>
      <c r="P200" s="109">
        <f>'C1A1'!P200+'C1A2'!P200+'C1A3'!P200+'C1A4'!P200+'C1A5'!P200+'C1A6'!P200+'C1A7'!P200+'C1A8'!P200</f>
        <v>0</v>
      </c>
      <c r="Q200" s="109">
        <f>'C1A1'!Q200+'C1A2'!Q200+'C1A3'!Q200+'C1A4'!Q200+'C1A5'!Q200+'C1A6'!Q200+'C1A7'!Q200+'C1A8'!Q200</f>
        <v>0</v>
      </c>
      <c r="R200" s="109">
        <f>'C1A1'!R200+'C1A2'!R200+'C1A3'!R200+'C1A4'!R200+'C1A5'!R200+'C1A6'!R200+'C1A7'!R200+'C1A8'!R200</f>
        <v>0</v>
      </c>
    </row>
    <row r="201" spans="1:18" hidden="1">
      <c r="A201" s="45">
        <f>'C1A1'!A201+'C1A2'!A201+'C1A3'!A201+'C1A4'!A201+'C1A5'!A201+'C1A6'!A201+'C1A7'!A201+'C1A8'!A201</f>
        <v>0</v>
      </c>
      <c r="B201" s="45">
        <f>'C1A1'!B201+'C1A2'!B201+'C1A3'!B201+'C1A4'!B201+'C1A5'!B201+'C1A6'!B201+'C1A7'!B201+'C1A8'!B201</f>
        <v>0</v>
      </c>
      <c r="C201" s="45">
        <f>'C1A1'!C201+'C1A2'!C201+'C1A3'!C201+'C1A4'!C201+'C1A5'!C201+'C1A6'!C201+'C1A7'!C201+'C1A8'!C201</f>
        <v>0</v>
      </c>
      <c r="D201" s="34">
        <v>394001</v>
      </c>
      <c r="E201" s="35" t="s">
        <v>221</v>
      </c>
      <c r="F201" s="42">
        <f t="shared" si="7"/>
        <v>0</v>
      </c>
      <c r="G201" s="109">
        <f>'C1A1'!G201+'C1A2'!G201+'C1A3'!G201+'C1A4'!G201+'C1A5'!G201+'C1A6'!G201+'C1A7'!G201+'C1A8'!G201</f>
        <v>0</v>
      </c>
      <c r="H201" s="109">
        <f>'C1A1'!H201+'C1A2'!H201+'C1A3'!H201+'C1A4'!H201+'C1A5'!H201+'C1A6'!H201+'C1A7'!H201+'C1A8'!H201</f>
        <v>0</v>
      </c>
      <c r="I201" s="109">
        <f>'C1A1'!I201+'C1A2'!I201+'C1A3'!I201+'C1A4'!I201+'C1A5'!I201+'C1A6'!I201+'C1A7'!I201+'C1A8'!I201</f>
        <v>0</v>
      </c>
      <c r="J201" s="109">
        <f>'C1A1'!J201+'C1A2'!J201+'C1A3'!J201+'C1A4'!J201+'C1A5'!J201+'C1A6'!J201+'C1A7'!J201+'C1A8'!J201</f>
        <v>0</v>
      </c>
      <c r="K201" s="109">
        <f>'C1A1'!K201+'C1A2'!K201+'C1A3'!K201+'C1A4'!K201+'C1A5'!K201+'C1A6'!K201+'C1A7'!K201+'C1A8'!K201</f>
        <v>0</v>
      </c>
      <c r="L201" s="109">
        <f>'C1A1'!L201+'C1A2'!L201+'C1A3'!L201+'C1A4'!L201+'C1A5'!L201+'C1A6'!L201+'C1A7'!L201+'C1A8'!L201</f>
        <v>0</v>
      </c>
      <c r="M201" s="109">
        <f>'C1A1'!M201+'C1A2'!M201+'C1A3'!M201+'C1A4'!M201+'C1A5'!M201+'C1A6'!M201+'C1A7'!M201+'C1A8'!M201</f>
        <v>0</v>
      </c>
      <c r="N201" s="109">
        <f>'C1A1'!N201+'C1A2'!N201+'C1A3'!N201+'C1A4'!N201+'C1A5'!N201+'C1A6'!N201+'C1A7'!N201+'C1A8'!N201</f>
        <v>0</v>
      </c>
      <c r="O201" s="109">
        <f>'C1A1'!O201+'C1A2'!O201+'C1A3'!O201+'C1A4'!O201+'C1A5'!O201+'C1A6'!O201+'C1A7'!O201+'C1A8'!O201</f>
        <v>0</v>
      </c>
      <c r="P201" s="109">
        <f>'C1A1'!P201+'C1A2'!P201+'C1A3'!P201+'C1A4'!P201+'C1A5'!P201+'C1A6'!P201+'C1A7'!P201+'C1A8'!P201</f>
        <v>0</v>
      </c>
      <c r="Q201" s="109">
        <f>'C1A1'!Q201+'C1A2'!Q201+'C1A3'!Q201+'C1A4'!Q201+'C1A5'!Q201+'C1A6'!Q201+'C1A7'!Q201+'C1A8'!Q201</f>
        <v>0</v>
      </c>
      <c r="R201" s="109">
        <f>'C1A1'!R201+'C1A2'!R201+'C1A3'!R201+'C1A4'!R201+'C1A5'!R201+'C1A6'!R201+'C1A7'!R201+'C1A8'!R201</f>
        <v>0</v>
      </c>
    </row>
    <row r="202" spans="1:18" ht="12.75" hidden="1" customHeight="1">
      <c r="A202" s="45">
        <f>'C1A1'!A202+'C1A2'!A202+'C1A3'!A202+'C1A4'!A202+'C1A5'!A202+'C1A6'!A202+'C1A7'!A202+'C1A8'!A202</f>
        <v>0</v>
      </c>
      <c r="B202" s="45">
        <f>'C1A1'!B202+'C1A2'!B202+'C1A3'!B202+'C1A4'!B202+'C1A5'!B202+'C1A6'!B202+'C1A7'!B202+'C1A8'!B202</f>
        <v>0</v>
      </c>
      <c r="C202" s="45">
        <f>'C1A1'!C202+'C1A2'!C202+'C1A3'!C202+'C1A4'!C202+'C1A5'!C202+'C1A6'!C202+'C1A7'!C202+'C1A8'!C202</f>
        <v>0</v>
      </c>
      <c r="D202" s="34">
        <v>395001</v>
      </c>
      <c r="E202" s="35" t="s">
        <v>222</v>
      </c>
      <c r="F202" s="42">
        <f t="shared" si="7"/>
        <v>0</v>
      </c>
      <c r="G202" s="109">
        <f>'C1A1'!G202+'C1A2'!G202+'C1A3'!G202+'C1A4'!G202+'C1A5'!G202+'C1A6'!G202+'C1A7'!G202+'C1A8'!G202</f>
        <v>0</v>
      </c>
      <c r="H202" s="109">
        <f>'C1A1'!H202+'C1A2'!H202+'C1A3'!H202+'C1A4'!H202+'C1A5'!H202+'C1A6'!H202+'C1A7'!H202+'C1A8'!H202</f>
        <v>0</v>
      </c>
      <c r="I202" s="109">
        <f>'C1A1'!I202+'C1A2'!I202+'C1A3'!I202+'C1A4'!I202+'C1A5'!I202+'C1A6'!I202+'C1A7'!I202+'C1A8'!I202</f>
        <v>0</v>
      </c>
      <c r="J202" s="109">
        <f>'C1A1'!J202+'C1A2'!J202+'C1A3'!J202+'C1A4'!J202+'C1A5'!J202+'C1A6'!J202+'C1A7'!J202+'C1A8'!J202</f>
        <v>0</v>
      </c>
      <c r="K202" s="109">
        <f>'C1A1'!K202+'C1A2'!K202+'C1A3'!K202+'C1A4'!K202+'C1A5'!K202+'C1A6'!K202+'C1A7'!K202+'C1A8'!K202</f>
        <v>0</v>
      </c>
      <c r="L202" s="109">
        <f>'C1A1'!L202+'C1A2'!L202+'C1A3'!L202+'C1A4'!L202+'C1A5'!L202+'C1A6'!L202+'C1A7'!L202+'C1A8'!L202</f>
        <v>0</v>
      </c>
      <c r="M202" s="109">
        <f>'C1A1'!M202+'C1A2'!M202+'C1A3'!M202+'C1A4'!M202+'C1A5'!M202+'C1A6'!M202+'C1A7'!M202+'C1A8'!M202</f>
        <v>0</v>
      </c>
      <c r="N202" s="109">
        <f>'C1A1'!N202+'C1A2'!N202+'C1A3'!N202+'C1A4'!N202+'C1A5'!N202+'C1A6'!N202+'C1A7'!N202+'C1A8'!N202</f>
        <v>0</v>
      </c>
      <c r="O202" s="109">
        <f>'C1A1'!O202+'C1A2'!O202+'C1A3'!O202+'C1A4'!O202+'C1A5'!O202+'C1A6'!O202+'C1A7'!O202+'C1A8'!O202</f>
        <v>0</v>
      </c>
      <c r="P202" s="109">
        <f>'C1A1'!P202+'C1A2'!P202+'C1A3'!P202+'C1A4'!P202+'C1A5'!P202+'C1A6'!P202+'C1A7'!P202+'C1A8'!P202</f>
        <v>0</v>
      </c>
      <c r="Q202" s="109">
        <f>'C1A1'!Q202+'C1A2'!Q202+'C1A3'!Q202+'C1A4'!Q202+'C1A5'!Q202+'C1A6'!Q202+'C1A7'!Q202+'C1A8'!Q202</f>
        <v>0</v>
      </c>
      <c r="R202" s="109">
        <f>'C1A1'!R202+'C1A2'!R202+'C1A3'!R202+'C1A4'!R202+'C1A5'!R202+'C1A6'!R202+'C1A7'!R202+'C1A8'!R202</f>
        <v>0</v>
      </c>
    </row>
    <row r="203" spans="1:18" ht="12.75" hidden="1" customHeight="1">
      <c r="A203" s="45">
        <f>'C1A1'!A203+'C1A2'!A203+'C1A3'!A203+'C1A4'!A203+'C1A5'!A203+'C1A6'!A203+'C1A7'!A203+'C1A8'!A203</f>
        <v>0</v>
      </c>
      <c r="B203" s="45">
        <f>'C1A1'!B203+'C1A2'!B203+'C1A3'!B203+'C1A4'!B203+'C1A5'!B203+'C1A6'!B203+'C1A7'!B203+'C1A8'!B203</f>
        <v>0</v>
      </c>
      <c r="C203" s="45">
        <f>'C1A1'!C203+'C1A2'!C203+'C1A3'!C203+'C1A4'!C203+'C1A5'!C203+'C1A6'!C203+'C1A7'!C203+'C1A8'!C203</f>
        <v>0</v>
      </c>
      <c r="D203" s="43">
        <v>396001</v>
      </c>
      <c r="E203" s="35" t="s">
        <v>223</v>
      </c>
      <c r="F203" s="42">
        <f t="shared" si="7"/>
        <v>0</v>
      </c>
      <c r="G203" s="109">
        <f>'C1A1'!G203+'C1A2'!G203+'C1A3'!G203+'C1A4'!G203+'C1A5'!G203+'C1A6'!G203+'C1A7'!G203+'C1A8'!G203</f>
        <v>0</v>
      </c>
      <c r="H203" s="109">
        <f>'C1A1'!H203+'C1A2'!H203+'C1A3'!H203+'C1A4'!H203+'C1A5'!H203+'C1A6'!H203+'C1A7'!H203+'C1A8'!H203</f>
        <v>0</v>
      </c>
      <c r="I203" s="109">
        <f>'C1A1'!I203+'C1A2'!I203+'C1A3'!I203+'C1A4'!I203+'C1A5'!I203+'C1A6'!I203+'C1A7'!I203+'C1A8'!I203</f>
        <v>0</v>
      </c>
      <c r="J203" s="109">
        <f>'C1A1'!J203+'C1A2'!J203+'C1A3'!J203+'C1A4'!J203+'C1A5'!J203+'C1A6'!J203+'C1A7'!J203+'C1A8'!J203</f>
        <v>0</v>
      </c>
      <c r="K203" s="109">
        <f>'C1A1'!K203+'C1A2'!K203+'C1A3'!K203+'C1A4'!K203+'C1A5'!K203+'C1A6'!K203+'C1A7'!K203+'C1A8'!K203</f>
        <v>0</v>
      </c>
      <c r="L203" s="109">
        <f>'C1A1'!L203+'C1A2'!L203+'C1A3'!L203+'C1A4'!L203+'C1A5'!L203+'C1A6'!L203+'C1A7'!L203+'C1A8'!L203</f>
        <v>0</v>
      </c>
      <c r="M203" s="109">
        <f>'C1A1'!M203+'C1A2'!M203+'C1A3'!M203+'C1A4'!M203+'C1A5'!M203+'C1A6'!M203+'C1A7'!M203+'C1A8'!M203</f>
        <v>0</v>
      </c>
      <c r="N203" s="109">
        <f>'C1A1'!N203+'C1A2'!N203+'C1A3'!N203+'C1A4'!N203+'C1A5'!N203+'C1A6'!N203+'C1A7'!N203+'C1A8'!N203</f>
        <v>0</v>
      </c>
      <c r="O203" s="109">
        <f>'C1A1'!O203+'C1A2'!O203+'C1A3'!O203+'C1A4'!O203+'C1A5'!O203+'C1A6'!O203+'C1A7'!O203+'C1A8'!O203</f>
        <v>0</v>
      </c>
      <c r="P203" s="109">
        <f>'C1A1'!P203+'C1A2'!P203+'C1A3'!P203+'C1A4'!P203+'C1A5'!P203+'C1A6'!P203+'C1A7'!P203+'C1A8'!P203</f>
        <v>0</v>
      </c>
      <c r="Q203" s="109">
        <f>'C1A1'!Q203+'C1A2'!Q203+'C1A3'!Q203+'C1A4'!Q203+'C1A5'!Q203+'C1A6'!Q203+'C1A7'!Q203+'C1A8'!Q203</f>
        <v>0</v>
      </c>
      <c r="R203" s="109">
        <f>'C1A1'!R203+'C1A2'!R203+'C1A3'!R203+'C1A4'!R203+'C1A5'!R203+'C1A6'!R203+'C1A7'!R203+'C1A8'!R203</f>
        <v>0</v>
      </c>
    </row>
    <row r="204" spans="1:18" ht="12.75" hidden="1" customHeight="1">
      <c r="A204" s="45">
        <f>'C1A1'!A204+'C1A2'!A204+'C1A3'!A204+'C1A4'!A204+'C1A5'!A204+'C1A6'!A204+'C1A7'!A204+'C1A8'!A204</f>
        <v>0</v>
      </c>
      <c r="B204" s="45">
        <f>'C1A1'!B204+'C1A2'!B204+'C1A3'!B204+'C1A4'!B204+'C1A5'!B204+'C1A6'!B204+'C1A7'!B204+'C1A8'!B204</f>
        <v>0</v>
      </c>
      <c r="C204" s="45">
        <f>'C1A1'!C204+'C1A2'!C204+'C1A3'!C204+'C1A4'!C204+'C1A5'!C204+'C1A6'!C204+'C1A7'!C204+'C1A8'!C204</f>
        <v>0</v>
      </c>
      <c r="D204" s="44">
        <v>397001</v>
      </c>
      <c r="E204" s="35" t="s">
        <v>224</v>
      </c>
      <c r="F204" s="42">
        <f t="shared" si="7"/>
        <v>0</v>
      </c>
      <c r="G204" s="109">
        <f>'C1A1'!G204+'C1A2'!G204+'C1A3'!G204+'C1A4'!G204+'C1A5'!G204+'C1A6'!G204+'C1A7'!G204+'C1A8'!G204</f>
        <v>0</v>
      </c>
      <c r="H204" s="109">
        <f>'C1A1'!H204+'C1A2'!H204+'C1A3'!H204+'C1A4'!H204+'C1A5'!H204+'C1A6'!H204+'C1A7'!H204+'C1A8'!H204</f>
        <v>0</v>
      </c>
      <c r="I204" s="109">
        <f>'C1A1'!I204+'C1A2'!I204+'C1A3'!I204+'C1A4'!I204+'C1A5'!I204+'C1A6'!I204+'C1A7'!I204+'C1A8'!I204</f>
        <v>0</v>
      </c>
      <c r="J204" s="109">
        <f>'C1A1'!J204+'C1A2'!J204+'C1A3'!J204+'C1A4'!J204+'C1A5'!J204+'C1A6'!J204+'C1A7'!J204+'C1A8'!J204</f>
        <v>0</v>
      </c>
      <c r="K204" s="109">
        <f>'C1A1'!K204+'C1A2'!K204+'C1A3'!K204+'C1A4'!K204+'C1A5'!K204+'C1A6'!K204+'C1A7'!K204+'C1A8'!K204</f>
        <v>0</v>
      </c>
      <c r="L204" s="109">
        <f>'C1A1'!L204+'C1A2'!L204+'C1A3'!L204+'C1A4'!L204+'C1A5'!L204+'C1A6'!L204+'C1A7'!L204+'C1A8'!L204</f>
        <v>0</v>
      </c>
      <c r="M204" s="109">
        <f>'C1A1'!M204+'C1A2'!M204+'C1A3'!M204+'C1A4'!M204+'C1A5'!M204+'C1A6'!M204+'C1A7'!M204+'C1A8'!M204</f>
        <v>0</v>
      </c>
      <c r="N204" s="109">
        <f>'C1A1'!N204+'C1A2'!N204+'C1A3'!N204+'C1A4'!N204+'C1A5'!N204+'C1A6'!N204+'C1A7'!N204+'C1A8'!N204</f>
        <v>0</v>
      </c>
      <c r="O204" s="109">
        <f>'C1A1'!O204+'C1A2'!O204+'C1A3'!O204+'C1A4'!O204+'C1A5'!O204+'C1A6'!O204+'C1A7'!O204+'C1A8'!O204</f>
        <v>0</v>
      </c>
      <c r="P204" s="109">
        <f>'C1A1'!P204+'C1A2'!P204+'C1A3'!P204+'C1A4'!P204+'C1A5'!P204+'C1A6'!P204+'C1A7'!P204+'C1A8'!P204</f>
        <v>0</v>
      </c>
      <c r="Q204" s="109">
        <f>'C1A1'!Q204+'C1A2'!Q204+'C1A3'!Q204+'C1A4'!Q204+'C1A5'!Q204+'C1A6'!Q204+'C1A7'!Q204+'C1A8'!Q204</f>
        <v>0</v>
      </c>
      <c r="R204" s="109">
        <f>'C1A1'!R204+'C1A2'!R204+'C1A3'!R204+'C1A4'!R204+'C1A5'!R204+'C1A6'!R204+'C1A7'!R204+'C1A8'!R204</f>
        <v>0</v>
      </c>
    </row>
    <row r="205" spans="1:18" ht="12.75" hidden="1" customHeight="1">
      <c r="A205" s="45">
        <f>'C1A1'!A205+'C1A2'!A205+'C1A3'!A205+'C1A4'!A205+'C1A5'!A205+'C1A6'!A205+'C1A7'!A205+'C1A8'!A205</f>
        <v>0</v>
      </c>
      <c r="B205" s="45">
        <f>'C1A1'!B205+'C1A2'!B205+'C1A3'!B205+'C1A4'!B205+'C1A5'!B205+'C1A6'!B205+'C1A7'!B205+'C1A8'!B205</f>
        <v>0</v>
      </c>
      <c r="C205" s="45">
        <f>'C1A1'!C205+'C1A2'!C205+'C1A3'!C205+'C1A4'!C205+'C1A5'!C205+'C1A6'!C205+'C1A7'!C205+'C1A8'!C205</f>
        <v>0</v>
      </c>
      <c r="D205" s="44">
        <v>398001</v>
      </c>
      <c r="E205" s="35" t="s">
        <v>225</v>
      </c>
      <c r="F205" s="42">
        <f t="shared" si="7"/>
        <v>0</v>
      </c>
      <c r="G205" s="109">
        <f>'C1A1'!G205+'C1A2'!G205+'C1A3'!G205+'C1A4'!G205+'C1A5'!G205+'C1A6'!G205+'C1A7'!G205+'C1A8'!G205</f>
        <v>0</v>
      </c>
      <c r="H205" s="109">
        <f>'C1A1'!H205+'C1A2'!H205+'C1A3'!H205+'C1A4'!H205+'C1A5'!H205+'C1A6'!H205+'C1A7'!H205+'C1A8'!H205</f>
        <v>0</v>
      </c>
      <c r="I205" s="109">
        <f>'C1A1'!I205+'C1A2'!I205+'C1A3'!I205+'C1A4'!I205+'C1A5'!I205+'C1A6'!I205+'C1A7'!I205+'C1A8'!I205</f>
        <v>0</v>
      </c>
      <c r="J205" s="109">
        <f>'C1A1'!J205+'C1A2'!J205+'C1A3'!J205+'C1A4'!J205+'C1A5'!J205+'C1A6'!J205+'C1A7'!J205+'C1A8'!J205</f>
        <v>0</v>
      </c>
      <c r="K205" s="109">
        <f>'C1A1'!K205+'C1A2'!K205+'C1A3'!K205+'C1A4'!K205+'C1A5'!K205+'C1A6'!K205+'C1A7'!K205+'C1A8'!K205</f>
        <v>0</v>
      </c>
      <c r="L205" s="109">
        <f>'C1A1'!L205+'C1A2'!L205+'C1A3'!L205+'C1A4'!L205+'C1A5'!L205+'C1A6'!L205+'C1A7'!L205+'C1A8'!L205</f>
        <v>0</v>
      </c>
      <c r="M205" s="109">
        <f>'C1A1'!M205+'C1A2'!M205+'C1A3'!M205+'C1A4'!M205+'C1A5'!M205+'C1A6'!M205+'C1A7'!M205+'C1A8'!M205</f>
        <v>0</v>
      </c>
      <c r="N205" s="109">
        <f>'C1A1'!N205+'C1A2'!N205+'C1A3'!N205+'C1A4'!N205+'C1A5'!N205+'C1A6'!N205+'C1A7'!N205+'C1A8'!N205</f>
        <v>0</v>
      </c>
      <c r="O205" s="109">
        <f>'C1A1'!O205+'C1A2'!O205+'C1A3'!O205+'C1A4'!O205+'C1A5'!O205+'C1A6'!O205+'C1A7'!O205+'C1A8'!O205</f>
        <v>0</v>
      </c>
      <c r="P205" s="109">
        <f>'C1A1'!P205+'C1A2'!P205+'C1A3'!P205+'C1A4'!P205+'C1A5'!P205+'C1A6'!P205+'C1A7'!P205+'C1A8'!P205</f>
        <v>0</v>
      </c>
      <c r="Q205" s="109">
        <f>'C1A1'!Q205+'C1A2'!Q205+'C1A3'!Q205+'C1A4'!Q205+'C1A5'!Q205+'C1A6'!Q205+'C1A7'!Q205+'C1A8'!Q205</f>
        <v>0</v>
      </c>
      <c r="R205" s="109">
        <f>'C1A1'!R205+'C1A2'!R205+'C1A3'!R205+'C1A4'!R205+'C1A5'!R205+'C1A6'!R205+'C1A7'!R205+'C1A8'!R205</f>
        <v>0</v>
      </c>
    </row>
    <row r="206" spans="1:18" ht="12.75" hidden="1" customHeight="1">
      <c r="A206" s="45">
        <f>'C1A1'!A206+'C1A2'!A206+'C1A3'!A206+'C1A4'!A206+'C1A5'!A206+'C1A6'!A206+'C1A7'!A206+'C1A8'!A206</f>
        <v>0</v>
      </c>
      <c r="B206" s="45">
        <f>'C1A1'!B206+'C1A2'!B206+'C1A3'!B206+'C1A4'!B206+'C1A5'!B206+'C1A6'!B206+'C1A7'!B206+'C1A8'!B206</f>
        <v>0</v>
      </c>
      <c r="C206" s="45">
        <f>'C1A1'!C206+'C1A2'!C206+'C1A3'!C206+'C1A4'!C206+'C1A5'!C206+'C1A6'!C206+'C1A7'!C206+'C1A8'!C206</f>
        <v>0</v>
      </c>
      <c r="D206" s="44">
        <v>399001</v>
      </c>
      <c r="E206" s="35" t="s">
        <v>226</v>
      </c>
      <c r="F206" s="42">
        <f t="shared" si="7"/>
        <v>0</v>
      </c>
      <c r="G206" s="109">
        <f>'C1A1'!G206+'C1A2'!G206+'C1A3'!G206+'C1A4'!G206+'C1A5'!G206+'C1A6'!G206+'C1A7'!G206+'C1A8'!G206</f>
        <v>0</v>
      </c>
      <c r="H206" s="109">
        <f>'C1A1'!H206+'C1A2'!H206+'C1A3'!H206+'C1A4'!H206+'C1A5'!H206+'C1A6'!H206+'C1A7'!H206+'C1A8'!H206</f>
        <v>0</v>
      </c>
      <c r="I206" s="109">
        <f>'C1A1'!I206+'C1A2'!I206+'C1A3'!I206+'C1A4'!I206+'C1A5'!I206+'C1A6'!I206+'C1A7'!I206+'C1A8'!I206</f>
        <v>0</v>
      </c>
      <c r="J206" s="109">
        <f>'C1A1'!J206+'C1A2'!J206+'C1A3'!J206+'C1A4'!J206+'C1A5'!J206+'C1A6'!J206+'C1A7'!J206+'C1A8'!J206</f>
        <v>0</v>
      </c>
      <c r="K206" s="109">
        <f>'C1A1'!K206+'C1A2'!K206+'C1A3'!K206+'C1A4'!K206+'C1A5'!K206+'C1A6'!K206+'C1A7'!K206+'C1A8'!K206</f>
        <v>0</v>
      </c>
      <c r="L206" s="109">
        <f>'C1A1'!L206+'C1A2'!L206+'C1A3'!L206+'C1A4'!L206+'C1A5'!L206+'C1A6'!L206+'C1A7'!L206+'C1A8'!L206</f>
        <v>0</v>
      </c>
      <c r="M206" s="109">
        <f>'C1A1'!M206+'C1A2'!M206+'C1A3'!M206+'C1A4'!M206+'C1A5'!M206+'C1A6'!M206+'C1A7'!M206+'C1A8'!M206</f>
        <v>0</v>
      </c>
      <c r="N206" s="109">
        <f>'C1A1'!N206+'C1A2'!N206+'C1A3'!N206+'C1A4'!N206+'C1A5'!N206+'C1A6'!N206+'C1A7'!N206+'C1A8'!N206</f>
        <v>0</v>
      </c>
      <c r="O206" s="109">
        <f>'C1A1'!O206+'C1A2'!O206+'C1A3'!O206+'C1A4'!O206+'C1A5'!O206+'C1A6'!O206+'C1A7'!O206+'C1A8'!O206</f>
        <v>0</v>
      </c>
      <c r="P206" s="109">
        <f>'C1A1'!P206+'C1A2'!P206+'C1A3'!P206+'C1A4'!P206+'C1A5'!P206+'C1A6'!P206+'C1A7'!P206+'C1A8'!P206</f>
        <v>0</v>
      </c>
      <c r="Q206" s="109">
        <f>'C1A1'!Q206+'C1A2'!Q206+'C1A3'!Q206+'C1A4'!Q206+'C1A5'!Q206+'C1A6'!Q206+'C1A7'!Q206+'C1A8'!Q206</f>
        <v>0</v>
      </c>
      <c r="R206" s="109">
        <f>'C1A1'!R206+'C1A2'!R206+'C1A3'!R206+'C1A4'!R206+'C1A5'!R206+'C1A6'!R206+'C1A7'!R206+'C1A8'!R206</f>
        <v>0</v>
      </c>
    </row>
    <row r="207" spans="1:18" ht="12.75" hidden="1" customHeight="1">
      <c r="A207" s="45">
        <f>'C1A1'!A207+'C1A2'!A207+'C1A3'!A207+'C1A4'!A207+'C1A5'!A207+'C1A6'!A207+'C1A7'!A207+'C1A8'!A207</f>
        <v>0</v>
      </c>
      <c r="B207" s="45">
        <f>'C1A1'!B207+'C1A2'!B207+'C1A3'!B207+'C1A4'!B207+'C1A5'!B207+'C1A6'!B207+'C1A7'!B207+'C1A8'!B207</f>
        <v>0</v>
      </c>
      <c r="C207" s="45">
        <f>'C1A1'!C207+'C1A2'!C207+'C1A3'!C207+'C1A4'!C207+'C1A5'!C207+'C1A6'!C207+'C1A7'!C207+'C1A8'!C207</f>
        <v>0</v>
      </c>
      <c r="D207" s="34">
        <v>399002</v>
      </c>
      <c r="E207" s="35" t="s">
        <v>227</v>
      </c>
      <c r="F207" s="42">
        <f t="shared" si="7"/>
        <v>0</v>
      </c>
      <c r="G207" s="109">
        <f>'C1A1'!G207+'C1A2'!G207+'C1A3'!G207+'C1A4'!G207+'C1A5'!G207+'C1A6'!G207+'C1A7'!G207+'C1A8'!G207</f>
        <v>0</v>
      </c>
      <c r="H207" s="109">
        <f>'C1A1'!H207+'C1A2'!H207+'C1A3'!H207+'C1A4'!H207+'C1A5'!H207+'C1A6'!H207+'C1A7'!H207+'C1A8'!H207</f>
        <v>0</v>
      </c>
      <c r="I207" s="109">
        <f>'C1A1'!I207+'C1A2'!I207+'C1A3'!I207+'C1A4'!I207+'C1A5'!I207+'C1A6'!I207+'C1A7'!I207+'C1A8'!I207</f>
        <v>0</v>
      </c>
      <c r="J207" s="109">
        <f>'C1A1'!J207+'C1A2'!J207+'C1A3'!J207+'C1A4'!J207+'C1A5'!J207+'C1A6'!J207+'C1A7'!J207+'C1A8'!J207</f>
        <v>0</v>
      </c>
      <c r="K207" s="109">
        <f>'C1A1'!K207+'C1A2'!K207+'C1A3'!K207+'C1A4'!K207+'C1A5'!K207+'C1A6'!K207+'C1A7'!K207+'C1A8'!K207</f>
        <v>0</v>
      </c>
      <c r="L207" s="109">
        <f>'C1A1'!L207+'C1A2'!L207+'C1A3'!L207+'C1A4'!L207+'C1A5'!L207+'C1A6'!L207+'C1A7'!L207+'C1A8'!L207</f>
        <v>0</v>
      </c>
      <c r="M207" s="109">
        <f>'C1A1'!M207+'C1A2'!M207+'C1A3'!M207+'C1A4'!M207+'C1A5'!M207+'C1A6'!M207+'C1A7'!M207+'C1A8'!M207</f>
        <v>0</v>
      </c>
      <c r="N207" s="109">
        <f>'C1A1'!N207+'C1A2'!N207+'C1A3'!N207+'C1A4'!N207+'C1A5'!N207+'C1A6'!N207+'C1A7'!N207+'C1A8'!N207</f>
        <v>0</v>
      </c>
      <c r="O207" s="109">
        <f>'C1A1'!O207+'C1A2'!O207+'C1A3'!O207+'C1A4'!O207+'C1A5'!O207+'C1A6'!O207+'C1A7'!O207+'C1A8'!O207</f>
        <v>0</v>
      </c>
      <c r="P207" s="109">
        <f>'C1A1'!P207+'C1A2'!P207+'C1A3'!P207+'C1A4'!P207+'C1A5'!P207+'C1A6'!P207+'C1A7'!P207+'C1A8'!P207</f>
        <v>0</v>
      </c>
      <c r="Q207" s="109">
        <f>'C1A1'!Q207+'C1A2'!Q207+'C1A3'!Q207+'C1A4'!Q207+'C1A5'!Q207+'C1A6'!Q207+'C1A7'!Q207+'C1A8'!Q207</f>
        <v>0</v>
      </c>
      <c r="R207" s="109">
        <f>'C1A1'!R207+'C1A2'!R207+'C1A3'!R207+'C1A4'!R207+'C1A5'!R207+'C1A6'!R207+'C1A7'!R207+'C1A8'!R207</f>
        <v>0</v>
      </c>
    </row>
    <row r="208" spans="1:18" ht="12.75" hidden="1" customHeight="1">
      <c r="A208" s="45">
        <f>'C1A1'!A208+'C1A2'!A208+'C1A3'!A208+'C1A4'!A208+'C1A5'!A208+'C1A6'!A208+'C1A7'!A208+'C1A8'!A208</f>
        <v>0</v>
      </c>
      <c r="B208" s="45">
        <f>'C1A1'!B208+'C1A2'!B208+'C1A3'!B208+'C1A4'!B208+'C1A5'!B208+'C1A6'!B208+'C1A7'!B208+'C1A8'!B208</f>
        <v>0</v>
      </c>
      <c r="C208" s="45">
        <f>'C1A1'!C208+'C1A2'!C208+'C1A3'!C208+'C1A4'!C208+'C1A5'!C208+'C1A6'!C208+'C1A7'!C208+'C1A8'!C208</f>
        <v>0</v>
      </c>
      <c r="D208" s="34">
        <v>399003</v>
      </c>
      <c r="E208" s="35" t="s">
        <v>228</v>
      </c>
      <c r="F208" s="42">
        <f t="shared" si="7"/>
        <v>0</v>
      </c>
      <c r="G208" s="109">
        <f>'C1A1'!G208+'C1A2'!G208+'C1A3'!G208+'C1A4'!G208+'C1A5'!G208+'C1A6'!G208+'C1A7'!G208+'C1A8'!G208</f>
        <v>0</v>
      </c>
      <c r="H208" s="109">
        <f>'C1A1'!H208+'C1A2'!H208+'C1A3'!H208+'C1A4'!H208+'C1A5'!H208+'C1A6'!H208+'C1A7'!H208+'C1A8'!H208</f>
        <v>0</v>
      </c>
      <c r="I208" s="109">
        <f>'C1A1'!I208+'C1A2'!I208+'C1A3'!I208+'C1A4'!I208+'C1A5'!I208+'C1A6'!I208+'C1A7'!I208+'C1A8'!I208</f>
        <v>0</v>
      </c>
      <c r="J208" s="109">
        <f>'C1A1'!J208+'C1A2'!J208+'C1A3'!J208+'C1A4'!J208+'C1A5'!J208+'C1A6'!J208+'C1A7'!J208+'C1A8'!J208</f>
        <v>0</v>
      </c>
      <c r="K208" s="109">
        <f>'C1A1'!K208+'C1A2'!K208+'C1A3'!K208+'C1A4'!K208+'C1A5'!K208+'C1A6'!K208+'C1A7'!K208+'C1A8'!K208</f>
        <v>0</v>
      </c>
      <c r="L208" s="109">
        <f>'C1A1'!L208+'C1A2'!L208+'C1A3'!L208+'C1A4'!L208+'C1A5'!L208+'C1A6'!L208+'C1A7'!L208+'C1A8'!L208</f>
        <v>0</v>
      </c>
      <c r="M208" s="109">
        <f>'C1A1'!M208+'C1A2'!M208+'C1A3'!M208+'C1A4'!M208+'C1A5'!M208+'C1A6'!M208+'C1A7'!M208+'C1A8'!M208</f>
        <v>0</v>
      </c>
      <c r="N208" s="109">
        <f>'C1A1'!N208+'C1A2'!N208+'C1A3'!N208+'C1A4'!N208+'C1A5'!N208+'C1A6'!N208+'C1A7'!N208+'C1A8'!N208</f>
        <v>0</v>
      </c>
      <c r="O208" s="109">
        <f>'C1A1'!O208+'C1A2'!O208+'C1A3'!O208+'C1A4'!O208+'C1A5'!O208+'C1A6'!O208+'C1A7'!O208+'C1A8'!O208</f>
        <v>0</v>
      </c>
      <c r="P208" s="109">
        <f>'C1A1'!P208+'C1A2'!P208+'C1A3'!P208+'C1A4'!P208+'C1A5'!P208+'C1A6'!P208+'C1A7'!P208+'C1A8'!P208</f>
        <v>0</v>
      </c>
      <c r="Q208" s="109">
        <f>'C1A1'!Q208+'C1A2'!Q208+'C1A3'!Q208+'C1A4'!Q208+'C1A5'!Q208+'C1A6'!Q208+'C1A7'!Q208+'C1A8'!Q208</f>
        <v>0</v>
      </c>
      <c r="R208" s="109">
        <f>'C1A1'!R208+'C1A2'!R208+'C1A3'!R208+'C1A4'!R208+'C1A5'!R208+'C1A6'!R208+'C1A7'!R208+'C1A8'!R208</f>
        <v>0</v>
      </c>
    </row>
    <row r="209" spans="1:18" ht="12.75" hidden="1" customHeight="1">
      <c r="A209" s="45">
        <f>'C1A1'!A209+'C1A2'!A209+'C1A3'!A209+'C1A4'!A209+'C1A5'!A209+'C1A6'!A209+'C1A7'!A209+'C1A8'!A209</f>
        <v>0</v>
      </c>
      <c r="B209" s="45">
        <f>'C1A1'!B209+'C1A2'!B209+'C1A3'!B209+'C1A4'!B209+'C1A5'!B209+'C1A6'!B209+'C1A7'!B209+'C1A8'!B209</f>
        <v>0</v>
      </c>
      <c r="C209" s="45">
        <f>'C1A1'!C209+'C1A2'!C209+'C1A3'!C209+'C1A4'!C209+'C1A5'!C209+'C1A6'!C209+'C1A7'!C209+'C1A8'!C209</f>
        <v>0</v>
      </c>
      <c r="D209" s="34">
        <v>399004</v>
      </c>
      <c r="E209" s="35" t="s">
        <v>229</v>
      </c>
      <c r="F209" s="42">
        <f t="shared" si="7"/>
        <v>0</v>
      </c>
      <c r="G209" s="109">
        <f>'C1A1'!G209+'C1A2'!G209+'C1A3'!G209+'C1A4'!G209+'C1A5'!G209+'C1A6'!G209+'C1A7'!G209+'C1A8'!G209</f>
        <v>0</v>
      </c>
      <c r="H209" s="109">
        <f>'C1A1'!H209+'C1A2'!H209+'C1A3'!H209+'C1A4'!H209+'C1A5'!H209+'C1A6'!H209+'C1A7'!H209+'C1A8'!H209</f>
        <v>0</v>
      </c>
      <c r="I209" s="109">
        <f>'C1A1'!I209+'C1A2'!I209+'C1A3'!I209+'C1A4'!I209+'C1A5'!I209+'C1A6'!I209+'C1A7'!I209+'C1A8'!I209</f>
        <v>0</v>
      </c>
      <c r="J209" s="109">
        <f>'C1A1'!J209+'C1A2'!J209+'C1A3'!J209+'C1A4'!J209+'C1A5'!J209+'C1A6'!J209+'C1A7'!J209+'C1A8'!J209</f>
        <v>0</v>
      </c>
      <c r="K209" s="109">
        <f>'C1A1'!K209+'C1A2'!K209+'C1A3'!K209+'C1A4'!K209+'C1A5'!K209+'C1A6'!K209+'C1A7'!K209+'C1A8'!K209</f>
        <v>0</v>
      </c>
      <c r="L209" s="109">
        <f>'C1A1'!L209+'C1A2'!L209+'C1A3'!L209+'C1A4'!L209+'C1A5'!L209+'C1A6'!L209+'C1A7'!L209+'C1A8'!L209</f>
        <v>0</v>
      </c>
      <c r="M209" s="109">
        <f>'C1A1'!M209+'C1A2'!M209+'C1A3'!M209+'C1A4'!M209+'C1A5'!M209+'C1A6'!M209+'C1A7'!M209+'C1A8'!M209</f>
        <v>0</v>
      </c>
      <c r="N209" s="109">
        <f>'C1A1'!N209+'C1A2'!N209+'C1A3'!N209+'C1A4'!N209+'C1A5'!N209+'C1A6'!N209+'C1A7'!N209+'C1A8'!N209</f>
        <v>0</v>
      </c>
      <c r="O209" s="109">
        <f>'C1A1'!O209+'C1A2'!O209+'C1A3'!O209+'C1A4'!O209+'C1A5'!O209+'C1A6'!O209+'C1A7'!O209+'C1A8'!O209</f>
        <v>0</v>
      </c>
      <c r="P209" s="109">
        <f>'C1A1'!P209+'C1A2'!P209+'C1A3'!P209+'C1A4'!P209+'C1A5'!P209+'C1A6'!P209+'C1A7'!P209+'C1A8'!P209</f>
        <v>0</v>
      </c>
      <c r="Q209" s="109">
        <f>'C1A1'!Q209+'C1A2'!Q209+'C1A3'!Q209+'C1A4'!Q209+'C1A5'!Q209+'C1A6'!Q209+'C1A7'!Q209+'C1A8'!Q209</f>
        <v>0</v>
      </c>
      <c r="R209" s="109">
        <f>'C1A1'!R209+'C1A2'!R209+'C1A3'!R209+'C1A4'!R209+'C1A5'!R209+'C1A6'!R209+'C1A7'!R209+'C1A8'!R209</f>
        <v>0</v>
      </c>
    </row>
    <row r="210" spans="1:18" ht="12.75" hidden="1" customHeight="1">
      <c r="A210" s="45">
        <f>'C1A1'!A210+'C1A2'!A210+'C1A3'!A210+'C1A4'!A210+'C1A5'!A210+'C1A6'!A210+'C1A7'!A210+'C1A8'!A210</f>
        <v>0</v>
      </c>
      <c r="B210" s="45">
        <f>'C1A1'!B210+'C1A2'!B210+'C1A3'!B210+'C1A4'!B210+'C1A5'!B210+'C1A6'!B210+'C1A7'!B210+'C1A8'!B210</f>
        <v>0</v>
      </c>
      <c r="C210" s="45">
        <f>'C1A1'!C210+'C1A2'!C210+'C1A3'!C210+'C1A4'!C210+'C1A5'!C210+'C1A6'!C210+'C1A7'!C210+'C1A8'!C210</f>
        <v>0</v>
      </c>
      <c r="D210" s="34">
        <v>399005</v>
      </c>
      <c r="E210" s="35" t="s">
        <v>230</v>
      </c>
      <c r="F210" s="42">
        <f t="shared" si="7"/>
        <v>0</v>
      </c>
      <c r="G210" s="109">
        <f>'C1A1'!G210+'C1A2'!G210+'C1A3'!G210+'C1A4'!G210+'C1A5'!G210+'C1A6'!G210+'C1A7'!G210+'C1A8'!G210</f>
        <v>0</v>
      </c>
      <c r="H210" s="109">
        <f>'C1A1'!H210+'C1A2'!H210+'C1A3'!H210+'C1A4'!H210+'C1A5'!H210+'C1A6'!H210+'C1A7'!H210+'C1A8'!H210</f>
        <v>0</v>
      </c>
      <c r="I210" s="109">
        <f>'C1A1'!I210+'C1A2'!I210+'C1A3'!I210+'C1A4'!I210+'C1A5'!I210+'C1A6'!I210+'C1A7'!I210+'C1A8'!I210</f>
        <v>0</v>
      </c>
      <c r="J210" s="109">
        <f>'C1A1'!J210+'C1A2'!J210+'C1A3'!J210+'C1A4'!J210+'C1A5'!J210+'C1A6'!J210+'C1A7'!J210+'C1A8'!J210</f>
        <v>0</v>
      </c>
      <c r="K210" s="109">
        <f>'C1A1'!K210+'C1A2'!K210+'C1A3'!K210+'C1A4'!K210+'C1A5'!K210+'C1A6'!K210+'C1A7'!K210+'C1A8'!K210</f>
        <v>0</v>
      </c>
      <c r="L210" s="109">
        <f>'C1A1'!L210+'C1A2'!L210+'C1A3'!L210+'C1A4'!L210+'C1A5'!L210+'C1A6'!L210+'C1A7'!L210+'C1A8'!L210</f>
        <v>0</v>
      </c>
      <c r="M210" s="109">
        <f>'C1A1'!M210+'C1A2'!M210+'C1A3'!M210+'C1A4'!M210+'C1A5'!M210+'C1A6'!M210+'C1A7'!M210+'C1A8'!M210</f>
        <v>0</v>
      </c>
      <c r="N210" s="109">
        <f>'C1A1'!N210+'C1A2'!N210+'C1A3'!N210+'C1A4'!N210+'C1A5'!N210+'C1A6'!N210+'C1A7'!N210+'C1A8'!N210</f>
        <v>0</v>
      </c>
      <c r="O210" s="109">
        <f>'C1A1'!O210+'C1A2'!O210+'C1A3'!O210+'C1A4'!O210+'C1A5'!O210+'C1A6'!O210+'C1A7'!O210+'C1A8'!O210</f>
        <v>0</v>
      </c>
      <c r="P210" s="109">
        <f>'C1A1'!P210+'C1A2'!P210+'C1A3'!P210+'C1A4'!P210+'C1A5'!P210+'C1A6'!P210+'C1A7'!P210+'C1A8'!P210</f>
        <v>0</v>
      </c>
      <c r="Q210" s="109">
        <f>'C1A1'!Q210+'C1A2'!Q210+'C1A3'!Q210+'C1A4'!Q210+'C1A5'!Q210+'C1A6'!Q210+'C1A7'!Q210+'C1A8'!Q210</f>
        <v>0</v>
      </c>
      <c r="R210" s="109">
        <f>'C1A1'!R210+'C1A2'!R210+'C1A3'!R210+'C1A4'!R210+'C1A5'!R210+'C1A6'!R210+'C1A7'!R210+'C1A8'!R210</f>
        <v>0</v>
      </c>
    </row>
    <row r="211" spans="1:18" ht="12.75" hidden="1" customHeight="1">
      <c r="A211" s="45">
        <f>'C1A1'!A211+'C1A2'!A211+'C1A3'!A211+'C1A4'!A211+'C1A5'!A211+'C1A6'!A211+'C1A7'!A211+'C1A8'!A211</f>
        <v>0</v>
      </c>
      <c r="B211" s="45">
        <f>'C1A1'!B211+'C1A2'!B211+'C1A3'!B211+'C1A4'!B211+'C1A5'!B211+'C1A6'!B211+'C1A7'!B211+'C1A8'!B211</f>
        <v>0</v>
      </c>
      <c r="C211" s="45">
        <f>'C1A1'!C211+'C1A2'!C211+'C1A3'!C211+'C1A4'!C211+'C1A5'!C211+'C1A6'!C211+'C1A7'!C211+'C1A8'!C211</f>
        <v>0</v>
      </c>
      <c r="D211" s="34">
        <v>399006</v>
      </c>
      <c r="E211" s="35" t="s">
        <v>231</v>
      </c>
      <c r="F211" s="42">
        <f t="shared" si="7"/>
        <v>0</v>
      </c>
      <c r="G211" s="109">
        <f>'C1A1'!G211+'C1A2'!G211+'C1A3'!G211+'C1A4'!G211+'C1A5'!G211+'C1A6'!G211+'C1A7'!G211+'C1A8'!G211</f>
        <v>0</v>
      </c>
      <c r="H211" s="109">
        <f>'C1A1'!H211+'C1A2'!H211+'C1A3'!H211+'C1A4'!H211+'C1A5'!H211+'C1A6'!H211+'C1A7'!H211+'C1A8'!H211</f>
        <v>0</v>
      </c>
      <c r="I211" s="109">
        <f>'C1A1'!I211+'C1A2'!I211+'C1A3'!I211+'C1A4'!I211+'C1A5'!I211+'C1A6'!I211+'C1A7'!I211+'C1A8'!I211</f>
        <v>0</v>
      </c>
      <c r="J211" s="109">
        <f>'C1A1'!J211+'C1A2'!J211+'C1A3'!J211+'C1A4'!J211+'C1A5'!J211+'C1A6'!J211+'C1A7'!J211+'C1A8'!J211</f>
        <v>0</v>
      </c>
      <c r="K211" s="109">
        <f>'C1A1'!K211+'C1A2'!K211+'C1A3'!K211+'C1A4'!K211+'C1A5'!K211+'C1A6'!K211+'C1A7'!K211+'C1A8'!K211</f>
        <v>0</v>
      </c>
      <c r="L211" s="109">
        <f>'C1A1'!L211+'C1A2'!L211+'C1A3'!L211+'C1A4'!L211+'C1A5'!L211+'C1A6'!L211+'C1A7'!L211+'C1A8'!L211</f>
        <v>0</v>
      </c>
      <c r="M211" s="109">
        <f>'C1A1'!M211+'C1A2'!M211+'C1A3'!M211+'C1A4'!M211+'C1A5'!M211+'C1A6'!M211+'C1A7'!M211+'C1A8'!M211</f>
        <v>0</v>
      </c>
      <c r="N211" s="109">
        <f>'C1A1'!N211+'C1A2'!N211+'C1A3'!N211+'C1A4'!N211+'C1A5'!N211+'C1A6'!N211+'C1A7'!N211+'C1A8'!N211</f>
        <v>0</v>
      </c>
      <c r="O211" s="109">
        <f>'C1A1'!O211+'C1A2'!O211+'C1A3'!O211+'C1A4'!O211+'C1A5'!O211+'C1A6'!O211+'C1A7'!O211+'C1A8'!O211</f>
        <v>0</v>
      </c>
      <c r="P211" s="109">
        <f>'C1A1'!P211+'C1A2'!P211+'C1A3'!P211+'C1A4'!P211+'C1A5'!P211+'C1A6'!P211+'C1A7'!P211+'C1A8'!P211</f>
        <v>0</v>
      </c>
      <c r="Q211" s="109">
        <f>'C1A1'!Q211+'C1A2'!Q211+'C1A3'!Q211+'C1A4'!Q211+'C1A5'!Q211+'C1A6'!Q211+'C1A7'!Q211+'C1A8'!Q211</f>
        <v>0</v>
      </c>
      <c r="R211" s="109">
        <f>'C1A1'!R211+'C1A2'!R211+'C1A3'!R211+'C1A4'!R211+'C1A5'!R211+'C1A6'!R211+'C1A7'!R211+'C1A8'!R211</f>
        <v>0</v>
      </c>
    </row>
    <row r="212" spans="1:18" ht="12.75" customHeight="1">
      <c r="A212" s="42">
        <f>A213</f>
        <v>0</v>
      </c>
      <c r="B212" s="42">
        <f t="shared" ref="B212:C212" si="8">B213</f>
        <v>0</v>
      </c>
      <c r="C212" s="42">
        <f t="shared" si="8"/>
        <v>0</v>
      </c>
      <c r="D212" s="32">
        <v>4000</v>
      </c>
      <c r="E212" s="38" t="s">
        <v>232</v>
      </c>
      <c r="F212" s="42">
        <f>SUM(F213)</f>
        <v>0</v>
      </c>
      <c r="G212" s="109">
        <v>0</v>
      </c>
      <c r="H212" s="109">
        <v>0</v>
      </c>
      <c r="I212" s="109">
        <v>0</v>
      </c>
      <c r="J212" s="109">
        <v>0</v>
      </c>
      <c r="K212" s="109">
        <v>0</v>
      </c>
      <c r="L212" s="109">
        <v>0</v>
      </c>
      <c r="M212" s="109">
        <v>0</v>
      </c>
      <c r="N212" s="109">
        <v>0</v>
      </c>
      <c r="O212" s="109">
        <v>0</v>
      </c>
      <c r="P212" s="109">
        <v>0</v>
      </c>
      <c r="Q212" s="109">
        <v>0</v>
      </c>
      <c r="R212" s="109">
        <v>0</v>
      </c>
    </row>
    <row r="213" spans="1:18" ht="12.75" hidden="1" customHeight="1">
      <c r="A213" s="45">
        <f>'C1A1'!A213</f>
        <v>0</v>
      </c>
      <c r="B213" s="45">
        <f>'C1A1'!B213</f>
        <v>0</v>
      </c>
      <c r="C213" s="45">
        <f>'C1A1'!C213</f>
        <v>0</v>
      </c>
      <c r="D213" s="34">
        <v>442001</v>
      </c>
      <c r="E213" s="35" t="s">
        <v>233</v>
      </c>
      <c r="F213" s="42">
        <f>A213+B213+C213</f>
        <v>0</v>
      </c>
      <c r="G213" s="109">
        <f>'C1A1'!G213</f>
        <v>0</v>
      </c>
      <c r="H213" s="109">
        <f>'C1A1'!H213</f>
        <v>0</v>
      </c>
      <c r="I213" s="109">
        <f>'C1A1'!I213</f>
        <v>0</v>
      </c>
      <c r="J213" s="109">
        <f>'C1A1'!J213</f>
        <v>0</v>
      </c>
      <c r="K213" s="109">
        <f>'C1A1'!K213</f>
        <v>0</v>
      </c>
      <c r="L213" s="109">
        <f>'C1A1'!L213</f>
        <v>0</v>
      </c>
      <c r="M213" s="109">
        <f>'C1A1'!M213</f>
        <v>0</v>
      </c>
      <c r="N213" s="109">
        <f>'C1A1'!N213</f>
        <v>0</v>
      </c>
      <c r="O213" s="109">
        <f>'C1A1'!O213</f>
        <v>0</v>
      </c>
      <c r="P213" s="109">
        <f>'C1A1'!P213</f>
        <v>0</v>
      </c>
      <c r="Q213" s="109">
        <f>'C1A1'!Q213</f>
        <v>0</v>
      </c>
      <c r="R213" s="109">
        <f>'C1A1'!R213</f>
        <v>0</v>
      </c>
    </row>
    <row r="214" spans="1:18" ht="12.75" customHeight="1">
      <c r="A214" s="42">
        <f>SUM(A215:A247)</f>
        <v>0</v>
      </c>
      <c r="B214" s="42">
        <f>SUM(B215:B247)</f>
        <v>0</v>
      </c>
      <c r="C214" s="42">
        <f>SUM(C215:C247)</f>
        <v>0</v>
      </c>
      <c r="D214" s="32">
        <v>5000</v>
      </c>
      <c r="E214" s="38" t="s">
        <v>234</v>
      </c>
      <c r="F214" s="42">
        <f>SUM(F215:F247)</f>
        <v>0</v>
      </c>
      <c r="G214" s="109">
        <v>0</v>
      </c>
      <c r="H214" s="109">
        <v>0</v>
      </c>
      <c r="I214" s="109">
        <v>0</v>
      </c>
      <c r="J214" s="109">
        <v>0</v>
      </c>
      <c r="K214" s="109">
        <v>0</v>
      </c>
      <c r="L214" s="109">
        <v>0</v>
      </c>
      <c r="M214" s="109">
        <v>0</v>
      </c>
      <c r="N214" s="109">
        <v>0</v>
      </c>
      <c r="O214" s="109">
        <v>0</v>
      </c>
      <c r="P214" s="109">
        <v>0</v>
      </c>
      <c r="Q214" s="109">
        <v>0</v>
      </c>
      <c r="R214" s="109">
        <v>0</v>
      </c>
    </row>
    <row r="215" spans="1:18" ht="12.75" hidden="1" customHeight="1">
      <c r="A215" s="45">
        <f>'C1A1'!A215+'C1A2'!A215+'C1A3'!A215+'C1A4'!A215+'C1A5'!A215+'C1A6'!A215+'C1A7'!A215+'C1A8'!A215</f>
        <v>0</v>
      </c>
      <c r="B215" s="45">
        <f>'C1A1'!B215+'C1A2'!B215+'C1A3'!B215+'C1A4'!B215+'C1A5'!B215+'C1A6'!B215+'C1A7'!B215+'C1A8'!B215</f>
        <v>0</v>
      </c>
      <c r="C215" s="45">
        <f>'C1A1'!C215+'C1A2'!C215+'C1A3'!C215+'C1A4'!C215+'C1A5'!C215+'C1A6'!C215+'C1A7'!C215+'C1A8'!C215</f>
        <v>0</v>
      </c>
      <c r="D215" s="34">
        <v>511001</v>
      </c>
      <c r="E215" s="35" t="s">
        <v>235</v>
      </c>
      <c r="F215" s="42">
        <f>SUM(F216:F247)</f>
        <v>0</v>
      </c>
      <c r="G215" s="109">
        <f>'C1A1'!G215+'C1A2'!G215+'C1A3'!G215+'C1A4'!G215+'C1A5'!G215+'C1A6'!G215+'C1A7'!G215+'C1A8'!G215</f>
        <v>0</v>
      </c>
      <c r="H215" s="109">
        <f>'C1A1'!H215+'C1A2'!H215+'C1A3'!H215+'C1A4'!H215+'C1A5'!H215+'C1A6'!H215+'C1A7'!H215+'C1A8'!H215</f>
        <v>0</v>
      </c>
      <c r="I215" s="109">
        <f>'C1A1'!I215+'C1A2'!I215+'C1A3'!I215+'C1A4'!I215+'C1A5'!I215+'C1A6'!I215+'C1A7'!I215+'C1A8'!I215</f>
        <v>0</v>
      </c>
      <c r="J215" s="109">
        <f>'C1A1'!J215+'C1A2'!J215+'C1A3'!J215+'C1A4'!J215+'C1A5'!J215+'C1A6'!J215+'C1A7'!J215+'C1A8'!J215</f>
        <v>0</v>
      </c>
      <c r="K215" s="109">
        <f>'C1A1'!K215+'C1A2'!K215+'C1A3'!K215+'C1A4'!K215+'C1A5'!K215+'C1A6'!K215+'C1A7'!K215+'C1A8'!K215</f>
        <v>0</v>
      </c>
      <c r="L215" s="109">
        <f>'C1A1'!L215+'C1A2'!L215+'C1A3'!L215+'C1A4'!L215+'C1A5'!L215+'C1A6'!L215+'C1A7'!L215+'C1A8'!L215</f>
        <v>0</v>
      </c>
      <c r="M215" s="109">
        <f>'C1A1'!M215+'C1A2'!M215+'C1A3'!M215+'C1A4'!M215+'C1A5'!M215+'C1A6'!M215+'C1A7'!M215+'C1A8'!M215</f>
        <v>0</v>
      </c>
      <c r="N215" s="109">
        <f>'C1A1'!N215+'C1A2'!N215+'C1A3'!N215+'C1A4'!N215+'C1A5'!N215+'C1A6'!N215+'C1A7'!N215+'C1A8'!N215</f>
        <v>0</v>
      </c>
      <c r="O215" s="109">
        <f>'C1A1'!O215+'C1A2'!O215+'C1A3'!O215+'C1A4'!O215+'C1A5'!O215+'C1A6'!O215+'C1A7'!O215+'C1A8'!O215</f>
        <v>0</v>
      </c>
      <c r="P215" s="109">
        <f>'C1A1'!P215+'C1A2'!P215+'C1A3'!P215+'C1A4'!P215+'C1A5'!P215+'C1A6'!P215+'C1A7'!P215+'C1A8'!P215</f>
        <v>0</v>
      </c>
      <c r="Q215" s="109">
        <f>'C1A1'!Q215+'C1A2'!Q215+'C1A3'!Q215+'C1A4'!Q215+'C1A5'!Q215+'C1A6'!Q215+'C1A7'!Q215+'C1A8'!Q215</f>
        <v>0</v>
      </c>
      <c r="R215" s="109">
        <f>'C1A1'!R215+'C1A2'!R215+'C1A3'!R215+'C1A4'!R215+'C1A5'!R215+'C1A6'!R215+'C1A7'!R215+'C1A8'!R215</f>
        <v>0</v>
      </c>
    </row>
    <row r="216" spans="1:18" ht="12.75" hidden="1" customHeight="1">
      <c r="A216" s="45">
        <f>'C1A1'!A216+'C1A2'!A216+'C1A3'!A216+'C1A4'!A216+'C1A5'!A216+'C1A6'!A216+'C1A7'!A216+'C1A8'!A216</f>
        <v>0</v>
      </c>
      <c r="B216" s="45">
        <f>'C1A1'!B216+'C1A2'!B216+'C1A3'!B216+'C1A4'!B216+'C1A5'!B216+'C1A6'!B216+'C1A7'!B216+'C1A8'!B216</f>
        <v>0</v>
      </c>
      <c r="C216" s="45">
        <f>'C1A1'!C216+'C1A2'!C216+'C1A3'!C216+'C1A4'!C216+'C1A5'!C216+'C1A6'!C216+'C1A7'!C216+'C1A8'!C216</f>
        <v>0</v>
      </c>
      <c r="D216" s="34">
        <v>512001</v>
      </c>
      <c r="E216" s="35" t="s">
        <v>236</v>
      </c>
      <c r="F216" s="42">
        <f>A216+B216+C216</f>
        <v>0</v>
      </c>
      <c r="G216" s="109">
        <f>'C1A1'!G216+'C1A2'!G216+'C1A3'!G216+'C1A4'!G216+'C1A5'!G216+'C1A6'!G216+'C1A7'!G216+'C1A8'!G216</f>
        <v>0</v>
      </c>
      <c r="H216" s="109">
        <f>'C1A1'!H216+'C1A2'!H216+'C1A3'!H216+'C1A4'!H216+'C1A5'!H216+'C1A6'!H216+'C1A7'!H216+'C1A8'!H216</f>
        <v>0</v>
      </c>
      <c r="I216" s="109">
        <f>'C1A1'!I216+'C1A2'!I216+'C1A3'!I216+'C1A4'!I216+'C1A5'!I216+'C1A6'!I216+'C1A7'!I216+'C1A8'!I216</f>
        <v>0</v>
      </c>
      <c r="J216" s="109">
        <f>'C1A1'!J216+'C1A2'!J216+'C1A3'!J216+'C1A4'!J216+'C1A5'!J216+'C1A6'!J216+'C1A7'!J216+'C1A8'!J216</f>
        <v>0</v>
      </c>
      <c r="K216" s="109">
        <f>'C1A1'!K216+'C1A2'!K216+'C1A3'!K216+'C1A4'!K216+'C1A5'!K216+'C1A6'!K216+'C1A7'!K216+'C1A8'!K216</f>
        <v>0</v>
      </c>
      <c r="L216" s="109">
        <f>'C1A1'!L216+'C1A2'!L216+'C1A3'!L216+'C1A4'!L216+'C1A5'!L216+'C1A6'!L216+'C1A7'!L216+'C1A8'!L216</f>
        <v>0</v>
      </c>
      <c r="M216" s="109">
        <f>'C1A1'!M216+'C1A2'!M216+'C1A3'!M216+'C1A4'!M216+'C1A5'!M216+'C1A6'!M216+'C1A7'!M216+'C1A8'!M216</f>
        <v>0</v>
      </c>
      <c r="N216" s="109">
        <f>'C1A1'!N216+'C1A2'!N216+'C1A3'!N216+'C1A4'!N216+'C1A5'!N216+'C1A6'!N216+'C1A7'!N216+'C1A8'!N216</f>
        <v>0</v>
      </c>
      <c r="O216" s="109">
        <f>'C1A1'!O216+'C1A2'!O216+'C1A3'!O216+'C1A4'!O216+'C1A5'!O216+'C1A6'!O216+'C1A7'!O216+'C1A8'!O216</f>
        <v>0</v>
      </c>
      <c r="P216" s="109">
        <f>'C1A1'!P216+'C1A2'!P216+'C1A3'!P216+'C1A4'!P216+'C1A5'!P216+'C1A6'!P216+'C1A7'!P216+'C1A8'!P216</f>
        <v>0</v>
      </c>
      <c r="Q216" s="109">
        <f>'C1A1'!Q216+'C1A2'!Q216+'C1A3'!Q216+'C1A4'!Q216+'C1A5'!Q216+'C1A6'!Q216+'C1A7'!Q216+'C1A8'!Q216</f>
        <v>0</v>
      </c>
      <c r="R216" s="109">
        <f>'C1A1'!R216+'C1A2'!R216+'C1A3'!R216+'C1A4'!R216+'C1A5'!R216+'C1A6'!R216+'C1A7'!R216+'C1A8'!R216</f>
        <v>0</v>
      </c>
    </row>
    <row r="217" spans="1:18" ht="12.75" hidden="1" customHeight="1">
      <c r="A217" s="45">
        <f>'C1A1'!A217+'C1A2'!A217+'C1A3'!A217+'C1A4'!A217+'C1A5'!A217+'C1A6'!A217+'C1A7'!A217+'C1A8'!A217</f>
        <v>0</v>
      </c>
      <c r="B217" s="45">
        <f>'C1A1'!B217+'C1A2'!B217+'C1A3'!B217+'C1A4'!B217+'C1A5'!B217+'C1A6'!B217+'C1A7'!B217+'C1A8'!B217</f>
        <v>0</v>
      </c>
      <c r="C217" s="45">
        <f>'C1A1'!C217+'C1A2'!C217+'C1A3'!C217+'C1A4'!C217+'C1A5'!C217+'C1A6'!C217+'C1A7'!C217+'C1A8'!C217</f>
        <v>0</v>
      </c>
      <c r="D217" s="34">
        <v>513001</v>
      </c>
      <c r="E217" s="35" t="s">
        <v>237</v>
      </c>
      <c r="F217" s="42">
        <f t="shared" ref="F217:F247" si="9">A217+B217+C217</f>
        <v>0</v>
      </c>
      <c r="G217" s="109">
        <f>'C1A1'!G217+'C1A2'!G217+'C1A3'!G217+'C1A4'!G217+'C1A5'!G217+'C1A6'!G217+'C1A7'!G217+'C1A8'!G217</f>
        <v>0</v>
      </c>
      <c r="H217" s="109">
        <f>'C1A1'!H217+'C1A2'!H217+'C1A3'!H217+'C1A4'!H217+'C1A5'!H217+'C1A6'!H217+'C1A7'!H217+'C1A8'!H217</f>
        <v>0</v>
      </c>
      <c r="I217" s="109">
        <f>'C1A1'!I217+'C1A2'!I217+'C1A3'!I217+'C1A4'!I217+'C1A5'!I217+'C1A6'!I217+'C1A7'!I217+'C1A8'!I217</f>
        <v>0</v>
      </c>
      <c r="J217" s="109">
        <f>'C1A1'!J217+'C1A2'!J217+'C1A3'!J217+'C1A4'!J217+'C1A5'!J217+'C1A6'!J217+'C1A7'!J217+'C1A8'!J217</f>
        <v>0</v>
      </c>
      <c r="K217" s="109">
        <f>'C1A1'!K217+'C1A2'!K217+'C1A3'!K217+'C1A4'!K217+'C1A5'!K217+'C1A6'!K217+'C1A7'!K217+'C1A8'!K217</f>
        <v>0</v>
      </c>
      <c r="L217" s="109">
        <f>'C1A1'!L217+'C1A2'!L217+'C1A3'!L217+'C1A4'!L217+'C1A5'!L217+'C1A6'!L217+'C1A7'!L217+'C1A8'!L217</f>
        <v>0</v>
      </c>
      <c r="M217" s="109">
        <f>'C1A1'!M217+'C1A2'!M217+'C1A3'!M217+'C1A4'!M217+'C1A5'!M217+'C1A6'!M217+'C1A7'!M217+'C1A8'!M217</f>
        <v>0</v>
      </c>
      <c r="N217" s="109">
        <f>'C1A1'!N217+'C1A2'!N217+'C1A3'!N217+'C1A4'!N217+'C1A5'!N217+'C1A6'!N217+'C1A7'!N217+'C1A8'!N217</f>
        <v>0</v>
      </c>
      <c r="O217" s="109">
        <f>'C1A1'!O217+'C1A2'!O217+'C1A3'!O217+'C1A4'!O217+'C1A5'!O217+'C1A6'!O217+'C1A7'!O217+'C1A8'!O217</f>
        <v>0</v>
      </c>
      <c r="P217" s="109">
        <f>'C1A1'!P217+'C1A2'!P217+'C1A3'!P217+'C1A4'!P217+'C1A5'!P217+'C1A6'!P217+'C1A7'!P217+'C1A8'!P217</f>
        <v>0</v>
      </c>
      <c r="Q217" s="109">
        <f>'C1A1'!Q217+'C1A2'!Q217+'C1A3'!Q217+'C1A4'!Q217+'C1A5'!Q217+'C1A6'!Q217+'C1A7'!Q217+'C1A8'!Q217</f>
        <v>0</v>
      </c>
      <c r="R217" s="109">
        <f>'C1A1'!R217+'C1A2'!R217+'C1A3'!R217+'C1A4'!R217+'C1A5'!R217+'C1A6'!R217+'C1A7'!R217+'C1A8'!R217</f>
        <v>0</v>
      </c>
    </row>
    <row r="218" spans="1:18" ht="12.75" hidden="1" customHeight="1">
      <c r="A218" s="45">
        <f>'C1A1'!A218+'C1A2'!A218+'C1A3'!A218+'C1A4'!A218+'C1A5'!A218+'C1A6'!A218+'C1A7'!A218+'C1A8'!A218</f>
        <v>0</v>
      </c>
      <c r="B218" s="45">
        <f>'C1A1'!B218+'C1A2'!B218+'C1A3'!B218+'C1A4'!B218+'C1A5'!B218+'C1A6'!B218+'C1A7'!B218+'C1A8'!B218</f>
        <v>0</v>
      </c>
      <c r="C218" s="45">
        <f>'C1A1'!C218+'C1A2'!C218+'C1A3'!C218+'C1A4'!C218+'C1A5'!C218+'C1A6'!C218+'C1A7'!C218+'C1A8'!C218</f>
        <v>0</v>
      </c>
      <c r="D218" s="34">
        <v>514001</v>
      </c>
      <c r="E218" s="35" t="s">
        <v>238</v>
      </c>
      <c r="F218" s="42">
        <f t="shared" si="9"/>
        <v>0</v>
      </c>
      <c r="G218" s="109">
        <f>'C1A1'!G218+'C1A2'!G218+'C1A3'!G218+'C1A4'!G218+'C1A5'!G218+'C1A6'!G218+'C1A7'!G218+'C1A8'!G218</f>
        <v>0</v>
      </c>
      <c r="H218" s="109">
        <f>'C1A1'!H218+'C1A2'!H218+'C1A3'!H218+'C1A4'!H218+'C1A5'!H218+'C1A6'!H218+'C1A7'!H218+'C1A8'!H218</f>
        <v>0</v>
      </c>
      <c r="I218" s="109">
        <f>'C1A1'!I218+'C1A2'!I218+'C1A3'!I218+'C1A4'!I218+'C1A5'!I218+'C1A6'!I218+'C1A7'!I218+'C1A8'!I218</f>
        <v>0</v>
      </c>
      <c r="J218" s="109">
        <f>'C1A1'!J218+'C1A2'!J218+'C1A3'!J218+'C1A4'!J218+'C1A5'!J218+'C1A6'!J218+'C1A7'!J218+'C1A8'!J218</f>
        <v>0</v>
      </c>
      <c r="K218" s="109">
        <f>'C1A1'!K218+'C1A2'!K218+'C1A3'!K218+'C1A4'!K218+'C1A5'!K218+'C1A6'!K218+'C1A7'!K218+'C1A8'!K218</f>
        <v>0</v>
      </c>
      <c r="L218" s="109">
        <f>'C1A1'!L218+'C1A2'!L218+'C1A3'!L218+'C1A4'!L218+'C1A5'!L218+'C1A6'!L218+'C1A7'!L218+'C1A8'!L218</f>
        <v>0</v>
      </c>
      <c r="M218" s="109">
        <f>'C1A1'!M218+'C1A2'!M218+'C1A3'!M218+'C1A4'!M218+'C1A5'!M218+'C1A6'!M218+'C1A7'!M218+'C1A8'!M218</f>
        <v>0</v>
      </c>
      <c r="N218" s="109">
        <f>'C1A1'!N218+'C1A2'!N218+'C1A3'!N218+'C1A4'!N218+'C1A5'!N218+'C1A6'!N218+'C1A7'!N218+'C1A8'!N218</f>
        <v>0</v>
      </c>
      <c r="O218" s="109">
        <f>'C1A1'!O218+'C1A2'!O218+'C1A3'!O218+'C1A4'!O218+'C1A5'!O218+'C1A6'!O218+'C1A7'!O218+'C1A8'!O218</f>
        <v>0</v>
      </c>
      <c r="P218" s="109">
        <f>'C1A1'!P218+'C1A2'!P218+'C1A3'!P218+'C1A4'!P218+'C1A5'!P218+'C1A6'!P218+'C1A7'!P218+'C1A8'!P218</f>
        <v>0</v>
      </c>
      <c r="Q218" s="109">
        <f>'C1A1'!Q218+'C1A2'!Q218+'C1A3'!Q218+'C1A4'!Q218+'C1A5'!Q218+'C1A6'!Q218+'C1A7'!Q218+'C1A8'!Q218</f>
        <v>0</v>
      </c>
      <c r="R218" s="109">
        <f>'C1A1'!R218+'C1A2'!R218+'C1A3'!R218+'C1A4'!R218+'C1A5'!R218+'C1A6'!R218+'C1A7'!R218+'C1A8'!R218</f>
        <v>0</v>
      </c>
    </row>
    <row r="219" spans="1:18" ht="12.75" hidden="1" customHeight="1">
      <c r="A219" s="45">
        <f>'C1A1'!A219+'C1A2'!A219+'C1A3'!A219+'C1A4'!A219+'C1A5'!A219+'C1A6'!A219+'C1A7'!A219+'C1A8'!A219</f>
        <v>0</v>
      </c>
      <c r="B219" s="45">
        <f>'C1A1'!B219+'C1A2'!B219+'C1A3'!B219+'C1A4'!B219+'C1A5'!B219+'C1A6'!B219+'C1A7'!B219+'C1A8'!B219</f>
        <v>0</v>
      </c>
      <c r="C219" s="45">
        <f>'C1A1'!C219+'C1A2'!C219+'C1A3'!C219+'C1A4'!C219+'C1A5'!C219+'C1A6'!C219+'C1A7'!C219+'C1A8'!C219</f>
        <v>0</v>
      </c>
      <c r="D219" s="34">
        <v>515001</v>
      </c>
      <c r="E219" s="35" t="s">
        <v>239</v>
      </c>
      <c r="F219" s="42">
        <f t="shared" si="9"/>
        <v>0</v>
      </c>
      <c r="G219" s="109">
        <f>'C1A1'!G219+'C1A2'!G219+'C1A3'!G219+'C1A4'!G219+'C1A5'!G219+'C1A6'!G219+'C1A7'!G219+'C1A8'!G219</f>
        <v>0</v>
      </c>
      <c r="H219" s="109">
        <f>'C1A1'!H219+'C1A2'!H219+'C1A3'!H219+'C1A4'!H219+'C1A5'!H219+'C1A6'!H219+'C1A7'!H219+'C1A8'!H219</f>
        <v>0</v>
      </c>
      <c r="I219" s="109">
        <f>'C1A1'!I219+'C1A2'!I219+'C1A3'!I219+'C1A4'!I219+'C1A5'!I219+'C1A6'!I219+'C1A7'!I219+'C1A8'!I219</f>
        <v>0</v>
      </c>
      <c r="J219" s="109">
        <f>'C1A1'!J219+'C1A2'!J219+'C1A3'!J219+'C1A4'!J219+'C1A5'!J219+'C1A6'!J219+'C1A7'!J219+'C1A8'!J219</f>
        <v>0</v>
      </c>
      <c r="K219" s="109">
        <f>'C1A1'!K219+'C1A2'!K219+'C1A3'!K219+'C1A4'!K219+'C1A5'!K219+'C1A6'!K219+'C1A7'!K219+'C1A8'!K219</f>
        <v>0</v>
      </c>
      <c r="L219" s="109">
        <f>'C1A1'!L219+'C1A2'!L219+'C1A3'!L219+'C1A4'!L219+'C1A5'!L219+'C1A6'!L219+'C1A7'!L219+'C1A8'!L219</f>
        <v>0</v>
      </c>
      <c r="M219" s="109">
        <f>'C1A1'!M219+'C1A2'!M219+'C1A3'!M219+'C1A4'!M219+'C1A5'!M219+'C1A6'!M219+'C1A7'!M219+'C1A8'!M219</f>
        <v>0</v>
      </c>
      <c r="N219" s="109">
        <f>'C1A1'!N219+'C1A2'!N219+'C1A3'!N219+'C1A4'!N219+'C1A5'!N219+'C1A6'!N219+'C1A7'!N219+'C1A8'!N219</f>
        <v>0</v>
      </c>
      <c r="O219" s="109">
        <f>'C1A1'!O219+'C1A2'!O219+'C1A3'!O219+'C1A4'!O219+'C1A5'!O219+'C1A6'!O219+'C1A7'!O219+'C1A8'!O219</f>
        <v>0</v>
      </c>
      <c r="P219" s="109">
        <f>'C1A1'!P219+'C1A2'!P219+'C1A3'!P219+'C1A4'!P219+'C1A5'!P219+'C1A6'!P219+'C1A7'!P219+'C1A8'!P219</f>
        <v>0</v>
      </c>
      <c r="Q219" s="109">
        <f>'C1A1'!Q219+'C1A2'!Q219+'C1A3'!Q219+'C1A4'!Q219+'C1A5'!Q219+'C1A6'!Q219+'C1A7'!Q219+'C1A8'!Q219</f>
        <v>0</v>
      </c>
      <c r="R219" s="109">
        <f>'C1A1'!R219+'C1A2'!R219+'C1A3'!R219+'C1A4'!R219+'C1A5'!R219+'C1A6'!R219+'C1A7'!R219+'C1A8'!R219</f>
        <v>0</v>
      </c>
    </row>
    <row r="220" spans="1:18" ht="12.75" hidden="1" customHeight="1">
      <c r="A220" s="45">
        <f>'C1A1'!A220+'C1A2'!A220+'C1A3'!A220+'C1A4'!A220+'C1A5'!A220+'C1A6'!A220+'C1A7'!A220+'C1A8'!A220</f>
        <v>0</v>
      </c>
      <c r="B220" s="45">
        <f>'C1A1'!B220+'C1A2'!B220+'C1A3'!B220+'C1A4'!B220+'C1A5'!B220+'C1A6'!B220+'C1A7'!B220+'C1A8'!B220</f>
        <v>0</v>
      </c>
      <c r="C220" s="45">
        <f>'C1A1'!C220+'C1A2'!C220+'C1A3'!C220+'C1A4'!C220+'C1A5'!C220+'C1A6'!C220+'C1A7'!C220+'C1A8'!C220</f>
        <v>0</v>
      </c>
      <c r="D220" s="34">
        <v>519001</v>
      </c>
      <c r="E220" s="35" t="s">
        <v>240</v>
      </c>
      <c r="F220" s="42">
        <f t="shared" si="9"/>
        <v>0</v>
      </c>
      <c r="G220" s="109">
        <f>'C1A1'!G220+'C1A2'!G220+'C1A3'!G220+'C1A4'!G220+'C1A5'!G220+'C1A6'!G220+'C1A7'!G220+'C1A8'!G220</f>
        <v>0</v>
      </c>
      <c r="H220" s="109">
        <f>'C1A1'!H220+'C1A2'!H220+'C1A3'!H220+'C1A4'!H220+'C1A5'!H220+'C1A6'!H220+'C1A7'!H220+'C1A8'!H220</f>
        <v>0</v>
      </c>
      <c r="I220" s="109">
        <f>'C1A1'!I220+'C1A2'!I220+'C1A3'!I220+'C1A4'!I220+'C1A5'!I220+'C1A6'!I220+'C1A7'!I220+'C1A8'!I220</f>
        <v>0</v>
      </c>
      <c r="J220" s="109">
        <f>'C1A1'!J220+'C1A2'!J220+'C1A3'!J220+'C1A4'!J220+'C1A5'!J220+'C1A6'!J220+'C1A7'!J220+'C1A8'!J220</f>
        <v>0</v>
      </c>
      <c r="K220" s="109">
        <f>'C1A1'!K220+'C1A2'!K220+'C1A3'!K220+'C1A4'!K220+'C1A5'!K220+'C1A6'!K220+'C1A7'!K220+'C1A8'!K220</f>
        <v>0</v>
      </c>
      <c r="L220" s="109">
        <f>'C1A1'!L220+'C1A2'!L220+'C1A3'!L220+'C1A4'!L220+'C1A5'!L220+'C1A6'!L220+'C1A7'!L220+'C1A8'!L220</f>
        <v>0</v>
      </c>
      <c r="M220" s="109">
        <f>'C1A1'!M220+'C1A2'!M220+'C1A3'!M220+'C1A4'!M220+'C1A5'!M220+'C1A6'!M220+'C1A7'!M220+'C1A8'!M220</f>
        <v>0</v>
      </c>
      <c r="N220" s="109">
        <f>'C1A1'!N220+'C1A2'!N220+'C1A3'!N220+'C1A4'!N220+'C1A5'!N220+'C1A6'!N220+'C1A7'!N220+'C1A8'!N220</f>
        <v>0</v>
      </c>
      <c r="O220" s="109">
        <f>'C1A1'!O220+'C1A2'!O220+'C1A3'!O220+'C1A4'!O220+'C1A5'!O220+'C1A6'!O220+'C1A7'!O220+'C1A8'!O220</f>
        <v>0</v>
      </c>
      <c r="P220" s="109">
        <f>'C1A1'!P220+'C1A2'!P220+'C1A3'!P220+'C1A4'!P220+'C1A5'!P220+'C1A6'!P220+'C1A7'!P220+'C1A8'!P220</f>
        <v>0</v>
      </c>
      <c r="Q220" s="109">
        <f>'C1A1'!Q220+'C1A2'!Q220+'C1A3'!Q220+'C1A4'!Q220+'C1A5'!Q220+'C1A6'!Q220+'C1A7'!Q220+'C1A8'!Q220</f>
        <v>0</v>
      </c>
      <c r="R220" s="109">
        <f>'C1A1'!R220+'C1A2'!R220+'C1A3'!R220+'C1A4'!R220+'C1A5'!R220+'C1A6'!R220+'C1A7'!R220+'C1A8'!R220</f>
        <v>0</v>
      </c>
    </row>
    <row r="221" spans="1:18" ht="12.75" hidden="1" customHeight="1">
      <c r="A221" s="45">
        <f>'C1A1'!A221+'C1A2'!A221+'C1A3'!A221+'C1A4'!A221+'C1A5'!A221+'C1A6'!A221+'C1A7'!A221+'C1A8'!A221</f>
        <v>0</v>
      </c>
      <c r="B221" s="45">
        <f>'C1A1'!B221+'C1A2'!B221+'C1A3'!B221+'C1A4'!B221+'C1A5'!B221+'C1A6'!B221+'C1A7'!B221+'C1A8'!B221</f>
        <v>0</v>
      </c>
      <c r="C221" s="45">
        <f>'C1A1'!C221+'C1A2'!C221+'C1A3'!C221+'C1A4'!C221+'C1A5'!C221+'C1A6'!C221+'C1A7'!C221+'C1A8'!C221</f>
        <v>0</v>
      </c>
      <c r="D221" s="34">
        <v>519002</v>
      </c>
      <c r="E221" s="35" t="s">
        <v>241</v>
      </c>
      <c r="F221" s="42">
        <f t="shared" si="9"/>
        <v>0</v>
      </c>
      <c r="G221" s="109">
        <f>'C1A1'!G221+'C1A2'!G221+'C1A3'!G221+'C1A4'!G221+'C1A5'!G221+'C1A6'!G221+'C1A7'!G221+'C1A8'!G221</f>
        <v>0</v>
      </c>
      <c r="H221" s="109">
        <f>'C1A1'!H221+'C1A2'!H221+'C1A3'!H221+'C1A4'!H221+'C1A5'!H221+'C1A6'!H221+'C1A7'!H221+'C1A8'!H221</f>
        <v>0</v>
      </c>
      <c r="I221" s="109">
        <f>'C1A1'!I221+'C1A2'!I221+'C1A3'!I221+'C1A4'!I221+'C1A5'!I221+'C1A6'!I221+'C1A7'!I221+'C1A8'!I221</f>
        <v>0</v>
      </c>
      <c r="J221" s="109">
        <f>'C1A1'!J221+'C1A2'!J221+'C1A3'!J221+'C1A4'!J221+'C1A5'!J221+'C1A6'!J221+'C1A7'!J221+'C1A8'!J221</f>
        <v>0</v>
      </c>
      <c r="K221" s="109">
        <f>'C1A1'!K221+'C1A2'!K221+'C1A3'!K221+'C1A4'!K221+'C1A5'!K221+'C1A6'!K221+'C1A7'!K221+'C1A8'!K221</f>
        <v>0</v>
      </c>
      <c r="L221" s="109">
        <f>'C1A1'!L221+'C1A2'!L221+'C1A3'!L221+'C1A4'!L221+'C1A5'!L221+'C1A6'!L221+'C1A7'!L221+'C1A8'!L221</f>
        <v>0</v>
      </c>
      <c r="M221" s="109">
        <f>'C1A1'!M221+'C1A2'!M221+'C1A3'!M221+'C1A4'!M221+'C1A5'!M221+'C1A6'!M221+'C1A7'!M221+'C1A8'!M221</f>
        <v>0</v>
      </c>
      <c r="N221" s="109">
        <f>'C1A1'!N221+'C1A2'!N221+'C1A3'!N221+'C1A4'!N221+'C1A5'!N221+'C1A6'!N221+'C1A7'!N221+'C1A8'!N221</f>
        <v>0</v>
      </c>
      <c r="O221" s="109">
        <f>'C1A1'!O221+'C1A2'!O221+'C1A3'!O221+'C1A4'!O221+'C1A5'!O221+'C1A6'!O221+'C1A7'!O221+'C1A8'!O221</f>
        <v>0</v>
      </c>
      <c r="P221" s="109">
        <f>'C1A1'!P221+'C1A2'!P221+'C1A3'!P221+'C1A4'!P221+'C1A5'!P221+'C1A6'!P221+'C1A7'!P221+'C1A8'!P221</f>
        <v>0</v>
      </c>
      <c r="Q221" s="109">
        <f>'C1A1'!Q221+'C1A2'!Q221+'C1A3'!Q221+'C1A4'!Q221+'C1A5'!Q221+'C1A6'!Q221+'C1A7'!Q221+'C1A8'!Q221</f>
        <v>0</v>
      </c>
      <c r="R221" s="109">
        <f>'C1A1'!R221+'C1A2'!R221+'C1A3'!R221+'C1A4'!R221+'C1A5'!R221+'C1A6'!R221+'C1A7'!R221+'C1A8'!R221</f>
        <v>0</v>
      </c>
    </row>
    <row r="222" spans="1:18" ht="12.75" hidden="1" customHeight="1">
      <c r="A222" s="45">
        <f>'C1A1'!A222+'C1A2'!A222+'C1A3'!A222+'C1A4'!A222+'C1A5'!A222+'C1A6'!A222+'C1A7'!A222+'C1A8'!A222</f>
        <v>0</v>
      </c>
      <c r="B222" s="45">
        <f>'C1A1'!B222+'C1A2'!B222+'C1A3'!B222+'C1A4'!B222+'C1A5'!B222+'C1A6'!B222+'C1A7'!B222+'C1A8'!B222</f>
        <v>0</v>
      </c>
      <c r="C222" s="45">
        <f>'C1A1'!C222+'C1A2'!C222+'C1A3'!C222+'C1A4'!C222+'C1A5'!C222+'C1A6'!C222+'C1A7'!C222+'C1A8'!C222</f>
        <v>0</v>
      </c>
      <c r="D222" s="34">
        <v>521001</v>
      </c>
      <c r="E222" s="35" t="s">
        <v>242</v>
      </c>
      <c r="F222" s="42">
        <f t="shared" si="9"/>
        <v>0</v>
      </c>
      <c r="G222" s="109">
        <f>'C1A1'!G222+'C1A2'!G222+'C1A3'!G222+'C1A4'!G222+'C1A5'!G222+'C1A6'!G222+'C1A7'!G222+'C1A8'!G222</f>
        <v>0</v>
      </c>
      <c r="H222" s="109">
        <f>'C1A1'!H222+'C1A2'!H222+'C1A3'!H222+'C1A4'!H222+'C1A5'!H222+'C1A6'!H222+'C1A7'!H222+'C1A8'!H222</f>
        <v>0</v>
      </c>
      <c r="I222" s="109">
        <f>'C1A1'!I222+'C1A2'!I222+'C1A3'!I222+'C1A4'!I222+'C1A5'!I222+'C1A6'!I222+'C1A7'!I222+'C1A8'!I222</f>
        <v>0</v>
      </c>
      <c r="J222" s="109">
        <f>'C1A1'!J222+'C1A2'!J222+'C1A3'!J222+'C1A4'!J222+'C1A5'!J222+'C1A6'!J222+'C1A7'!J222+'C1A8'!J222</f>
        <v>0</v>
      </c>
      <c r="K222" s="109">
        <f>'C1A1'!K222+'C1A2'!K222+'C1A3'!K222+'C1A4'!K222+'C1A5'!K222+'C1A6'!K222+'C1A7'!K222+'C1A8'!K222</f>
        <v>0</v>
      </c>
      <c r="L222" s="109">
        <f>'C1A1'!L222+'C1A2'!L222+'C1A3'!L222+'C1A4'!L222+'C1A5'!L222+'C1A6'!L222+'C1A7'!L222+'C1A8'!L222</f>
        <v>0</v>
      </c>
      <c r="M222" s="109">
        <f>'C1A1'!M222+'C1A2'!M222+'C1A3'!M222+'C1A4'!M222+'C1A5'!M222+'C1A6'!M222+'C1A7'!M222+'C1A8'!M222</f>
        <v>0</v>
      </c>
      <c r="N222" s="109">
        <f>'C1A1'!N222+'C1A2'!N222+'C1A3'!N222+'C1A4'!N222+'C1A5'!N222+'C1A6'!N222+'C1A7'!N222+'C1A8'!N222</f>
        <v>0</v>
      </c>
      <c r="O222" s="109">
        <f>'C1A1'!O222+'C1A2'!O222+'C1A3'!O222+'C1A4'!O222+'C1A5'!O222+'C1A6'!O222+'C1A7'!O222+'C1A8'!O222</f>
        <v>0</v>
      </c>
      <c r="P222" s="109">
        <f>'C1A1'!P222+'C1A2'!P222+'C1A3'!P222+'C1A4'!P222+'C1A5'!P222+'C1A6'!P222+'C1A7'!P222+'C1A8'!P222</f>
        <v>0</v>
      </c>
      <c r="Q222" s="109">
        <f>'C1A1'!Q222+'C1A2'!Q222+'C1A3'!Q222+'C1A4'!Q222+'C1A5'!Q222+'C1A6'!Q222+'C1A7'!Q222+'C1A8'!Q222</f>
        <v>0</v>
      </c>
      <c r="R222" s="109">
        <f>'C1A1'!R222+'C1A2'!R222+'C1A3'!R222+'C1A4'!R222+'C1A5'!R222+'C1A6'!R222+'C1A7'!R222+'C1A8'!R222</f>
        <v>0</v>
      </c>
    </row>
    <row r="223" spans="1:18" ht="12.75" hidden="1" customHeight="1">
      <c r="A223" s="45">
        <f>'C1A1'!A223+'C1A2'!A223+'C1A3'!A223+'C1A4'!A223+'C1A5'!A223+'C1A6'!A223+'C1A7'!A223+'C1A8'!A223</f>
        <v>0</v>
      </c>
      <c r="B223" s="45">
        <f>'C1A1'!B223+'C1A2'!B223+'C1A3'!B223+'C1A4'!B223+'C1A5'!B223+'C1A6'!B223+'C1A7'!B223+'C1A8'!B223</f>
        <v>0</v>
      </c>
      <c r="C223" s="45">
        <f>'C1A1'!C223+'C1A2'!C223+'C1A3'!C223+'C1A4'!C223+'C1A5'!C223+'C1A6'!C223+'C1A7'!C223+'C1A8'!C223</f>
        <v>0</v>
      </c>
      <c r="D223" s="34">
        <v>522001</v>
      </c>
      <c r="E223" s="35" t="s">
        <v>243</v>
      </c>
      <c r="F223" s="42">
        <f t="shared" si="9"/>
        <v>0</v>
      </c>
      <c r="G223" s="109">
        <f>'C1A1'!G223+'C1A2'!G223+'C1A3'!G223+'C1A4'!G223+'C1A5'!G223+'C1A6'!G223+'C1A7'!G223+'C1A8'!G223</f>
        <v>0</v>
      </c>
      <c r="H223" s="109">
        <f>'C1A1'!H223+'C1A2'!H223+'C1A3'!H223+'C1A4'!H223+'C1A5'!H223+'C1A6'!H223+'C1A7'!H223+'C1A8'!H223</f>
        <v>0</v>
      </c>
      <c r="I223" s="109">
        <f>'C1A1'!I223+'C1A2'!I223+'C1A3'!I223+'C1A4'!I223+'C1A5'!I223+'C1A6'!I223+'C1A7'!I223+'C1A8'!I223</f>
        <v>0</v>
      </c>
      <c r="J223" s="109">
        <f>'C1A1'!J223+'C1A2'!J223+'C1A3'!J223+'C1A4'!J223+'C1A5'!J223+'C1A6'!J223+'C1A7'!J223+'C1A8'!J223</f>
        <v>0</v>
      </c>
      <c r="K223" s="109">
        <f>'C1A1'!K223+'C1A2'!K223+'C1A3'!K223+'C1A4'!K223+'C1A5'!K223+'C1A6'!K223+'C1A7'!K223+'C1A8'!K223</f>
        <v>0</v>
      </c>
      <c r="L223" s="109">
        <f>'C1A1'!L223+'C1A2'!L223+'C1A3'!L223+'C1A4'!L223+'C1A5'!L223+'C1A6'!L223+'C1A7'!L223+'C1A8'!L223</f>
        <v>0</v>
      </c>
      <c r="M223" s="109">
        <f>'C1A1'!M223+'C1A2'!M223+'C1A3'!M223+'C1A4'!M223+'C1A5'!M223+'C1A6'!M223+'C1A7'!M223+'C1A8'!M223</f>
        <v>0</v>
      </c>
      <c r="N223" s="109">
        <f>'C1A1'!N223+'C1A2'!N223+'C1A3'!N223+'C1A4'!N223+'C1A5'!N223+'C1A6'!N223+'C1A7'!N223+'C1A8'!N223</f>
        <v>0</v>
      </c>
      <c r="O223" s="109">
        <f>'C1A1'!O223+'C1A2'!O223+'C1A3'!O223+'C1A4'!O223+'C1A5'!O223+'C1A6'!O223+'C1A7'!O223+'C1A8'!O223</f>
        <v>0</v>
      </c>
      <c r="P223" s="109">
        <f>'C1A1'!P223+'C1A2'!P223+'C1A3'!P223+'C1A4'!P223+'C1A5'!P223+'C1A6'!P223+'C1A7'!P223+'C1A8'!P223</f>
        <v>0</v>
      </c>
      <c r="Q223" s="109">
        <f>'C1A1'!Q223+'C1A2'!Q223+'C1A3'!Q223+'C1A4'!Q223+'C1A5'!Q223+'C1A6'!Q223+'C1A7'!Q223+'C1A8'!Q223</f>
        <v>0</v>
      </c>
      <c r="R223" s="109">
        <f>'C1A1'!R223+'C1A2'!R223+'C1A3'!R223+'C1A4'!R223+'C1A5'!R223+'C1A6'!R223+'C1A7'!R223+'C1A8'!R223</f>
        <v>0</v>
      </c>
    </row>
    <row r="224" spans="1:18" ht="12.75" hidden="1" customHeight="1">
      <c r="A224" s="45">
        <f>'C1A1'!A224+'C1A2'!A224+'C1A3'!A224+'C1A4'!A224+'C1A5'!A224+'C1A6'!A224+'C1A7'!A224+'C1A8'!A224</f>
        <v>0</v>
      </c>
      <c r="B224" s="45">
        <f>'C1A1'!B224+'C1A2'!B224+'C1A3'!B224+'C1A4'!B224+'C1A5'!B224+'C1A6'!B224+'C1A7'!B224+'C1A8'!B224</f>
        <v>0</v>
      </c>
      <c r="C224" s="45">
        <f>'C1A1'!C224+'C1A2'!C224+'C1A3'!C224+'C1A4'!C224+'C1A5'!C224+'C1A6'!C224+'C1A7'!C224+'C1A8'!C224</f>
        <v>0</v>
      </c>
      <c r="D224" s="34">
        <v>523001</v>
      </c>
      <c r="E224" s="35" t="s">
        <v>244</v>
      </c>
      <c r="F224" s="42">
        <f t="shared" si="9"/>
        <v>0</v>
      </c>
      <c r="G224" s="109">
        <f>'C1A1'!G224+'C1A2'!G224+'C1A3'!G224+'C1A4'!G224+'C1A5'!G224+'C1A6'!G224+'C1A7'!G224+'C1A8'!G224</f>
        <v>0</v>
      </c>
      <c r="H224" s="109">
        <f>'C1A1'!H224+'C1A2'!H224+'C1A3'!H224+'C1A4'!H224+'C1A5'!H224+'C1A6'!H224+'C1A7'!H224+'C1A8'!H224</f>
        <v>0</v>
      </c>
      <c r="I224" s="109">
        <f>'C1A1'!I224+'C1A2'!I224+'C1A3'!I224+'C1A4'!I224+'C1A5'!I224+'C1A6'!I224+'C1A7'!I224+'C1A8'!I224</f>
        <v>0</v>
      </c>
      <c r="J224" s="109">
        <f>'C1A1'!J224+'C1A2'!J224+'C1A3'!J224+'C1A4'!J224+'C1A5'!J224+'C1A6'!J224+'C1A7'!J224+'C1A8'!J224</f>
        <v>0</v>
      </c>
      <c r="K224" s="109">
        <f>'C1A1'!K224+'C1A2'!K224+'C1A3'!K224+'C1A4'!K224+'C1A5'!K224+'C1A6'!K224+'C1A7'!K224+'C1A8'!K224</f>
        <v>0</v>
      </c>
      <c r="L224" s="109">
        <f>'C1A1'!L224+'C1A2'!L224+'C1A3'!L224+'C1A4'!L224+'C1A5'!L224+'C1A6'!L224+'C1A7'!L224+'C1A8'!L224</f>
        <v>0</v>
      </c>
      <c r="M224" s="109">
        <f>'C1A1'!M224+'C1A2'!M224+'C1A3'!M224+'C1A4'!M224+'C1A5'!M224+'C1A6'!M224+'C1A7'!M224+'C1A8'!M224</f>
        <v>0</v>
      </c>
      <c r="N224" s="109">
        <f>'C1A1'!N224+'C1A2'!N224+'C1A3'!N224+'C1A4'!N224+'C1A5'!N224+'C1A6'!N224+'C1A7'!N224+'C1A8'!N224</f>
        <v>0</v>
      </c>
      <c r="O224" s="109">
        <f>'C1A1'!O224+'C1A2'!O224+'C1A3'!O224+'C1A4'!O224+'C1A5'!O224+'C1A6'!O224+'C1A7'!O224+'C1A8'!O224</f>
        <v>0</v>
      </c>
      <c r="P224" s="109">
        <f>'C1A1'!P224+'C1A2'!P224+'C1A3'!P224+'C1A4'!P224+'C1A5'!P224+'C1A6'!P224+'C1A7'!P224+'C1A8'!P224</f>
        <v>0</v>
      </c>
      <c r="Q224" s="109">
        <f>'C1A1'!Q224+'C1A2'!Q224+'C1A3'!Q224+'C1A4'!Q224+'C1A5'!Q224+'C1A6'!Q224+'C1A7'!Q224+'C1A8'!Q224</f>
        <v>0</v>
      </c>
      <c r="R224" s="109">
        <f>'C1A1'!R224+'C1A2'!R224+'C1A3'!R224+'C1A4'!R224+'C1A5'!R224+'C1A6'!R224+'C1A7'!R224+'C1A8'!R224</f>
        <v>0</v>
      </c>
    </row>
    <row r="225" spans="1:18" ht="12.75" hidden="1" customHeight="1">
      <c r="A225" s="45">
        <f>'C1A1'!A225+'C1A2'!A225+'C1A3'!A225+'C1A4'!A225+'C1A5'!A225+'C1A6'!A225+'C1A7'!A225+'C1A8'!A225</f>
        <v>0</v>
      </c>
      <c r="B225" s="45">
        <f>'C1A1'!B225+'C1A2'!B225+'C1A3'!B225+'C1A4'!B225+'C1A5'!B225+'C1A6'!B225+'C1A7'!B225+'C1A8'!B225</f>
        <v>0</v>
      </c>
      <c r="C225" s="45">
        <f>'C1A1'!C225+'C1A2'!C225+'C1A3'!C225+'C1A4'!C225+'C1A5'!C225+'C1A6'!C225+'C1A7'!C225+'C1A8'!C225</f>
        <v>0</v>
      </c>
      <c r="D225" s="34">
        <v>529001</v>
      </c>
      <c r="E225" s="35" t="s">
        <v>245</v>
      </c>
      <c r="F225" s="42">
        <f t="shared" si="9"/>
        <v>0</v>
      </c>
      <c r="G225" s="109">
        <f>'C1A1'!G225+'C1A2'!G225+'C1A3'!G225+'C1A4'!G225+'C1A5'!G225+'C1A6'!G225+'C1A7'!G225+'C1A8'!G225</f>
        <v>0</v>
      </c>
      <c r="H225" s="109">
        <f>'C1A1'!H225+'C1A2'!H225+'C1A3'!H225+'C1A4'!H225+'C1A5'!H225+'C1A6'!H225+'C1A7'!H225+'C1A8'!H225</f>
        <v>0</v>
      </c>
      <c r="I225" s="109">
        <f>'C1A1'!I225+'C1A2'!I225+'C1A3'!I225+'C1A4'!I225+'C1A5'!I225+'C1A6'!I225+'C1A7'!I225+'C1A8'!I225</f>
        <v>0</v>
      </c>
      <c r="J225" s="109">
        <f>'C1A1'!J225+'C1A2'!J225+'C1A3'!J225+'C1A4'!J225+'C1A5'!J225+'C1A6'!J225+'C1A7'!J225+'C1A8'!J225</f>
        <v>0</v>
      </c>
      <c r="K225" s="109">
        <f>'C1A1'!K225+'C1A2'!K225+'C1A3'!K225+'C1A4'!K225+'C1A5'!K225+'C1A6'!K225+'C1A7'!K225+'C1A8'!K225</f>
        <v>0</v>
      </c>
      <c r="L225" s="109">
        <f>'C1A1'!L225+'C1A2'!L225+'C1A3'!L225+'C1A4'!L225+'C1A5'!L225+'C1A6'!L225+'C1A7'!L225+'C1A8'!L225</f>
        <v>0</v>
      </c>
      <c r="M225" s="109">
        <f>'C1A1'!M225+'C1A2'!M225+'C1A3'!M225+'C1A4'!M225+'C1A5'!M225+'C1A6'!M225+'C1A7'!M225+'C1A8'!M225</f>
        <v>0</v>
      </c>
      <c r="N225" s="109">
        <f>'C1A1'!N225+'C1A2'!N225+'C1A3'!N225+'C1A4'!N225+'C1A5'!N225+'C1A6'!N225+'C1A7'!N225+'C1A8'!N225</f>
        <v>0</v>
      </c>
      <c r="O225" s="109">
        <f>'C1A1'!O225+'C1A2'!O225+'C1A3'!O225+'C1A4'!O225+'C1A5'!O225+'C1A6'!O225+'C1A7'!O225+'C1A8'!O225</f>
        <v>0</v>
      </c>
      <c r="P225" s="109">
        <f>'C1A1'!P225+'C1A2'!P225+'C1A3'!P225+'C1A4'!P225+'C1A5'!P225+'C1A6'!P225+'C1A7'!P225+'C1A8'!P225</f>
        <v>0</v>
      </c>
      <c r="Q225" s="109">
        <f>'C1A1'!Q225+'C1A2'!Q225+'C1A3'!Q225+'C1A4'!Q225+'C1A5'!Q225+'C1A6'!Q225+'C1A7'!Q225+'C1A8'!Q225</f>
        <v>0</v>
      </c>
      <c r="R225" s="109">
        <f>'C1A1'!R225+'C1A2'!R225+'C1A3'!R225+'C1A4'!R225+'C1A5'!R225+'C1A6'!R225+'C1A7'!R225+'C1A8'!R225</f>
        <v>0</v>
      </c>
    </row>
    <row r="226" spans="1:18" ht="12.75" hidden="1" customHeight="1">
      <c r="A226" s="45">
        <f>'C1A1'!A226+'C1A2'!A226+'C1A3'!A226+'C1A4'!A226+'C1A5'!A226+'C1A6'!A226+'C1A7'!A226+'C1A8'!A226</f>
        <v>0</v>
      </c>
      <c r="B226" s="45">
        <f>'C1A1'!B226+'C1A2'!B226+'C1A3'!B226+'C1A4'!B226+'C1A5'!B226+'C1A6'!B226+'C1A7'!B226+'C1A8'!B226</f>
        <v>0</v>
      </c>
      <c r="C226" s="45">
        <f>'C1A1'!C226+'C1A2'!C226+'C1A3'!C226+'C1A4'!C226+'C1A5'!C226+'C1A6'!C226+'C1A7'!C226+'C1A8'!C226</f>
        <v>0</v>
      </c>
      <c r="D226" s="34">
        <v>531001</v>
      </c>
      <c r="E226" s="35" t="s">
        <v>246</v>
      </c>
      <c r="F226" s="42">
        <f t="shared" si="9"/>
        <v>0</v>
      </c>
      <c r="G226" s="109">
        <f>'C1A1'!G226+'C1A2'!G226+'C1A3'!G226+'C1A4'!G226+'C1A5'!G226+'C1A6'!G226+'C1A7'!G226+'C1A8'!G226</f>
        <v>0</v>
      </c>
      <c r="H226" s="109">
        <f>'C1A1'!H226+'C1A2'!H226+'C1A3'!H226+'C1A4'!H226+'C1A5'!H226+'C1A6'!H226+'C1A7'!H226+'C1A8'!H226</f>
        <v>0</v>
      </c>
      <c r="I226" s="109">
        <f>'C1A1'!I226+'C1A2'!I226+'C1A3'!I226+'C1A4'!I226+'C1A5'!I226+'C1A6'!I226+'C1A7'!I226+'C1A8'!I226</f>
        <v>0</v>
      </c>
      <c r="J226" s="109">
        <f>'C1A1'!J226+'C1A2'!J226+'C1A3'!J226+'C1A4'!J226+'C1A5'!J226+'C1A6'!J226+'C1A7'!J226+'C1A8'!J226</f>
        <v>0</v>
      </c>
      <c r="K226" s="109">
        <f>'C1A1'!K226+'C1A2'!K226+'C1A3'!K226+'C1A4'!K226+'C1A5'!K226+'C1A6'!K226+'C1A7'!K226+'C1A8'!K226</f>
        <v>0</v>
      </c>
      <c r="L226" s="109">
        <f>'C1A1'!L226+'C1A2'!L226+'C1A3'!L226+'C1A4'!L226+'C1A5'!L226+'C1A6'!L226+'C1A7'!L226+'C1A8'!L226</f>
        <v>0</v>
      </c>
      <c r="M226" s="109">
        <f>'C1A1'!M226+'C1A2'!M226+'C1A3'!M226+'C1A4'!M226+'C1A5'!M226+'C1A6'!M226+'C1A7'!M226+'C1A8'!M226</f>
        <v>0</v>
      </c>
      <c r="N226" s="109">
        <f>'C1A1'!N226+'C1A2'!N226+'C1A3'!N226+'C1A4'!N226+'C1A5'!N226+'C1A6'!N226+'C1A7'!N226+'C1A8'!N226</f>
        <v>0</v>
      </c>
      <c r="O226" s="109">
        <f>'C1A1'!O226+'C1A2'!O226+'C1A3'!O226+'C1A4'!O226+'C1A5'!O226+'C1A6'!O226+'C1A7'!O226+'C1A8'!O226</f>
        <v>0</v>
      </c>
      <c r="P226" s="109">
        <f>'C1A1'!P226+'C1A2'!P226+'C1A3'!P226+'C1A4'!P226+'C1A5'!P226+'C1A6'!P226+'C1A7'!P226+'C1A8'!P226</f>
        <v>0</v>
      </c>
      <c r="Q226" s="109">
        <f>'C1A1'!Q226+'C1A2'!Q226+'C1A3'!Q226+'C1A4'!Q226+'C1A5'!Q226+'C1A6'!Q226+'C1A7'!Q226+'C1A8'!Q226</f>
        <v>0</v>
      </c>
      <c r="R226" s="109">
        <f>'C1A1'!R226+'C1A2'!R226+'C1A3'!R226+'C1A4'!R226+'C1A5'!R226+'C1A6'!R226+'C1A7'!R226+'C1A8'!R226</f>
        <v>0</v>
      </c>
    </row>
    <row r="227" spans="1:18" ht="12.75" hidden="1" customHeight="1">
      <c r="A227" s="45">
        <f>'C1A1'!A227+'C1A2'!A227+'C1A3'!A227+'C1A4'!A227+'C1A5'!A227+'C1A6'!A227+'C1A7'!A227+'C1A8'!A227</f>
        <v>0</v>
      </c>
      <c r="B227" s="45">
        <f>'C1A1'!B227+'C1A2'!B227+'C1A3'!B227+'C1A4'!B227+'C1A5'!B227+'C1A6'!B227+'C1A7'!B227+'C1A8'!B227</f>
        <v>0</v>
      </c>
      <c r="C227" s="45">
        <f>'C1A1'!C227+'C1A2'!C227+'C1A3'!C227+'C1A4'!C227+'C1A5'!C227+'C1A6'!C227+'C1A7'!C227+'C1A8'!C227</f>
        <v>0</v>
      </c>
      <c r="D227" s="34">
        <v>532001</v>
      </c>
      <c r="E227" s="35" t="s">
        <v>247</v>
      </c>
      <c r="F227" s="42">
        <f t="shared" si="9"/>
        <v>0</v>
      </c>
      <c r="G227" s="109">
        <f>'C1A1'!G227+'C1A2'!G227+'C1A3'!G227+'C1A4'!G227+'C1A5'!G227+'C1A6'!G227+'C1A7'!G227+'C1A8'!G227</f>
        <v>0</v>
      </c>
      <c r="H227" s="109">
        <f>'C1A1'!H227+'C1A2'!H227+'C1A3'!H227+'C1A4'!H227+'C1A5'!H227+'C1A6'!H227+'C1A7'!H227+'C1A8'!H227</f>
        <v>0</v>
      </c>
      <c r="I227" s="109">
        <f>'C1A1'!I227+'C1A2'!I227+'C1A3'!I227+'C1A4'!I227+'C1A5'!I227+'C1A6'!I227+'C1A7'!I227+'C1A8'!I227</f>
        <v>0</v>
      </c>
      <c r="J227" s="109">
        <f>'C1A1'!J227+'C1A2'!J227+'C1A3'!J227+'C1A4'!J227+'C1A5'!J227+'C1A6'!J227+'C1A7'!J227+'C1A8'!J227</f>
        <v>0</v>
      </c>
      <c r="K227" s="109">
        <f>'C1A1'!K227+'C1A2'!K227+'C1A3'!K227+'C1A4'!K227+'C1A5'!K227+'C1A6'!K227+'C1A7'!K227+'C1A8'!K227</f>
        <v>0</v>
      </c>
      <c r="L227" s="109">
        <f>'C1A1'!L227+'C1A2'!L227+'C1A3'!L227+'C1A4'!L227+'C1A5'!L227+'C1A6'!L227+'C1A7'!L227+'C1A8'!L227</f>
        <v>0</v>
      </c>
      <c r="M227" s="109">
        <f>'C1A1'!M227+'C1A2'!M227+'C1A3'!M227+'C1A4'!M227+'C1A5'!M227+'C1A6'!M227+'C1A7'!M227+'C1A8'!M227</f>
        <v>0</v>
      </c>
      <c r="N227" s="109">
        <f>'C1A1'!N227+'C1A2'!N227+'C1A3'!N227+'C1A4'!N227+'C1A5'!N227+'C1A6'!N227+'C1A7'!N227+'C1A8'!N227</f>
        <v>0</v>
      </c>
      <c r="O227" s="109">
        <f>'C1A1'!O227+'C1A2'!O227+'C1A3'!O227+'C1A4'!O227+'C1A5'!O227+'C1A6'!O227+'C1A7'!O227+'C1A8'!O227</f>
        <v>0</v>
      </c>
      <c r="P227" s="109">
        <f>'C1A1'!P227+'C1A2'!P227+'C1A3'!P227+'C1A4'!P227+'C1A5'!P227+'C1A6'!P227+'C1A7'!P227+'C1A8'!P227</f>
        <v>0</v>
      </c>
      <c r="Q227" s="109">
        <f>'C1A1'!Q227+'C1A2'!Q227+'C1A3'!Q227+'C1A4'!Q227+'C1A5'!Q227+'C1A6'!Q227+'C1A7'!Q227+'C1A8'!Q227</f>
        <v>0</v>
      </c>
      <c r="R227" s="109">
        <f>'C1A1'!R227+'C1A2'!R227+'C1A3'!R227+'C1A4'!R227+'C1A5'!R227+'C1A6'!R227+'C1A7'!R227+'C1A8'!R227</f>
        <v>0</v>
      </c>
    </row>
    <row r="228" spans="1:18" ht="12.75" hidden="1" customHeight="1">
      <c r="A228" s="45">
        <f>'C1A1'!A228+'C1A2'!A228+'C1A3'!A228+'C1A4'!A228+'C1A5'!A228+'C1A6'!A228+'C1A7'!A228+'C1A8'!A228</f>
        <v>0</v>
      </c>
      <c r="B228" s="45">
        <f>'C1A1'!B228+'C1A2'!B228+'C1A3'!B228+'C1A4'!B228+'C1A5'!B228+'C1A6'!B228+'C1A7'!B228+'C1A8'!B228</f>
        <v>0</v>
      </c>
      <c r="C228" s="45">
        <f>'C1A1'!C228+'C1A2'!C228+'C1A3'!C228+'C1A4'!C228+'C1A5'!C228+'C1A6'!C228+'C1A7'!C228+'C1A8'!C228</f>
        <v>0</v>
      </c>
      <c r="D228" s="34">
        <v>541001</v>
      </c>
      <c r="E228" s="35" t="s">
        <v>248</v>
      </c>
      <c r="F228" s="42">
        <f t="shared" si="9"/>
        <v>0</v>
      </c>
      <c r="G228" s="109">
        <f>'C1A1'!G228+'C1A2'!G228+'C1A3'!G228+'C1A4'!G228+'C1A5'!G228+'C1A6'!G228+'C1A7'!G228+'C1A8'!G228</f>
        <v>0</v>
      </c>
      <c r="H228" s="109">
        <f>'C1A1'!H228+'C1A2'!H228+'C1A3'!H228+'C1A4'!H228+'C1A5'!H228+'C1A6'!H228+'C1A7'!H228+'C1A8'!H228</f>
        <v>0</v>
      </c>
      <c r="I228" s="109">
        <f>'C1A1'!I228+'C1A2'!I228+'C1A3'!I228+'C1A4'!I228+'C1A5'!I228+'C1A6'!I228+'C1A7'!I228+'C1A8'!I228</f>
        <v>0</v>
      </c>
      <c r="J228" s="109">
        <f>'C1A1'!J228+'C1A2'!J228+'C1A3'!J228+'C1A4'!J228+'C1A5'!J228+'C1A6'!J228+'C1A7'!J228+'C1A8'!J228</f>
        <v>0</v>
      </c>
      <c r="K228" s="109">
        <f>'C1A1'!K228+'C1A2'!K228+'C1A3'!K228+'C1A4'!K228+'C1A5'!K228+'C1A6'!K228+'C1A7'!K228+'C1A8'!K228</f>
        <v>0</v>
      </c>
      <c r="L228" s="109">
        <f>'C1A1'!L228+'C1A2'!L228+'C1A3'!L228+'C1A4'!L228+'C1A5'!L228+'C1A6'!L228+'C1A7'!L228+'C1A8'!L228</f>
        <v>0</v>
      </c>
      <c r="M228" s="109">
        <f>'C1A1'!M228+'C1A2'!M228+'C1A3'!M228+'C1A4'!M228+'C1A5'!M228+'C1A6'!M228+'C1A7'!M228+'C1A8'!M228</f>
        <v>0</v>
      </c>
      <c r="N228" s="109">
        <f>'C1A1'!N228+'C1A2'!N228+'C1A3'!N228+'C1A4'!N228+'C1A5'!N228+'C1A6'!N228+'C1A7'!N228+'C1A8'!N228</f>
        <v>0</v>
      </c>
      <c r="O228" s="109">
        <f>'C1A1'!O228+'C1A2'!O228+'C1A3'!O228+'C1A4'!O228+'C1A5'!O228+'C1A6'!O228+'C1A7'!O228+'C1A8'!O228</f>
        <v>0</v>
      </c>
      <c r="P228" s="109">
        <f>'C1A1'!P228+'C1A2'!P228+'C1A3'!P228+'C1A4'!P228+'C1A5'!P228+'C1A6'!P228+'C1A7'!P228+'C1A8'!P228</f>
        <v>0</v>
      </c>
      <c r="Q228" s="109">
        <f>'C1A1'!Q228+'C1A2'!Q228+'C1A3'!Q228+'C1A4'!Q228+'C1A5'!Q228+'C1A6'!Q228+'C1A7'!Q228+'C1A8'!Q228</f>
        <v>0</v>
      </c>
      <c r="R228" s="109">
        <f>'C1A1'!R228+'C1A2'!R228+'C1A3'!R228+'C1A4'!R228+'C1A5'!R228+'C1A6'!R228+'C1A7'!R228+'C1A8'!R228</f>
        <v>0</v>
      </c>
    </row>
    <row r="229" spans="1:18" ht="12.75" hidden="1" customHeight="1">
      <c r="A229" s="45">
        <f>'C1A1'!A229+'C1A2'!A229+'C1A3'!A229+'C1A4'!A229+'C1A5'!A229+'C1A6'!A229+'C1A7'!A229+'C1A8'!A229</f>
        <v>0</v>
      </c>
      <c r="B229" s="45">
        <f>'C1A1'!B229+'C1A2'!B229+'C1A3'!B229+'C1A4'!B229+'C1A5'!B229+'C1A6'!B229+'C1A7'!B229+'C1A8'!B229</f>
        <v>0</v>
      </c>
      <c r="C229" s="45">
        <f>'C1A1'!C229+'C1A2'!C229+'C1A3'!C229+'C1A4'!C229+'C1A5'!C229+'C1A6'!C229+'C1A7'!C229+'C1A8'!C229</f>
        <v>0</v>
      </c>
      <c r="D229" s="34">
        <v>542001</v>
      </c>
      <c r="E229" s="35" t="s">
        <v>249</v>
      </c>
      <c r="F229" s="42">
        <f t="shared" si="9"/>
        <v>0</v>
      </c>
      <c r="G229" s="109">
        <f>'C1A1'!G229+'C1A2'!G229+'C1A3'!G229+'C1A4'!G229+'C1A5'!G229+'C1A6'!G229+'C1A7'!G229+'C1A8'!G229</f>
        <v>0</v>
      </c>
      <c r="H229" s="109">
        <f>'C1A1'!H229+'C1A2'!H229+'C1A3'!H229+'C1A4'!H229+'C1A5'!H229+'C1A6'!H229+'C1A7'!H229+'C1A8'!H229</f>
        <v>0</v>
      </c>
      <c r="I229" s="109">
        <f>'C1A1'!I229+'C1A2'!I229+'C1A3'!I229+'C1A4'!I229+'C1A5'!I229+'C1A6'!I229+'C1A7'!I229+'C1A8'!I229</f>
        <v>0</v>
      </c>
      <c r="J229" s="109">
        <f>'C1A1'!J229+'C1A2'!J229+'C1A3'!J229+'C1A4'!J229+'C1A5'!J229+'C1A6'!J229+'C1A7'!J229+'C1A8'!J229</f>
        <v>0</v>
      </c>
      <c r="K229" s="109">
        <f>'C1A1'!K229+'C1A2'!K229+'C1A3'!K229+'C1A4'!K229+'C1A5'!K229+'C1A6'!K229+'C1A7'!K229+'C1A8'!K229</f>
        <v>0</v>
      </c>
      <c r="L229" s="109">
        <f>'C1A1'!L229+'C1A2'!L229+'C1A3'!L229+'C1A4'!L229+'C1A5'!L229+'C1A6'!L229+'C1A7'!L229+'C1A8'!L229</f>
        <v>0</v>
      </c>
      <c r="M229" s="109">
        <f>'C1A1'!M229+'C1A2'!M229+'C1A3'!M229+'C1A4'!M229+'C1A5'!M229+'C1A6'!M229+'C1A7'!M229+'C1A8'!M229</f>
        <v>0</v>
      </c>
      <c r="N229" s="109">
        <f>'C1A1'!N229+'C1A2'!N229+'C1A3'!N229+'C1A4'!N229+'C1A5'!N229+'C1A6'!N229+'C1A7'!N229+'C1A8'!N229</f>
        <v>0</v>
      </c>
      <c r="O229" s="109">
        <f>'C1A1'!O229+'C1A2'!O229+'C1A3'!O229+'C1A4'!O229+'C1A5'!O229+'C1A6'!O229+'C1A7'!O229+'C1A8'!O229</f>
        <v>0</v>
      </c>
      <c r="P229" s="109">
        <f>'C1A1'!P229+'C1A2'!P229+'C1A3'!P229+'C1A4'!P229+'C1A5'!P229+'C1A6'!P229+'C1A7'!P229+'C1A8'!P229</f>
        <v>0</v>
      </c>
      <c r="Q229" s="109">
        <f>'C1A1'!Q229+'C1A2'!Q229+'C1A3'!Q229+'C1A4'!Q229+'C1A5'!Q229+'C1A6'!Q229+'C1A7'!Q229+'C1A8'!Q229</f>
        <v>0</v>
      </c>
      <c r="R229" s="109">
        <f>'C1A1'!R229+'C1A2'!R229+'C1A3'!R229+'C1A4'!R229+'C1A5'!R229+'C1A6'!R229+'C1A7'!R229+'C1A8'!R229</f>
        <v>0</v>
      </c>
    </row>
    <row r="230" spans="1:18" ht="12.75" hidden="1" customHeight="1">
      <c r="A230" s="45">
        <f>'C1A1'!A230+'C1A2'!A230+'C1A3'!A230+'C1A4'!A230+'C1A5'!A230+'C1A6'!A230+'C1A7'!A230+'C1A8'!A230</f>
        <v>0</v>
      </c>
      <c r="B230" s="45">
        <f>'C1A1'!B230+'C1A2'!B230+'C1A3'!B230+'C1A4'!B230+'C1A5'!B230+'C1A6'!B230+'C1A7'!B230+'C1A8'!B230</f>
        <v>0</v>
      </c>
      <c r="C230" s="45">
        <f>'C1A1'!C230+'C1A2'!C230+'C1A3'!C230+'C1A4'!C230+'C1A5'!C230+'C1A6'!C230+'C1A7'!C230+'C1A8'!C230</f>
        <v>0</v>
      </c>
      <c r="D230" s="34">
        <v>543001</v>
      </c>
      <c r="E230" s="35" t="s">
        <v>250</v>
      </c>
      <c r="F230" s="42">
        <f t="shared" si="9"/>
        <v>0</v>
      </c>
      <c r="G230" s="109">
        <f>'C1A1'!G230+'C1A2'!G230+'C1A3'!G230+'C1A4'!G230+'C1A5'!G230+'C1A6'!G230+'C1A7'!G230+'C1A8'!G230</f>
        <v>0</v>
      </c>
      <c r="H230" s="109">
        <f>'C1A1'!H230+'C1A2'!H230+'C1A3'!H230+'C1A4'!H230+'C1A5'!H230+'C1A6'!H230+'C1A7'!H230+'C1A8'!H230</f>
        <v>0</v>
      </c>
      <c r="I230" s="109">
        <f>'C1A1'!I230+'C1A2'!I230+'C1A3'!I230+'C1A4'!I230+'C1A5'!I230+'C1A6'!I230+'C1A7'!I230+'C1A8'!I230</f>
        <v>0</v>
      </c>
      <c r="J230" s="109">
        <f>'C1A1'!J230+'C1A2'!J230+'C1A3'!J230+'C1A4'!J230+'C1A5'!J230+'C1A6'!J230+'C1A7'!J230+'C1A8'!J230</f>
        <v>0</v>
      </c>
      <c r="K230" s="109">
        <f>'C1A1'!K230+'C1A2'!K230+'C1A3'!K230+'C1A4'!K230+'C1A5'!K230+'C1A6'!K230+'C1A7'!K230+'C1A8'!K230</f>
        <v>0</v>
      </c>
      <c r="L230" s="109">
        <f>'C1A1'!L230+'C1A2'!L230+'C1A3'!L230+'C1A4'!L230+'C1A5'!L230+'C1A6'!L230+'C1A7'!L230+'C1A8'!L230</f>
        <v>0</v>
      </c>
      <c r="M230" s="109">
        <f>'C1A1'!M230+'C1A2'!M230+'C1A3'!M230+'C1A4'!M230+'C1A5'!M230+'C1A6'!M230+'C1A7'!M230+'C1A8'!M230</f>
        <v>0</v>
      </c>
      <c r="N230" s="109">
        <f>'C1A1'!N230+'C1A2'!N230+'C1A3'!N230+'C1A4'!N230+'C1A5'!N230+'C1A6'!N230+'C1A7'!N230+'C1A8'!N230</f>
        <v>0</v>
      </c>
      <c r="O230" s="109">
        <f>'C1A1'!O230+'C1A2'!O230+'C1A3'!O230+'C1A4'!O230+'C1A5'!O230+'C1A6'!O230+'C1A7'!O230+'C1A8'!O230</f>
        <v>0</v>
      </c>
      <c r="P230" s="109">
        <f>'C1A1'!P230+'C1A2'!P230+'C1A3'!P230+'C1A4'!P230+'C1A5'!P230+'C1A6'!P230+'C1A7'!P230+'C1A8'!P230</f>
        <v>0</v>
      </c>
      <c r="Q230" s="109">
        <f>'C1A1'!Q230+'C1A2'!Q230+'C1A3'!Q230+'C1A4'!Q230+'C1A5'!Q230+'C1A6'!Q230+'C1A7'!Q230+'C1A8'!Q230</f>
        <v>0</v>
      </c>
      <c r="R230" s="109">
        <f>'C1A1'!R230+'C1A2'!R230+'C1A3'!R230+'C1A4'!R230+'C1A5'!R230+'C1A6'!R230+'C1A7'!R230+'C1A8'!R230</f>
        <v>0</v>
      </c>
    </row>
    <row r="231" spans="1:18" ht="12.75" hidden="1" customHeight="1">
      <c r="A231" s="45">
        <f>'C1A1'!A231+'C1A2'!A231+'C1A3'!A231+'C1A4'!A231+'C1A5'!A231+'C1A6'!A231+'C1A7'!A231+'C1A8'!A231</f>
        <v>0</v>
      </c>
      <c r="B231" s="45">
        <f>'C1A1'!B231+'C1A2'!B231+'C1A3'!B231+'C1A4'!B231+'C1A5'!B231+'C1A6'!B231+'C1A7'!B231+'C1A8'!B231</f>
        <v>0</v>
      </c>
      <c r="C231" s="45">
        <f>'C1A1'!C231+'C1A2'!C231+'C1A3'!C231+'C1A4'!C231+'C1A5'!C231+'C1A6'!C231+'C1A7'!C231+'C1A8'!C231</f>
        <v>0</v>
      </c>
      <c r="D231" s="34">
        <v>544001</v>
      </c>
      <c r="E231" s="35" t="s">
        <v>251</v>
      </c>
      <c r="F231" s="42">
        <f t="shared" si="9"/>
        <v>0</v>
      </c>
      <c r="G231" s="109">
        <f>'C1A1'!G231+'C1A2'!G231+'C1A3'!G231+'C1A4'!G231+'C1A5'!G231+'C1A6'!G231+'C1A7'!G231+'C1A8'!G231</f>
        <v>0</v>
      </c>
      <c r="H231" s="109">
        <f>'C1A1'!H231+'C1A2'!H231+'C1A3'!H231+'C1A4'!H231+'C1A5'!H231+'C1A6'!H231+'C1A7'!H231+'C1A8'!H231</f>
        <v>0</v>
      </c>
      <c r="I231" s="109">
        <f>'C1A1'!I231+'C1A2'!I231+'C1A3'!I231+'C1A4'!I231+'C1A5'!I231+'C1A6'!I231+'C1A7'!I231+'C1A8'!I231</f>
        <v>0</v>
      </c>
      <c r="J231" s="109">
        <f>'C1A1'!J231+'C1A2'!J231+'C1A3'!J231+'C1A4'!J231+'C1A5'!J231+'C1A6'!J231+'C1A7'!J231+'C1A8'!J231</f>
        <v>0</v>
      </c>
      <c r="K231" s="109">
        <f>'C1A1'!K231+'C1A2'!K231+'C1A3'!K231+'C1A4'!K231+'C1A5'!K231+'C1A6'!K231+'C1A7'!K231+'C1A8'!K231</f>
        <v>0</v>
      </c>
      <c r="L231" s="109">
        <f>'C1A1'!L231+'C1A2'!L231+'C1A3'!L231+'C1A4'!L231+'C1A5'!L231+'C1A6'!L231+'C1A7'!L231+'C1A8'!L231</f>
        <v>0</v>
      </c>
      <c r="M231" s="109">
        <f>'C1A1'!M231+'C1A2'!M231+'C1A3'!M231+'C1A4'!M231+'C1A5'!M231+'C1A6'!M231+'C1A7'!M231+'C1A8'!M231</f>
        <v>0</v>
      </c>
      <c r="N231" s="109">
        <f>'C1A1'!N231+'C1A2'!N231+'C1A3'!N231+'C1A4'!N231+'C1A5'!N231+'C1A6'!N231+'C1A7'!N231+'C1A8'!N231</f>
        <v>0</v>
      </c>
      <c r="O231" s="109">
        <f>'C1A1'!O231+'C1A2'!O231+'C1A3'!O231+'C1A4'!O231+'C1A5'!O231+'C1A6'!O231+'C1A7'!O231+'C1A8'!O231</f>
        <v>0</v>
      </c>
      <c r="P231" s="109">
        <f>'C1A1'!P231+'C1A2'!P231+'C1A3'!P231+'C1A4'!P231+'C1A5'!P231+'C1A6'!P231+'C1A7'!P231+'C1A8'!P231</f>
        <v>0</v>
      </c>
      <c r="Q231" s="109">
        <f>'C1A1'!Q231+'C1A2'!Q231+'C1A3'!Q231+'C1A4'!Q231+'C1A5'!Q231+'C1A6'!Q231+'C1A7'!Q231+'C1A8'!Q231</f>
        <v>0</v>
      </c>
      <c r="R231" s="109">
        <f>'C1A1'!R231+'C1A2'!R231+'C1A3'!R231+'C1A4'!R231+'C1A5'!R231+'C1A6'!R231+'C1A7'!R231+'C1A8'!R231</f>
        <v>0</v>
      </c>
    </row>
    <row r="232" spans="1:18" ht="12.75" hidden="1" customHeight="1">
      <c r="A232" s="45">
        <f>'C1A1'!A232+'C1A2'!A232+'C1A3'!A232+'C1A4'!A232+'C1A5'!A232+'C1A6'!A232+'C1A7'!A232+'C1A8'!A232</f>
        <v>0</v>
      </c>
      <c r="B232" s="45">
        <f>'C1A1'!B232+'C1A2'!B232+'C1A3'!B232+'C1A4'!B232+'C1A5'!B232+'C1A6'!B232+'C1A7'!B232+'C1A8'!B232</f>
        <v>0</v>
      </c>
      <c r="C232" s="45">
        <f>'C1A1'!C232+'C1A2'!C232+'C1A3'!C232+'C1A4'!C232+'C1A5'!C232+'C1A6'!C232+'C1A7'!C232+'C1A8'!C232</f>
        <v>0</v>
      </c>
      <c r="D232" s="34">
        <v>545001</v>
      </c>
      <c r="E232" s="35" t="s">
        <v>252</v>
      </c>
      <c r="F232" s="42">
        <f t="shared" si="9"/>
        <v>0</v>
      </c>
      <c r="G232" s="109">
        <f>'C1A1'!G232+'C1A2'!G232+'C1A3'!G232+'C1A4'!G232+'C1A5'!G232+'C1A6'!G232+'C1A7'!G232+'C1A8'!G232</f>
        <v>0</v>
      </c>
      <c r="H232" s="109">
        <f>'C1A1'!H232+'C1A2'!H232+'C1A3'!H232+'C1A4'!H232+'C1A5'!H232+'C1A6'!H232+'C1A7'!H232+'C1A8'!H232</f>
        <v>0</v>
      </c>
      <c r="I232" s="109">
        <f>'C1A1'!I232+'C1A2'!I232+'C1A3'!I232+'C1A4'!I232+'C1A5'!I232+'C1A6'!I232+'C1A7'!I232+'C1A8'!I232</f>
        <v>0</v>
      </c>
      <c r="J232" s="109">
        <f>'C1A1'!J232+'C1A2'!J232+'C1A3'!J232+'C1A4'!J232+'C1A5'!J232+'C1A6'!J232+'C1A7'!J232+'C1A8'!J232</f>
        <v>0</v>
      </c>
      <c r="K232" s="109">
        <f>'C1A1'!K232+'C1A2'!K232+'C1A3'!K232+'C1A4'!K232+'C1A5'!K232+'C1A6'!K232+'C1A7'!K232+'C1A8'!K232</f>
        <v>0</v>
      </c>
      <c r="L232" s="109">
        <f>'C1A1'!L232+'C1A2'!L232+'C1A3'!L232+'C1A4'!L232+'C1A5'!L232+'C1A6'!L232+'C1A7'!L232+'C1A8'!L232</f>
        <v>0</v>
      </c>
      <c r="M232" s="109">
        <f>'C1A1'!M232+'C1A2'!M232+'C1A3'!M232+'C1A4'!M232+'C1A5'!M232+'C1A6'!M232+'C1A7'!M232+'C1A8'!M232</f>
        <v>0</v>
      </c>
      <c r="N232" s="109">
        <f>'C1A1'!N232+'C1A2'!N232+'C1A3'!N232+'C1A4'!N232+'C1A5'!N232+'C1A6'!N232+'C1A7'!N232+'C1A8'!N232</f>
        <v>0</v>
      </c>
      <c r="O232" s="109">
        <f>'C1A1'!O232+'C1A2'!O232+'C1A3'!O232+'C1A4'!O232+'C1A5'!O232+'C1A6'!O232+'C1A7'!O232+'C1A8'!O232</f>
        <v>0</v>
      </c>
      <c r="P232" s="109">
        <f>'C1A1'!P232+'C1A2'!P232+'C1A3'!P232+'C1A4'!P232+'C1A5'!P232+'C1A6'!P232+'C1A7'!P232+'C1A8'!P232</f>
        <v>0</v>
      </c>
      <c r="Q232" s="109">
        <f>'C1A1'!Q232+'C1A2'!Q232+'C1A3'!Q232+'C1A4'!Q232+'C1A5'!Q232+'C1A6'!Q232+'C1A7'!Q232+'C1A8'!Q232</f>
        <v>0</v>
      </c>
      <c r="R232" s="109">
        <f>'C1A1'!R232+'C1A2'!R232+'C1A3'!R232+'C1A4'!R232+'C1A5'!R232+'C1A6'!R232+'C1A7'!R232+'C1A8'!R232</f>
        <v>0</v>
      </c>
    </row>
    <row r="233" spans="1:18" ht="12.75" hidden="1" customHeight="1">
      <c r="A233" s="45">
        <f>'C1A1'!A233+'C1A2'!A233+'C1A3'!A233+'C1A4'!A233+'C1A5'!A233+'C1A6'!A233+'C1A7'!A233+'C1A8'!A233</f>
        <v>0</v>
      </c>
      <c r="B233" s="45">
        <f>'C1A1'!B233+'C1A2'!B233+'C1A3'!B233+'C1A4'!B233+'C1A5'!B233+'C1A6'!B233+'C1A7'!B233+'C1A8'!B233</f>
        <v>0</v>
      </c>
      <c r="C233" s="45">
        <f>'C1A1'!C233+'C1A2'!C233+'C1A3'!C233+'C1A4'!C233+'C1A5'!C233+'C1A6'!C233+'C1A7'!C233+'C1A8'!C233</f>
        <v>0</v>
      </c>
      <c r="D233" s="34">
        <v>549001</v>
      </c>
      <c r="E233" s="35" t="s">
        <v>253</v>
      </c>
      <c r="F233" s="42">
        <f t="shared" si="9"/>
        <v>0</v>
      </c>
      <c r="G233" s="109">
        <f>'C1A1'!G233+'C1A2'!G233+'C1A3'!G233+'C1A4'!G233+'C1A5'!G233+'C1A6'!G233+'C1A7'!G233+'C1A8'!G233</f>
        <v>0</v>
      </c>
      <c r="H233" s="109">
        <f>'C1A1'!H233+'C1A2'!H233+'C1A3'!H233+'C1A4'!H233+'C1A5'!H233+'C1A6'!H233+'C1A7'!H233+'C1A8'!H233</f>
        <v>0</v>
      </c>
      <c r="I233" s="109">
        <f>'C1A1'!I233+'C1A2'!I233+'C1A3'!I233+'C1A4'!I233+'C1A5'!I233+'C1A6'!I233+'C1A7'!I233+'C1A8'!I233</f>
        <v>0</v>
      </c>
      <c r="J233" s="109">
        <f>'C1A1'!J233+'C1A2'!J233+'C1A3'!J233+'C1A4'!J233+'C1A5'!J233+'C1A6'!J233+'C1A7'!J233+'C1A8'!J233</f>
        <v>0</v>
      </c>
      <c r="K233" s="109">
        <f>'C1A1'!K233+'C1A2'!K233+'C1A3'!K233+'C1A4'!K233+'C1A5'!K233+'C1A6'!K233+'C1A7'!K233+'C1A8'!K233</f>
        <v>0</v>
      </c>
      <c r="L233" s="109">
        <f>'C1A1'!L233+'C1A2'!L233+'C1A3'!L233+'C1A4'!L233+'C1A5'!L233+'C1A6'!L233+'C1A7'!L233+'C1A8'!L233</f>
        <v>0</v>
      </c>
      <c r="M233" s="109">
        <f>'C1A1'!M233+'C1A2'!M233+'C1A3'!M233+'C1A4'!M233+'C1A5'!M233+'C1A6'!M233+'C1A7'!M233+'C1A8'!M233</f>
        <v>0</v>
      </c>
      <c r="N233" s="109">
        <f>'C1A1'!N233+'C1A2'!N233+'C1A3'!N233+'C1A4'!N233+'C1A5'!N233+'C1A6'!N233+'C1A7'!N233+'C1A8'!N233</f>
        <v>0</v>
      </c>
      <c r="O233" s="109">
        <f>'C1A1'!O233+'C1A2'!O233+'C1A3'!O233+'C1A4'!O233+'C1A5'!O233+'C1A6'!O233+'C1A7'!O233+'C1A8'!O233</f>
        <v>0</v>
      </c>
      <c r="P233" s="109">
        <f>'C1A1'!P233+'C1A2'!P233+'C1A3'!P233+'C1A4'!P233+'C1A5'!P233+'C1A6'!P233+'C1A7'!P233+'C1A8'!P233</f>
        <v>0</v>
      </c>
      <c r="Q233" s="109">
        <f>'C1A1'!Q233+'C1A2'!Q233+'C1A3'!Q233+'C1A4'!Q233+'C1A5'!Q233+'C1A6'!Q233+'C1A7'!Q233+'C1A8'!Q233</f>
        <v>0</v>
      </c>
      <c r="R233" s="109">
        <f>'C1A1'!R233+'C1A2'!R233+'C1A3'!R233+'C1A4'!R233+'C1A5'!R233+'C1A6'!R233+'C1A7'!R233+'C1A8'!R233</f>
        <v>0</v>
      </c>
    </row>
    <row r="234" spans="1:18" ht="12.75" hidden="1" customHeight="1">
      <c r="A234" s="45">
        <f>'C1A1'!A234+'C1A2'!A234+'C1A3'!A234+'C1A4'!A234+'C1A5'!A234+'C1A6'!A234+'C1A7'!A234+'C1A8'!A234</f>
        <v>0</v>
      </c>
      <c r="B234" s="45">
        <f>'C1A1'!B234+'C1A2'!B234+'C1A3'!B234+'C1A4'!B234+'C1A5'!B234+'C1A6'!B234+'C1A7'!B234+'C1A8'!B234</f>
        <v>0</v>
      </c>
      <c r="C234" s="45">
        <f>'C1A1'!C234+'C1A2'!C234+'C1A3'!C234+'C1A4'!C234+'C1A5'!C234+'C1A6'!C234+'C1A7'!C234+'C1A8'!C234</f>
        <v>0</v>
      </c>
      <c r="D234" s="34">
        <v>561001</v>
      </c>
      <c r="E234" s="35" t="s">
        <v>254</v>
      </c>
      <c r="F234" s="42">
        <f t="shared" si="9"/>
        <v>0</v>
      </c>
      <c r="G234" s="109">
        <f>'C1A1'!G234+'C1A2'!G234+'C1A3'!G234+'C1A4'!G234+'C1A5'!G234+'C1A6'!G234+'C1A7'!G234+'C1A8'!G234</f>
        <v>0</v>
      </c>
      <c r="H234" s="109">
        <f>'C1A1'!H234+'C1A2'!H234+'C1A3'!H234+'C1A4'!H234+'C1A5'!H234+'C1A6'!H234+'C1A7'!H234+'C1A8'!H234</f>
        <v>0</v>
      </c>
      <c r="I234" s="109">
        <f>'C1A1'!I234+'C1A2'!I234+'C1A3'!I234+'C1A4'!I234+'C1A5'!I234+'C1A6'!I234+'C1A7'!I234+'C1A8'!I234</f>
        <v>0</v>
      </c>
      <c r="J234" s="109">
        <f>'C1A1'!J234+'C1A2'!J234+'C1A3'!J234+'C1A4'!J234+'C1A5'!J234+'C1A6'!J234+'C1A7'!J234+'C1A8'!J234</f>
        <v>0</v>
      </c>
      <c r="K234" s="109">
        <f>'C1A1'!K234+'C1A2'!K234+'C1A3'!K234+'C1A4'!K234+'C1A5'!K234+'C1A6'!K234+'C1A7'!K234+'C1A8'!K234</f>
        <v>0</v>
      </c>
      <c r="L234" s="109">
        <f>'C1A1'!L234+'C1A2'!L234+'C1A3'!L234+'C1A4'!L234+'C1A5'!L234+'C1A6'!L234+'C1A7'!L234+'C1A8'!L234</f>
        <v>0</v>
      </c>
      <c r="M234" s="109">
        <f>'C1A1'!M234+'C1A2'!M234+'C1A3'!M234+'C1A4'!M234+'C1A5'!M234+'C1A6'!M234+'C1A7'!M234+'C1A8'!M234</f>
        <v>0</v>
      </c>
      <c r="N234" s="109">
        <f>'C1A1'!N234+'C1A2'!N234+'C1A3'!N234+'C1A4'!N234+'C1A5'!N234+'C1A6'!N234+'C1A7'!N234+'C1A8'!N234</f>
        <v>0</v>
      </c>
      <c r="O234" s="109">
        <f>'C1A1'!O234+'C1A2'!O234+'C1A3'!O234+'C1A4'!O234+'C1A5'!O234+'C1A6'!O234+'C1A7'!O234+'C1A8'!O234</f>
        <v>0</v>
      </c>
      <c r="P234" s="109">
        <f>'C1A1'!P234+'C1A2'!P234+'C1A3'!P234+'C1A4'!P234+'C1A5'!P234+'C1A6'!P234+'C1A7'!P234+'C1A8'!P234</f>
        <v>0</v>
      </c>
      <c r="Q234" s="109">
        <f>'C1A1'!Q234+'C1A2'!Q234+'C1A3'!Q234+'C1A4'!Q234+'C1A5'!Q234+'C1A6'!Q234+'C1A7'!Q234+'C1A8'!Q234</f>
        <v>0</v>
      </c>
      <c r="R234" s="109">
        <f>'C1A1'!R234+'C1A2'!R234+'C1A3'!R234+'C1A4'!R234+'C1A5'!R234+'C1A6'!R234+'C1A7'!R234+'C1A8'!R234</f>
        <v>0</v>
      </c>
    </row>
    <row r="235" spans="1:18" ht="12.75" hidden="1" customHeight="1">
      <c r="A235" s="45">
        <f>'C1A1'!A235+'C1A2'!A235+'C1A3'!A235+'C1A4'!A235+'C1A5'!A235+'C1A6'!A235+'C1A7'!A235+'C1A8'!A235</f>
        <v>0</v>
      </c>
      <c r="B235" s="45">
        <f>'C1A1'!B235+'C1A2'!B235+'C1A3'!B235+'C1A4'!B235+'C1A5'!B235+'C1A6'!B235+'C1A7'!B235+'C1A8'!B235</f>
        <v>0</v>
      </c>
      <c r="C235" s="45">
        <f>'C1A1'!C235+'C1A2'!C235+'C1A3'!C235+'C1A4'!C235+'C1A5'!C235+'C1A6'!C235+'C1A7'!C235+'C1A8'!C235</f>
        <v>0</v>
      </c>
      <c r="D235" s="34">
        <v>562001</v>
      </c>
      <c r="E235" s="35" t="s">
        <v>255</v>
      </c>
      <c r="F235" s="42">
        <f t="shared" si="9"/>
        <v>0</v>
      </c>
      <c r="G235" s="109">
        <f>'C1A1'!G235+'C1A2'!G235+'C1A3'!G235+'C1A4'!G235+'C1A5'!G235+'C1A6'!G235+'C1A7'!G235+'C1A8'!G235</f>
        <v>0</v>
      </c>
      <c r="H235" s="109">
        <f>'C1A1'!H235+'C1A2'!H235+'C1A3'!H235+'C1A4'!H235+'C1A5'!H235+'C1A6'!H235+'C1A7'!H235+'C1A8'!H235</f>
        <v>0</v>
      </c>
      <c r="I235" s="109">
        <f>'C1A1'!I235+'C1A2'!I235+'C1A3'!I235+'C1A4'!I235+'C1A5'!I235+'C1A6'!I235+'C1A7'!I235+'C1A8'!I235</f>
        <v>0</v>
      </c>
      <c r="J235" s="109">
        <f>'C1A1'!J235+'C1A2'!J235+'C1A3'!J235+'C1A4'!J235+'C1A5'!J235+'C1A6'!J235+'C1A7'!J235+'C1A8'!J235</f>
        <v>0</v>
      </c>
      <c r="K235" s="109">
        <f>'C1A1'!K235+'C1A2'!K235+'C1A3'!K235+'C1A4'!K235+'C1A5'!K235+'C1A6'!K235+'C1A7'!K235+'C1A8'!K235</f>
        <v>0</v>
      </c>
      <c r="L235" s="109">
        <f>'C1A1'!L235+'C1A2'!L235+'C1A3'!L235+'C1A4'!L235+'C1A5'!L235+'C1A6'!L235+'C1A7'!L235+'C1A8'!L235</f>
        <v>0</v>
      </c>
      <c r="M235" s="109">
        <f>'C1A1'!M235+'C1A2'!M235+'C1A3'!M235+'C1A4'!M235+'C1A5'!M235+'C1A6'!M235+'C1A7'!M235+'C1A8'!M235</f>
        <v>0</v>
      </c>
      <c r="N235" s="109">
        <f>'C1A1'!N235+'C1A2'!N235+'C1A3'!N235+'C1A4'!N235+'C1A5'!N235+'C1A6'!N235+'C1A7'!N235+'C1A8'!N235</f>
        <v>0</v>
      </c>
      <c r="O235" s="109">
        <f>'C1A1'!O235+'C1A2'!O235+'C1A3'!O235+'C1A4'!O235+'C1A5'!O235+'C1A6'!O235+'C1A7'!O235+'C1A8'!O235</f>
        <v>0</v>
      </c>
      <c r="P235" s="109">
        <f>'C1A1'!P235+'C1A2'!P235+'C1A3'!P235+'C1A4'!P235+'C1A5'!P235+'C1A6'!P235+'C1A7'!P235+'C1A8'!P235</f>
        <v>0</v>
      </c>
      <c r="Q235" s="109">
        <f>'C1A1'!Q235+'C1A2'!Q235+'C1A3'!Q235+'C1A4'!Q235+'C1A5'!Q235+'C1A6'!Q235+'C1A7'!Q235+'C1A8'!Q235</f>
        <v>0</v>
      </c>
      <c r="R235" s="109">
        <f>'C1A1'!R235+'C1A2'!R235+'C1A3'!R235+'C1A4'!R235+'C1A5'!R235+'C1A6'!R235+'C1A7'!R235+'C1A8'!R235</f>
        <v>0</v>
      </c>
    </row>
    <row r="236" spans="1:18" ht="12.75" hidden="1" customHeight="1">
      <c r="A236" s="45">
        <f>'C1A1'!A236+'C1A2'!A236+'C1A3'!A236+'C1A4'!A236+'C1A5'!A236+'C1A6'!A236+'C1A7'!A236+'C1A8'!A236</f>
        <v>0</v>
      </c>
      <c r="B236" s="45">
        <f>'C1A1'!B236+'C1A2'!B236+'C1A3'!B236+'C1A4'!B236+'C1A5'!B236+'C1A6'!B236+'C1A7'!B236+'C1A8'!B236</f>
        <v>0</v>
      </c>
      <c r="C236" s="45">
        <f>'C1A1'!C236+'C1A2'!C236+'C1A3'!C236+'C1A4'!C236+'C1A5'!C236+'C1A6'!C236+'C1A7'!C236+'C1A8'!C236</f>
        <v>0</v>
      </c>
      <c r="D236" s="34">
        <v>563001</v>
      </c>
      <c r="E236" s="35" t="s">
        <v>256</v>
      </c>
      <c r="F236" s="42">
        <f t="shared" si="9"/>
        <v>0</v>
      </c>
      <c r="G236" s="109">
        <f>'C1A1'!G236+'C1A2'!G236+'C1A3'!G236+'C1A4'!G236+'C1A5'!G236+'C1A6'!G236+'C1A7'!G236+'C1A8'!G236</f>
        <v>0</v>
      </c>
      <c r="H236" s="109">
        <f>'C1A1'!H236+'C1A2'!H236+'C1A3'!H236+'C1A4'!H236+'C1A5'!H236+'C1A6'!H236+'C1A7'!H236+'C1A8'!H236</f>
        <v>0</v>
      </c>
      <c r="I236" s="109">
        <f>'C1A1'!I236+'C1A2'!I236+'C1A3'!I236+'C1A4'!I236+'C1A5'!I236+'C1A6'!I236+'C1A7'!I236+'C1A8'!I236</f>
        <v>0</v>
      </c>
      <c r="J236" s="109">
        <f>'C1A1'!J236+'C1A2'!J236+'C1A3'!J236+'C1A4'!J236+'C1A5'!J236+'C1A6'!J236+'C1A7'!J236+'C1A8'!J236</f>
        <v>0</v>
      </c>
      <c r="K236" s="109">
        <f>'C1A1'!K236+'C1A2'!K236+'C1A3'!K236+'C1A4'!K236+'C1A5'!K236+'C1A6'!K236+'C1A7'!K236+'C1A8'!K236</f>
        <v>0</v>
      </c>
      <c r="L236" s="109">
        <f>'C1A1'!L236+'C1A2'!L236+'C1A3'!L236+'C1A4'!L236+'C1A5'!L236+'C1A6'!L236+'C1A7'!L236+'C1A8'!L236</f>
        <v>0</v>
      </c>
      <c r="M236" s="109">
        <f>'C1A1'!M236+'C1A2'!M236+'C1A3'!M236+'C1A4'!M236+'C1A5'!M236+'C1A6'!M236+'C1A7'!M236+'C1A8'!M236</f>
        <v>0</v>
      </c>
      <c r="N236" s="109">
        <f>'C1A1'!N236+'C1A2'!N236+'C1A3'!N236+'C1A4'!N236+'C1A5'!N236+'C1A6'!N236+'C1A7'!N236+'C1A8'!N236</f>
        <v>0</v>
      </c>
      <c r="O236" s="109">
        <f>'C1A1'!O236+'C1A2'!O236+'C1A3'!O236+'C1A4'!O236+'C1A5'!O236+'C1A6'!O236+'C1A7'!O236+'C1A8'!O236</f>
        <v>0</v>
      </c>
      <c r="P236" s="109">
        <f>'C1A1'!P236+'C1A2'!P236+'C1A3'!P236+'C1A4'!P236+'C1A5'!P236+'C1A6'!P236+'C1A7'!P236+'C1A8'!P236</f>
        <v>0</v>
      </c>
      <c r="Q236" s="109">
        <f>'C1A1'!Q236+'C1A2'!Q236+'C1A3'!Q236+'C1A4'!Q236+'C1A5'!Q236+'C1A6'!Q236+'C1A7'!Q236+'C1A8'!Q236</f>
        <v>0</v>
      </c>
      <c r="R236" s="109">
        <f>'C1A1'!R236+'C1A2'!R236+'C1A3'!R236+'C1A4'!R236+'C1A5'!R236+'C1A6'!R236+'C1A7'!R236+'C1A8'!R236</f>
        <v>0</v>
      </c>
    </row>
    <row r="237" spans="1:18" ht="12.75" hidden="1" customHeight="1">
      <c r="A237" s="45">
        <f>'C1A1'!A237+'C1A2'!A237+'C1A3'!A237+'C1A4'!A237+'C1A5'!A237+'C1A6'!A237+'C1A7'!A237+'C1A8'!A237</f>
        <v>0</v>
      </c>
      <c r="B237" s="45">
        <f>'C1A1'!B237+'C1A2'!B237+'C1A3'!B237+'C1A4'!B237+'C1A5'!B237+'C1A6'!B237+'C1A7'!B237+'C1A8'!B237</f>
        <v>0</v>
      </c>
      <c r="C237" s="45">
        <f>'C1A1'!C237+'C1A2'!C237+'C1A3'!C237+'C1A4'!C237+'C1A5'!C237+'C1A6'!C237+'C1A7'!C237+'C1A8'!C237</f>
        <v>0</v>
      </c>
      <c r="D237" s="34">
        <v>564001</v>
      </c>
      <c r="E237" s="35" t="s">
        <v>257</v>
      </c>
      <c r="F237" s="42">
        <f t="shared" si="9"/>
        <v>0</v>
      </c>
      <c r="G237" s="109">
        <f>'C1A1'!G237+'C1A2'!G237+'C1A3'!G237+'C1A4'!G237+'C1A5'!G237+'C1A6'!G237+'C1A7'!G237+'C1A8'!G237</f>
        <v>0</v>
      </c>
      <c r="H237" s="109">
        <f>'C1A1'!H237+'C1A2'!H237+'C1A3'!H237+'C1A4'!H237+'C1A5'!H237+'C1A6'!H237+'C1A7'!H237+'C1A8'!H237</f>
        <v>0</v>
      </c>
      <c r="I237" s="109">
        <f>'C1A1'!I237+'C1A2'!I237+'C1A3'!I237+'C1A4'!I237+'C1A5'!I237+'C1A6'!I237+'C1A7'!I237+'C1A8'!I237</f>
        <v>0</v>
      </c>
      <c r="J237" s="109">
        <f>'C1A1'!J237+'C1A2'!J237+'C1A3'!J237+'C1A4'!J237+'C1A5'!J237+'C1A6'!J237+'C1A7'!J237+'C1A8'!J237</f>
        <v>0</v>
      </c>
      <c r="K237" s="109">
        <f>'C1A1'!K237+'C1A2'!K237+'C1A3'!K237+'C1A4'!K237+'C1A5'!K237+'C1A6'!K237+'C1A7'!K237+'C1A8'!K237</f>
        <v>0</v>
      </c>
      <c r="L237" s="109">
        <f>'C1A1'!L237+'C1A2'!L237+'C1A3'!L237+'C1A4'!L237+'C1A5'!L237+'C1A6'!L237+'C1A7'!L237+'C1A8'!L237</f>
        <v>0</v>
      </c>
      <c r="M237" s="109">
        <f>'C1A1'!M237+'C1A2'!M237+'C1A3'!M237+'C1A4'!M237+'C1A5'!M237+'C1A6'!M237+'C1A7'!M237+'C1A8'!M237</f>
        <v>0</v>
      </c>
      <c r="N237" s="109">
        <f>'C1A1'!N237+'C1A2'!N237+'C1A3'!N237+'C1A4'!N237+'C1A5'!N237+'C1A6'!N237+'C1A7'!N237+'C1A8'!N237</f>
        <v>0</v>
      </c>
      <c r="O237" s="109">
        <f>'C1A1'!O237+'C1A2'!O237+'C1A3'!O237+'C1A4'!O237+'C1A5'!O237+'C1A6'!O237+'C1A7'!O237+'C1A8'!O237</f>
        <v>0</v>
      </c>
      <c r="P237" s="109">
        <f>'C1A1'!P237+'C1A2'!P237+'C1A3'!P237+'C1A4'!P237+'C1A5'!P237+'C1A6'!P237+'C1A7'!P237+'C1A8'!P237</f>
        <v>0</v>
      </c>
      <c r="Q237" s="109">
        <f>'C1A1'!Q237+'C1A2'!Q237+'C1A3'!Q237+'C1A4'!Q237+'C1A5'!Q237+'C1A6'!Q237+'C1A7'!Q237+'C1A8'!Q237</f>
        <v>0</v>
      </c>
      <c r="R237" s="109">
        <f>'C1A1'!R237+'C1A2'!R237+'C1A3'!R237+'C1A4'!R237+'C1A5'!R237+'C1A6'!R237+'C1A7'!R237+'C1A8'!R237</f>
        <v>0</v>
      </c>
    </row>
    <row r="238" spans="1:18" ht="12.75" hidden="1" customHeight="1">
      <c r="A238" s="45">
        <f>'C1A1'!A238+'C1A2'!A238+'C1A3'!A238+'C1A4'!A238+'C1A5'!A238+'C1A6'!A238+'C1A7'!A238+'C1A8'!A238</f>
        <v>0</v>
      </c>
      <c r="B238" s="45">
        <f>'C1A1'!B238+'C1A2'!B238+'C1A3'!B238+'C1A4'!B238+'C1A5'!B238+'C1A6'!B238+'C1A7'!B238+'C1A8'!B238</f>
        <v>0</v>
      </c>
      <c r="C238" s="45">
        <f>'C1A1'!C238+'C1A2'!C238+'C1A3'!C238+'C1A4'!C238+'C1A5'!C238+'C1A6'!C238+'C1A7'!C238+'C1A8'!C238</f>
        <v>0</v>
      </c>
      <c r="D238" s="34">
        <v>565001</v>
      </c>
      <c r="E238" s="35" t="s">
        <v>258</v>
      </c>
      <c r="F238" s="42">
        <f t="shared" si="9"/>
        <v>0</v>
      </c>
      <c r="G238" s="109">
        <f>'C1A1'!G238+'C1A2'!G238+'C1A3'!G238+'C1A4'!G238+'C1A5'!G238+'C1A6'!G238+'C1A7'!G238+'C1A8'!G238</f>
        <v>0</v>
      </c>
      <c r="H238" s="109">
        <f>'C1A1'!H238+'C1A2'!H238+'C1A3'!H238+'C1A4'!H238+'C1A5'!H238+'C1A6'!H238+'C1A7'!H238+'C1A8'!H238</f>
        <v>0</v>
      </c>
      <c r="I238" s="109">
        <f>'C1A1'!I238+'C1A2'!I238+'C1A3'!I238+'C1A4'!I238+'C1A5'!I238+'C1A6'!I238+'C1A7'!I238+'C1A8'!I238</f>
        <v>0</v>
      </c>
      <c r="J238" s="109">
        <f>'C1A1'!J238+'C1A2'!J238+'C1A3'!J238+'C1A4'!J238+'C1A5'!J238+'C1A6'!J238+'C1A7'!J238+'C1A8'!J238</f>
        <v>0</v>
      </c>
      <c r="K238" s="109">
        <f>'C1A1'!K238+'C1A2'!K238+'C1A3'!K238+'C1A4'!K238+'C1A5'!K238+'C1A6'!K238+'C1A7'!K238+'C1A8'!K238</f>
        <v>0</v>
      </c>
      <c r="L238" s="109">
        <f>'C1A1'!L238+'C1A2'!L238+'C1A3'!L238+'C1A4'!L238+'C1A5'!L238+'C1A6'!L238+'C1A7'!L238+'C1A8'!L238</f>
        <v>0</v>
      </c>
      <c r="M238" s="109">
        <f>'C1A1'!M238+'C1A2'!M238+'C1A3'!M238+'C1A4'!M238+'C1A5'!M238+'C1A6'!M238+'C1A7'!M238+'C1A8'!M238</f>
        <v>0</v>
      </c>
      <c r="N238" s="109">
        <f>'C1A1'!N238+'C1A2'!N238+'C1A3'!N238+'C1A4'!N238+'C1A5'!N238+'C1A6'!N238+'C1A7'!N238+'C1A8'!N238</f>
        <v>0</v>
      </c>
      <c r="O238" s="109">
        <f>'C1A1'!O238+'C1A2'!O238+'C1A3'!O238+'C1A4'!O238+'C1A5'!O238+'C1A6'!O238+'C1A7'!O238+'C1A8'!O238</f>
        <v>0</v>
      </c>
      <c r="P238" s="109">
        <f>'C1A1'!P238+'C1A2'!P238+'C1A3'!P238+'C1A4'!P238+'C1A5'!P238+'C1A6'!P238+'C1A7'!P238+'C1A8'!P238</f>
        <v>0</v>
      </c>
      <c r="Q238" s="109">
        <f>'C1A1'!Q238+'C1A2'!Q238+'C1A3'!Q238+'C1A4'!Q238+'C1A5'!Q238+'C1A6'!Q238+'C1A7'!Q238+'C1A8'!Q238</f>
        <v>0</v>
      </c>
      <c r="R238" s="109">
        <f>'C1A1'!R238+'C1A2'!R238+'C1A3'!R238+'C1A4'!R238+'C1A5'!R238+'C1A6'!R238+'C1A7'!R238+'C1A8'!R238</f>
        <v>0</v>
      </c>
    </row>
    <row r="239" spans="1:18" ht="12.75" hidden="1" customHeight="1">
      <c r="A239" s="45">
        <f>'C1A1'!A239+'C1A2'!A239+'C1A3'!A239+'C1A4'!A239+'C1A5'!A239+'C1A6'!A239+'C1A7'!A239+'C1A8'!A239</f>
        <v>0</v>
      </c>
      <c r="B239" s="45">
        <f>'C1A1'!B239+'C1A2'!B239+'C1A3'!B239+'C1A4'!B239+'C1A5'!B239+'C1A6'!B239+'C1A7'!B239+'C1A8'!B239</f>
        <v>0</v>
      </c>
      <c r="C239" s="45">
        <f>'C1A1'!C239+'C1A2'!C239+'C1A3'!C239+'C1A4'!C239+'C1A5'!C239+'C1A6'!C239+'C1A7'!C239+'C1A8'!C239</f>
        <v>0</v>
      </c>
      <c r="D239" s="34">
        <v>566001</v>
      </c>
      <c r="E239" s="35" t="s">
        <v>259</v>
      </c>
      <c r="F239" s="42">
        <f t="shared" si="9"/>
        <v>0</v>
      </c>
      <c r="G239" s="109">
        <f>'C1A1'!G239+'C1A2'!G239+'C1A3'!G239+'C1A4'!G239+'C1A5'!G239+'C1A6'!G239+'C1A7'!G239+'C1A8'!G239</f>
        <v>0</v>
      </c>
      <c r="H239" s="109">
        <f>'C1A1'!H239+'C1A2'!H239+'C1A3'!H239+'C1A4'!H239+'C1A5'!H239+'C1A6'!H239+'C1A7'!H239+'C1A8'!H239</f>
        <v>0</v>
      </c>
      <c r="I239" s="109">
        <f>'C1A1'!I239+'C1A2'!I239+'C1A3'!I239+'C1A4'!I239+'C1A5'!I239+'C1A6'!I239+'C1A7'!I239+'C1A8'!I239</f>
        <v>0</v>
      </c>
      <c r="J239" s="109">
        <f>'C1A1'!J239+'C1A2'!J239+'C1A3'!J239+'C1A4'!J239+'C1A5'!J239+'C1A6'!J239+'C1A7'!J239+'C1A8'!J239</f>
        <v>0</v>
      </c>
      <c r="K239" s="109">
        <f>'C1A1'!K239+'C1A2'!K239+'C1A3'!K239+'C1A4'!K239+'C1A5'!K239+'C1A6'!K239+'C1A7'!K239+'C1A8'!K239</f>
        <v>0</v>
      </c>
      <c r="L239" s="109">
        <f>'C1A1'!L239+'C1A2'!L239+'C1A3'!L239+'C1A4'!L239+'C1A5'!L239+'C1A6'!L239+'C1A7'!L239+'C1A8'!L239</f>
        <v>0</v>
      </c>
      <c r="M239" s="109">
        <f>'C1A1'!M239+'C1A2'!M239+'C1A3'!M239+'C1A4'!M239+'C1A5'!M239+'C1A6'!M239+'C1A7'!M239+'C1A8'!M239</f>
        <v>0</v>
      </c>
      <c r="N239" s="109">
        <f>'C1A1'!N239+'C1A2'!N239+'C1A3'!N239+'C1A4'!N239+'C1A5'!N239+'C1A6'!N239+'C1A7'!N239+'C1A8'!N239</f>
        <v>0</v>
      </c>
      <c r="O239" s="109">
        <f>'C1A1'!O239+'C1A2'!O239+'C1A3'!O239+'C1A4'!O239+'C1A5'!O239+'C1A6'!O239+'C1A7'!O239+'C1A8'!O239</f>
        <v>0</v>
      </c>
      <c r="P239" s="109">
        <f>'C1A1'!P239+'C1A2'!P239+'C1A3'!P239+'C1A4'!P239+'C1A5'!P239+'C1A6'!P239+'C1A7'!P239+'C1A8'!P239</f>
        <v>0</v>
      </c>
      <c r="Q239" s="109">
        <f>'C1A1'!Q239+'C1A2'!Q239+'C1A3'!Q239+'C1A4'!Q239+'C1A5'!Q239+'C1A6'!Q239+'C1A7'!Q239+'C1A8'!Q239</f>
        <v>0</v>
      </c>
      <c r="R239" s="109">
        <f>'C1A1'!R239+'C1A2'!R239+'C1A3'!R239+'C1A4'!R239+'C1A5'!R239+'C1A6'!R239+'C1A7'!R239+'C1A8'!R239</f>
        <v>0</v>
      </c>
    </row>
    <row r="240" spans="1:18" ht="12.75" hidden="1" customHeight="1">
      <c r="A240" s="45">
        <f>'C1A1'!A240+'C1A2'!A240+'C1A3'!A240+'C1A4'!A240+'C1A5'!A240+'C1A6'!A240+'C1A7'!A240+'C1A8'!A240</f>
        <v>0</v>
      </c>
      <c r="B240" s="45">
        <f>'C1A1'!B240+'C1A2'!B240+'C1A3'!B240+'C1A4'!B240+'C1A5'!B240+'C1A6'!B240+'C1A7'!B240+'C1A8'!B240</f>
        <v>0</v>
      </c>
      <c r="C240" s="45">
        <f>'C1A1'!C240+'C1A2'!C240+'C1A3'!C240+'C1A4'!C240+'C1A5'!C240+'C1A6'!C240+'C1A7'!C240+'C1A8'!C240</f>
        <v>0</v>
      </c>
      <c r="D240" s="34">
        <v>567001</v>
      </c>
      <c r="E240" s="35" t="s">
        <v>260</v>
      </c>
      <c r="F240" s="42">
        <f t="shared" si="9"/>
        <v>0</v>
      </c>
      <c r="G240" s="109">
        <f>'C1A1'!G240+'C1A2'!G240+'C1A3'!G240+'C1A4'!G240+'C1A5'!G240+'C1A6'!G240+'C1A7'!G240+'C1A8'!G240</f>
        <v>0</v>
      </c>
      <c r="H240" s="109">
        <f>'C1A1'!H240+'C1A2'!H240+'C1A3'!H240+'C1A4'!H240+'C1A5'!H240+'C1A6'!H240+'C1A7'!H240+'C1A8'!H240</f>
        <v>0</v>
      </c>
      <c r="I240" s="109">
        <f>'C1A1'!I240+'C1A2'!I240+'C1A3'!I240+'C1A4'!I240+'C1A5'!I240+'C1A6'!I240+'C1A7'!I240+'C1A8'!I240</f>
        <v>0</v>
      </c>
      <c r="J240" s="109">
        <f>'C1A1'!J240+'C1A2'!J240+'C1A3'!J240+'C1A4'!J240+'C1A5'!J240+'C1A6'!J240+'C1A7'!J240+'C1A8'!J240</f>
        <v>0</v>
      </c>
      <c r="K240" s="109">
        <f>'C1A1'!K240+'C1A2'!K240+'C1A3'!K240+'C1A4'!K240+'C1A5'!K240+'C1A6'!K240+'C1A7'!K240+'C1A8'!K240</f>
        <v>0</v>
      </c>
      <c r="L240" s="109">
        <f>'C1A1'!L240+'C1A2'!L240+'C1A3'!L240+'C1A4'!L240+'C1A5'!L240+'C1A6'!L240+'C1A7'!L240+'C1A8'!L240</f>
        <v>0</v>
      </c>
      <c r="M240" s="109">
        <f>'C1A1'!M240+'C1A2'!M240+'C1A3'!M240+'C1A4'!M240+'C1A5'!M240+'C1A6'!M240+'C1A7'!M240+'C1A8'!M240</f>
        <v>0</v>
      </c>
      <c r="N240" s="109">
        <f>'C1A1'!N240+'C1A2'!N240+'C1A3'!N240+'C1A4'!N240+'C1A5'!N240+'C1A6'!N240+'C1A7'!N240+'C1A8'!N240</f>
        <v>0</v>
      </c>
      <c r="O240" s="109">
        <f>'C1A1'!O240+'C1A2'!O240+'C1A3'!O240+'C1A4'!O240+'C1A5'!O240+'C1A6'!O240+'C1A7'!O240+'C1A8'!O240</f>
        <v>0</v>
      </c>
      <c r="P240" s="109">
        <f>'C1A1'!P240+'C1A2'!P240+'C1A3'!P240+'C1A4'!P240+'C1A5'!P240+'C1A6'!P240+'C1A7'!P240+'C1A8'!P240</f>
        <v>0</v>
      </c>
      <c r="Q240" s="109">
        <f>'C1A1'!Q240+'C1A2'!Q240+'C1A3'!Q240+'C1A4'!Q240+'C1A5'!Q240+'C1A6'!Q240+'C1A7'!Q240+'C1A8'!Q240</f>
        <v>0</v>
      </c>
      <c r="R240" s="109">
        <f>'C1A1'!R240+'C1A2'!R240+'C1A3'!R240+'C1A4'!R240+'C1A5'!R240+'C1A6'!R240+'C1A7'!R240+'C1A8'!R240</f>
        <v>0</v>
      </c>
    </row>
    <row r="241" spans="1:18" ht="12.75" hidden="1" customHeight="1">
      <c r="A241" s="45">
        <f>'C1A1'!A241+'C1A2'!A241+'C1A3'!A241+'C1A4'!A241+'C1A5'!A241+'C1A6'!A241+'C1A7'!A241+'C1A8'!A241</f>
        <v>0</v>
      </c>
      <c r="B241" s="45">
        <f>'C1A1'!B241+'C1A2'!B241+'C1A3'!B241+'C1A4'!B241+'C1A5'!B241+'C1A6'!B241+'C1A7'!B241+'C1A8'!B241</f>
        <v>0</v>
      </c>
      <c r="C241" s="45">
        <f>'C1A1'!C241+'C1A2'!C241+'C1A3'!C241+'C1A4'!C241+'C1A5'!C241+'C1A6'!C241+'C1A7'!C241+'C1A8'!C241</f>
        <v>0</v>
      </c>
      <c r="D241" s="34">
        <v>569001</v>
      </c>
      <c r="E241" s="35" t="s">
        <v>261</v>
      </c>
      <c r="F241" s="42">
        <f t="shared" si="9"/>
        <v>0</v>
      </c>
      <c r="G241" s="109">
        <f>'C1A1'!G241+'C1A2'!G241+'C1A3'!G241+'C1A4'!G241+'C1A5'!G241+'C1A6'!G241+'C1A7'!G241+'C1A8'!G241</f>
        <v>0</v>
      </c>
      <c r="H241" s="109">
        <f>'C1A1'!H241+'C1A2'!H241+'C1A3'!H241+'C1A4'!H241+'C1A5'!H241+'C1A6'!H241+'C1A7'!H241+'C1A8'!H241</f>
        <v>0</v>
      </c>
      <c r="I241" s="109">
        <f>'C1A1'!I241+'C1A2'!I241+'C1A3'!I241+'C1A4'!I241+'C1A5'!I241+'C1A6'!I241+'C1A7'!I241+'C1A8'!I241</f>
        <v>0</v>
      </c>
      <c r="J241" s="109">
        <f>'C1A1'!J241+'C1A2'!J241+'C1A3'!J241+'C1A4'!J241+'C1A5'!J241+'C1A6'!J241+'C1A7'!J241+'C1A8'!J241</f>
        <v>0</v>
      </c>
      <c r="K241" s="109">
        <f>'C1A1'!K241+'C1A2'!K241+'C1A3'!K241+'C1A4'!K241+'C1A5'!K241+'C1A6'!K241+'C1A7'!K241+'C1A8'!K241</f>
        <v>0</v>
      </c>
      <c r="L241" s="109">
        <f>'C1A1'!L241+'C1A2'!L241+'C1A3'!L241+'C1A4'!L241+'C1A5'!L241+'C1A6'!L241+'C1A7'!L241+'C1A8'!L241</f>
        <v>0</v>
      </c>
      <c r="M241" s="109">
        <f>'C1A1'!M241+'C1A2'!M241+'C1A3'!M241+'C1A4'!M241+'C1A5'!M241+'C1A6'!M241+'C1A7'!M241+'C1A8'!M241</f>
        <v>0</v>
      </c>
      <c r="N241" s="109">
        <f>'C1A1'!N241+'C1A2'!N241+'C1A3'!N241+'C1A4'!N241+'C1A5'!N241+'C1A6'!N241+'C1A7'!N241+'C1A8'!N241</f>
        <v>0</v>
      </c>
      <c r="O241" s="109">
        <f>'C1A1'!O241+'C1A2'!O241+'C1A3'!O241+'C1A4'!O241+'C1A5'!O241+'C1A6'!O241+'C1A7'!O241+'C1A8'!O241</f>
        <v>0</v>
      </c>
      <c r="P241" s="109">
        <f>'C1A1'!P241+'C1A2'!P241+'C1A3'!P241+'C1A4'!P241+'C1A5'!P241+'C1A6'!P241+'C1A7'!P241+'C1A8'!P241</f>
        <v>0</v>
      </c>
      <c r="Q241" s="109">
        <f>'C1A1'!Q241+'C1A2'!Q241+'C1A3'!Q241+'C1A4'!Q241+'C1A5'!Q241+'C1A6'!Q241+'C1A7'!Q241+'C1A8'!Q241</f>
        <v>0</v>
      </c>
      <c r="R241" s="109">
        <f>'C1A1'!R241+'C1A2'!R241+'C1A3'!R241+'C1A4'!R241+'C1A5'!R241+'C1A6'!R241+'C1A7'!R241+'C1A8'!R241</f>
        <v>0</v>
      </c>
    </row>
    <row r="242" spans="1:18" ht="12.75" hidden="1" customHeight="1">
      <c r="A242" s="45">
        <f>'C1A1'!A242+'C1A2'!A242+'C1A3'!A242+'C1A4'!A242+'C1A5'!A242+'C1A6'!A242+'C1A7'!A242+'C1A8'!A242</f>
        <v>0</v>
      </c>
      <c r="B242" s="45">
        <f>'C1A1'!B242+'C1A2'!B242+'C1A3'!B242+'C1A4'!B242+'C1A5'!B242+'C1A6'!B242+'C1A7'!B242+'C1A8'!B242</f>
        <v>0</v>
      </c>
      <c r="C242" s="45">
        <f>'C1A1'!C242+'C1A2'!C242+'C1A3'!C242+'C1A4'!C242+'C1A5'!C242+'C1A6'!C242+'C1A7'!C242+'C1A8'!C242</f>
        <v>0</v>
      </c>
      <c r="D242" s="34">
        <v>591001</v>
      </c>
      <c r="E242" s="35" t="s">
        <v>262</v>
      </c>
      <c r="F242" s="42">
        <f t="shared" si="9"/>
        <v>0</v>
      </c>
      <c r="G242" s="109">
        <f>'C1A1'!G242+'C1A2'!G242+'C1A3'!G242+'C1A4'!G242+'C1A5'!G242+'C1A6'!G242+'C1A7'!G242+'C1A8'!G242</f>
        <v>0</v>
      </c>
      <c r="H242" s="109">
        <f>'C1A1'!H242+'C1A2'!H242+'C1A3'!H242+'C1A4'!H242+'C1A5'!H242+'C1A6'!H242+'C1A7'!H242+'C1A8'!H242</f>
        <v>0</v>
      </c>
      <c r="I242" s="109">
        <f>'C1A1'!I242+'C1A2'!I242+'C1A3'!I242+'C1A4'!I242+'C1A5'!I242+'C1A6'!I242+'C1A7'!I242+'C1A8'!I242</f>
        <v>0</v>
      </c>
      <c r="J242" s="109">
        <f>'C1A1'!J242+'C1A2'!J242+'C1A3'!J242+'C1A4'!J242+'C1A5'!J242+'C1A6'!J242+'C1A7'!J242+'C1A8'!J242</f>
        <v>0</v>
      </c>
      <c r="K242" s="109">
        <f>'C1A1'!K242+'C1A2'!K242+'C1A3'!K242+'C1A4'!K242+'C1A5'!K242+'C1A6'!K242+'C1A7'!K242+'C1A8'!K242</f>
        <v>0</v>
      </c>
      <c r="L242" s="109">
        <f>'C1A1'!L242+'C1A2'!L242+'C1A3'!L242+'C1A4'!L242+'C1A5'!L242+'C1A6'!L242+'C1A7'!L242+'C1A8'!L242</f>
        <v>0</v>
      </c>
      <c r="M242" s="109">
        <f>'C1A1'!M242+'C1A2'!M242+'C1A3'!M242+'C1A4'!M242+'C1A5'!M242+'C1A6'!M242+'C1A7'!M242+'C1A8'!M242</f>
        <v>0</v>
      </c>
      <c r="N242" s="109">
        <f>'C1A1'!N242+'C1A2'!N242+'C1A3'!N242+'C1A4'!N242+'C1A5'!N242+'C1A6'!N242+'C1A7'!N242+'C1A8'!N242</f>
        <v>0</v>
      </c>
      <c r="O242" s="109">
        <f>'C1A1'!O242+'C1A2'!O242+'C1A3'!O242+'C1A4'!O242+'C1A5'!O242+'C1A6'!O242+'C1A7'!O242+'C1A8'!O242</f>
        <v>0</v>
      </c>
      <c r="P242" s="109">
        <f>'C1A1'!P242+'C1A2'!P242+'C1A3'!P242+'C1A4'!P242+'C1A5'!P242+'C1A6'!P242+'C1A7'!P242+'C1A8'!P242</f>
        <v>0</v>
      </c>
      <c r="Q242" s="109">
        <f>'C1A1'!Q242+'C1A2'!Q242+'C1A3'!Q242+'C1A4'!Q242+'C1A5'!Q242+'C1A6'!Q242+'C1A7'!Q242+'C1A8'!Q242</f>
        <v>0</v>
      </c>
      <c r="R242" s="109">
        <f>'C1A1'!R242+'C1A2'!R242+'C1A3'!R242+'C1A4'!R242+'C1A5'!R242+'C1A6'!R242+'C1A7'!R242+'C1A8'!R242</f>
        <v>0</v>
      </c>
    </row>
    <row r="243" spans="1:18" ht="12.75" hidden="1" customHeight="1">
      <c r="A243" s="45">
        <f>'C1A1'!A243+'C1A2'!A243+'C1A3'!A243+'C1A4'!A243+'C1A5'!A243+'C1A6'!A243+'C1A7'!A243+'C1A8'!A243</f>
        <v>0</v>
      </c>
      <c r="B243" s="45">
        <f>'C1A1'!B243+'C1A2'!B243+'C1A3'!B243+'C1A4'!B243+'C1A5'!B243+'C1A6'!B243+'C1A7'!B243+'C1A8'!B243</f>
        <v>0</v>
      </c>
      <c r="C243" s="45">
        <f>'C1A1'!C243+'C1A2'!C243+'C1A3'!C243+'C1A4'!C243+'C1A5'!C243+'C1A6'!C243+'C1A7'!C243+'C1A8'!C243</f>
        <v>0</v>
      </c>
      <c r="D243" s="34">
        <v>592001</v>
      </c>
      <c r="E243" s="35" t="s">
        <v>263</v>
      </c>
      <c r="F243" s="42">
        <f t="shared" si="9"/>
        <v>0</v>
      </c>
      <c r="G243" s="109">
        <f>'C1A1'!G243+'C1A2'!G243+'C1A3'!G243+'C1A4'!G243+'C1A5'!G243+'C1A6'!G243+'C1A7'!G243+'C1A8'!G243</f>
        <v>0</v>
      </c>
      <c r="H243" s="109">
        <f>'C1A1'!H243+'C1A2'!H243+'C1A3'!H243+'C1A4'!H243+'C1A5'!H243+'C1A6'!H243+'C1A7'!H243+'C1A8'!H243</f>
        <v>0</v>
      </c>
      <c r="I243" s="109">
        <f>'C1A1'!I243+'C1A2'!I243+'C1A3'!I243+'C1A4'!I243+'C1A5'!I243+'C1A6'!I243+'C1A7'!I243+'C1A8'!I243</f>
        <v>0</v>
      </c>
      <c r="J243" s="109">
        <f>'C1A1'!J243+'C1A2'!J243+'C1A3'!J243+'C1A4'!J243+'C1A5'!J243+'C1A6'!J243+'C1A7'!J243+'C1A8'!J243</f>
        <v>0</v>
      </c>
      <c r="K243" s="109">
        <f>'C1A1'!K243+'C1A2'!K243+'C1A3'!K243+'C1A4'!K243+'C1A5'!K243+'C1A6'!K243+'C1A7'!K243+'C1A8'!K243</f>
        <v>0</v>
      </c>
      <c r="L243" s="109">
        <f>'C1A1'!L243+'C1A2'!L243+'C1A3'!L243+'C1A4'!L243+'C1A5'!L243+'C1A6'!L243+'C1A7'!L243+'C1A8'!L243</f>
        <v>0</v>
      </c>
      <c r="M243" s="109">
        <f>'C1A1'!M243+'C1A2'!M243+'C1A3'!M243+'C1A4'!M243+'C1A5'!M243+'C1A6'!M243+'C1A7'!M243+'C1A8'!M243</f>
        <v>0</v>
      </c>
      <c r="N243" s="109">
        <f>'C1A1'!N243+'C1A2'!N243+'C1A3'!N243+'C1A4'!N243+'C1A5'!N243+'C1A6'!N243+'C1A7'!N243+'C1A8'!N243</f>
        <v>0</v>
      </c>
      <c r="O243" s="109">
        <f>'C1A1'!O243+'C1A2'!O243+'C1A3'!O243+'C1A4'!O243+'C1A5'!O243+'C1A6'!O243+'C1A7'!O243+'C1A8'!O243</f>
        <v>0</v>
      </c>
      <c r="P243" s="109">
        <f>'C1A1'!P243+'C1A2'!P243+'C1A3'!P243+'C1A4'!P243+'C1A5'!P243+'C1A6'!P243+'C1A7'!P243+'C1A8'!P243</f>
        <v>0</v>
      </c>
      <c r="Q243" s="109">
        <f>'C1A1'!Q243+'C1A2'!Q243+'C1A3'!Q243+'C1A4'!Q243+'C1A5'!Q243+'C1A6'!Q243+'C1A7'!Q243+'C1A8'!Q243</f>
        <v>0</v>
      </c>
      <c r="R243" s="109">
        <f>'C1A1'!R243+'C1A2'!R243+'C1A3'!R243+'C1A4'!R243+'C1A5'!R243+'C1A6'!R243+'C1A7'!R243+'C1A8'!R243</f>
        <v>0</v>
      </c>
    </row>
    <row r="244" spans="1:18" ht="12.75" hidden="1" customHeight="1">
      <c r="A244" s="45">
        <f>'C1A1'!A244+'C1A2'!A244+'C1A3'!A244+'C1A4'!A244+'C1A5'!A244+'C1A6'!A244+'C1A7'!A244+'C1A8'!A244</f>
        <v>0</v>
      </c>
      <c r="B244" s="45">
        <f>'C1A1'!B244+'C1A2'!B244+'C1A3'!B244+'C1A4'!B244+'C1A5'!B244+'C1A6'!B244+'C1A7'!B244+'C1A8'!B244</f>
        <v>0</v>
      </c>
      <c r="C244" s="45">
        <f>'C1A1'!C244+'C1A2'!C244+'C1A3'!C244+'C1A4'!C244+'C1A5'!C244+'C1A6'!C244+'C1A7'!C244+'C1A8'!C244</f>
        <v>0</v>
      </c>
      <c r="D244" s="34">
        <v>594001</v>
      </c>
      <c r="E244" s="35" t="s">
        <v>264</v>
      </c>
      <c r="F244" s="42">
        <f t="shared" si="9"/>
        <v>0</v>
      </c>
      <c r="G244" s="109">
        <f>'C1A1'!G244+'C1A2'!G244+'C1A3'!G244+'C1A4'!G244+'C1A5'!G244+'C1A6'!G244+'C1A7'!G244+'C1A8'!G244</f>
        <v>0</v>
      </c>
      <c r="H244" s="109">
        <f>'C1A1'!H244+'C1A2'!H244+'C1A3'!H244+'C1A4'!H244+'C1A5'!H244+'C1A6'!H244+'C1A7'!H244+'C1A8'!H244</f>
        <v>0</v>
      </c>
      <c r="I244" s="109">
        <f>'C1A1'!I244+'C1A2'!I244+'C1A3'!I244+'C1A4'!I244+'C1A5'!I244+'C1A6'!I244+'C1A7'!I244+'C1A8'!I244</f>
        <v>0</v>
      </c>
      <c r="J244" s="109">
        <f>'C1A1'!J244+'C1A2'!J244+'C1A3'!J244+'C1A4'!J244+'C1A5'!J244+'C1A6'!J244+'C1A7'!J244+'C1A8'!J244</f>
        <v>0</v>
      </c>
      <c r="K244" s="109">
        <f>'C1A1'!K244+'C1A2'!K244+'C1A3'!K244+'C1A4'!K244+'C1A5'!K244+'C1A6'!K244+'C1A7'!K244+'C1A8'!K244</f>
        <v>0</v>
      </c>
      <c r="L244" s="109">
        <f>'C1A1'!L244+'C1A2'!L244+'C1A3'!L244+'C1A4'!L244+'C1A5'!L244+'C1A6'!L244+'C1A7'!L244+'C1A8'!L244</f>
        <v>0</v>
      </c>
      <c r="M244" s="109">
        <f>'C1A1'!M244+'C1A2'!M244+'C1A3'!M244+'C1A4'!M244+'C1A5'!M244+'C1A6'!M244+'C1A7'!M244+'C1A8'!M244</f>
        <v>0</v>
      </c>
      <c r="N244" s="109">
        <f>'C1A1'!N244+'C1A2'!N244+'C1A3'!N244+'C1A4'!N244+'C1A5'!N244+'C1A6'!N244+'C1A7'!N244+'C1A8'!N244</f>
        <v>0</v>
      </c>
      <c r="O244" s="109">
        <f>'C1A1'!O244+'C1A2'!O244+'C1A3'!O244+'C1A4'!O244+'C1A5'!O244+'C1A6'!O244+'C1A7'!O244+'C1A8'!O244</f>
        <v>0</v>
      </c>
      <c r="P244" s="109">
        <f>'C1A1'!P244+'C1A2'!P244+'C1A3'!P244+'C1A4'!P244+'C1A5'!P244+'C1A6'!P244+'C1A7'!P244+'C1A8'!P244</f>
        <v>0</v>
      </c>
      <c r="Q244" s="109">
        <f>'C1A1'!Q244+'C1A2'!Q244+'C1A3'!Q244+'C1A4'!Q244+'C1A5'!Q244+'C1A6'!Q244+'C1A7'!Q244+'C1A8'!Q244</f>
        <v>0</v>
      </c>
      <c r="R244" s="109">
        <f>'C1A1'!R244+'C1A2'!R244+'C1A3'!R244+'C1A4'!R244+'C1A5'!R244+'C1A6'!R244+'C1A7'!R244+'C1A8'!R244</f>
        <v>0</v>
      </c>
    </row>
    <row r="245" spans="1:18" ht="12.75" hidden="1" customHeight="1">
      <c r="A245" s="45">
        <f>'C1A1'!A245+'C1A2'!A245+'C1A3'!A245+'C1A4'!A245+'C1A5'!A245+'C1A6'!A245+'C1A7'!A245+'C1A8'!A245</f>
        <v>0</v>
      </c>
      <c r="B245" s="45">
        <f>'C1A1'!B245+'C1A2'!B245+'C1A3'!B245+'C1A4'!B245+'C1A5'!B245+'C1A6'!B245+'C1A7'!B245+'C1A8'!B245</f>
        <v>0</v>
      </c>
      <c r="C245" s="45">
        <f>'C1A1'!C245+'C1A2'!C245+'C1A3'!C245+'C1A4'!C245+'C1A5'!C245+'C1A6'!C245+'C1A7'!C245+'C1A8'!C245</f>
        <v>0</v>
      </c>
      <c r="D245" s="34">
        <v>597001</v>
      </c>
      <c r="E245" s="35" t="s">
        <v>265</v>
      </c>
      <c r="F245" s="42">
        <f t="shared" si="9"/>
        <v>0</v>
      </c>
      <c r="G245" s="109">
        <f>'C1A1'!G245+'C1A2'!G245+'C1A3'!G245+'C1A4'!G245+'C1A5'!G245+'C1A6'!G245+'C1A7'!G245+'C1A8'!G245</f>
        <v>0</v>
      </c>
      <c r="H245" s="109">
        <f>'C1A1'!H245+'C1A2'!H245+'C1A3'!H245+'C1A4'!H245+'C1A5'!H245+'C1A6'!H245+'C1A7'!H245+'C1A8'!H245</f>
        <v>0</v>
      </c>
      <c r="I245" s="109">
        <f>'C1A1'!I245+'C1A2'!I245+'C1A3'!I245+'C1A4'!I245+'C1A5'!I245+'C1A6'!I245+'C1A7'!I245+'C1A8'!I245</f>
        <v>0</v>
      </c>
      <c r="J245" s="109">
        <f>'C1A1'!J245+'C1A2'!J245+'C1A3'!J245+'C1A4'!J245+'C1A5'!J245+'C1A6'!J245+'C1A7'!J245+'C1A8'!J245</f>
        <v>0</v>
      </c>
      <c r="K245" s="109">
        <f>'C1A1'!K245+'C1A2'!K245+'C1A3'!K245+'C1A4'!K245+'C1A5'!K245+'C1A6'!K245+'C1A7'!K245+'C1A8'!K245</f>
        <v>0</v>
      </c>
      <c r="L245" s="109">
        <f>'C1A1'!L245+'C1A2'!L245+'C1A3'!L245+'C1A4'!L245+'C1A5'!L245+'C1A6'!L245+'C1A7'!L245+'C1A8'!L245</f>
        <v>0</v>
      </c>
      <c r="M245" s="109">
        <f>'C1A1'!M245+'C1A2'!M245+'C1A3'!M245+'C1A4'!M245+'C1A5'!M245+'C1A6'!M245+'C1A7'!M245+'C1A8'!M245</f>
        <v>0</v>
      </c>
      <c r="N245" s="109">
        <f>'C1A1'!N245+'C1A2'!N245+'C1A3'!N245+'C1A4'!N245+'C1A5'!N245+'C1A6'!N245+'C1A7'!N245+'C1A8'!N245</f>
        <v>0</v>
      </c>
      <c r="O245" s="109">
        <f>'C1A1'!O245+'C1A2'!O245+'C1A3'!O245+'C1A4'!O245+'C1A5'!O245+'C1A6'!O245+'C1A7'!O245+'C1A8'!O245</f>
        <v>0</v>
      </c>
      <c r="P245" s="109">
        <f>'C1A1'!P245+'C1A2'!P245+'C1A3'!P245+'C1A4'!P245+'C1A5'!P245+'C1A6'!P245+'C1A7'!P245+'C1A8'!P245</f>
        <v>0</v>
      </c>
      <c r="Q245" s="109">
        <f>'C1A1'!Q245+'C1A2'!Q245+'C1A3'!Q245+'C1A4'!Q245+'C1A5'!Q245+'C1A6'!Q245+'C1A7'!Q245+'C1A8'!Q245</f>
        <v>0</v>
      </c>
      <c r="R245" s="109">
        <f>'C1A1'!R245+'C1A2'!R245+'C1A3'!R245+'C1A4'!R245+'C1A5'!R245+'C1A6'!R245+'C1A7'!R245+'C1A8'!R245</f>
        <v>0</v>
      </c>
    </row>
    <row r="246" spans="1:18" ht="12.75" hidden="1" customHeight="1">
      <c r="A246" s="45">
        <f>'C1A1'!A246+'C1A2'!A246+'C1A3'!A246+'C1A4'!A246+'C1A5'!A246+'C1A6'!A246+'C1A7'!A246+'C1A8'!A246</f>
        <v>0</v>
      </c>
      <c r="B246" s="45">
        <f>'C1A1'!B246+'C1A2'!B246+'C1A3'!B246+'C1A4'!B246+'C1A5'!B246+'C1A6'!B246+'C1A7'!B246+'C1A8'!B246</f>
        <v>0</v>
      </c>
      <c r="C246" s="45">
        <f>'C1A1'!C246+'C1A2'!C246+'C1A3'!C246+'C1A4'!C246+'C1A5'!C246+'C1A6'!C246+'C1A7'!C246+'C1A8'!C246</f>
        <v>0</v>
      </c>
      <c r="D246" s="34">
        <v>598001</v>
      </c>
      <c r="E246" s="35" t="s">
        <v>266</v>
      </c>
      <c r="F246" s="42">
        <f t="shared" si="9"/>
        <v>0</v>
      </c>
      <c r="G246" s="109">
        <f>'C1A1'!G246+'C1A2'!G246+'C1A3'!G246+'C1A4'!G246+'C1A5'!G246+'C1A6'!G246+'C1A7'!G246+'C1A8'!G246</f>
        <v>0</v>
      </c>
      <c r="H246" s="109">
        <f>'C1A1'!H246+'C1A2'!H246+'C1A3'!H246+'C1A4'!H246+'C1A5'!H246+'C1A6'!H246+'C1A7'!H246+'C1A8'!H246</f>
        <v>0</v>
      </c>
      <c r="I246" s="109">
        <f>'C1A1'!I246+'C1A2'!I246+'C1A3'!I246+'C1A4'!I246+'C1A5'!I246+'C1A6'!I246+'C1A7'!I246+'C1A8'!I246</f>
        <v>0</v>
      </c>
      <c r="J246" s="109">
        <f>'C1A1'!J246+'C1A2'!J246+'C1A3'!J246+'C1A4'!J246+'C1A5'!J246+'C1A6'!J246+'C1A7'!J246+'C1A8'!J246</f>
        <v>0</v>
      </c>
      <c r="K246" s="109">
        <f>'C1A1'!K246+'C1A2'!K246+'C1A3'!K246+'C1A4'!K246+'C1A5'!K246+'C1A6'!K246+'C1A7'!K246+'C1A8'!K246</f>
        <v>0</v>
      </c>
      <c r="L246" s="109">
        <f>'C1A1'!L246+'C1A2'!L246+'C1A3'!L246+'C1A4'!L246+'C1A5'!L246+'C1A6'!L246+'C1A7'!L246+'C1A8'!L246</f>
        <v>0</v>
      </c>
      <c r="M246" s="109">
        <f>'C1A1'!M246+'C1A2'!M246+'C1A3'!M246+'C1A4'!M246+'C1A5'!M246+'C1A6'!M246+'C1A7'!M246+'C1A8'!M246</f>
        <v>0</v>
      </c>
      <c r="N246" s="109">
        <f>'C1A1'!N246+'C1A2'!N246+'C1A3'!N246+'C1A4'!N246+'C1A5'!N246+'C1A6'!N246+'C1A7'!N246+'C1A8'!N246</f>
        <v>0</v>
      </c>
      <c r="O246" s="109">
        <f>'C1A1'!O246+'C1A2'!O246+'C1A3'!O246+'C1A4'!O246+'C1A5'!O246+'C1A6'!O246+'C1A7'!O246+'C1A8'!O246</f>
        <v>0</v>
      </c>
      <c r="P246" s="109">
        <f>'C1A1'!P246+'C1A2'!P246+'C1A3'!P246+'C1A4'!P246+'C1A5'!P246+'C1A6'!P246+'C1A7'!P246+'C1A8'!P246</f>
        <v>0</v>
      </c>
      <c r="Q246" s="109">
        <f>'C1A1'!Q246+'C1A2'!Q246+'C1A3'!Q246+'C1A4'!Q246+'C1A5'!Q246+'C1A6'!Q246+'C1A7'!Q246+'C1A8'!Q246</f>
        <v>0</v>
      </c>
      <c r="R246" s="109">
        <f>'C1A1'!R246+'C1A2'!R246+'C1A3'!R246+'C1A4'!R246+'C1A5'!R246+'C1A6'!R246+'C1A7'!R246+'C1A8'!R246</f>
        <v>0</v>
      </c>
    </row>
    <row r="247" spans="1:18" ht="12.75" hidden="1" customHeight="1">
      <c r="A247" s="45">
        <f>'C1A1'!A247+'C1A2'!A247+'C1A3'!A247+'C1A4'!A247+'C1A5'!A247+'C1A6'!A247+'C1A7'!A247+'C1A8'!A247</f>
        <v>0</v>
      </c>
      <c r="B247" s="45">
        <f>'C1A1'!B247+'C1A2'!B247+'C1A3'!B247+'C1A4'!B247+'C1A5'!B247+'C1A6'!B247+'C1A7'!B247+'C1A8'!B247</f>
        <v>0</v>
      </c>
      <c r="C247" s="45">
        <f>'C1A1'!C247+'C1A2'!C247+'C1A3'!C247+'C1A4'!C247+'C1A5'!C247+'C1A6'!C247+'C1A7'!C247+'C1A8'!C247</f>
        <v>0</v>
      </c>
      <c r="D247" s="36">
        <v>599001</v>
      </c>
      <c r="E247" s="35" t="s">
        <v>267</v>
      </c>
      <c r="F247" s="42">
        <f t="shared" si="9"/>
        <v>0</v>
      </c>
      <c r="G247" s="109">
        <f>'C1A1'!G247+'C1A2'!G247+'C1A3'!G247+'C1A4'!G247+'C1A5'!G247+'C1A6'!G247+'C1A7'!G247+'C1A8'!G247</f>
        <v>0</v>
      </c>
      <c r="H247" s="109">
        <f>'C1A1'!H247+'C1A2'!H247+'C1A3'!H247+'C1A4'!H247+'C1A5'!H247+'C1A6'!H247+'C1A7'!H247+'C1A8'!H247</f>
        <v>0</v>
      </c>
      <c r="I247" s="109">
        <f>'C1A1'!I247+'C1A2'!I247+'C1A3'!I247+'C1A4'!I247+'C1A5'!I247+'C1A6'!I247+'C1A7'!I247+'C1A8'!I247</f>
        <v>0</v>
      </c>
      <c r="J247" s="109">
        <f>'C1A1'!J247+'C1A2'!J247+'C1A3'!J247+'C1A4'!J247+'C1A5'!J247+'C1A6'!J247+'C1A7'!J247+'C1A8'!J247</f>
        <v>0</v>
      </c>
      <c r="K247" s="109">
        <f>'C1A1'!K247+'C1A2'!K247+'C1A3'!K247+'C1A4'!K247+'C1A5'!K247+'C1A6'!K247+'C1A7'!K247+'C1A8'!K247</f>
        <v>0</v>
      </c>
      <c r="L247" s="109">
        <f>'C1A1'!L247+'C1A2'!L247+'C1A3'!L247+'C1A4'!L247+'C1A5'!L247+'C1A6'!L247+'C1A7'!L247+'C1A8'!L247</f>
        <v>0</v>
      </c>
      <c r="M247" s="109">
        <f>'C1A1'!M247+'C1A2'!M247+'C1A3'!M247+'C1A4'!M247+'C1A5'!M247+'C1A6'!M247+'C1A7'!M247+'C1A8'!M247</f>
        <v>0</v>
      </c>
      <c r="N247" s="109">
        <f>'C1A1'!N247+'C1A2'!N247+'C1A3'!N247+'C1A4'!N247+'C1A5'!N247+'C1A6'!N247+'C1A7'!N247+'C1A8'!N247</f>
        <v>0</v>
      </c>
      <c r="O247" s="109">
        <f>'C1A1'!O247+'C1A2'!O247+'C1A3'!O247+'C1A4'!O247+'C1A5'!O247+'C1A6'!O247+'C1A7'!O247+'C1A8'!O247</f>
        <v>0</v>
      </c>
      <c r="P247" s="109">
        <f>'C1A1'!P247+'C1A2'!P247+'C1A3'!P247+'C1A4'!P247+'C1A5'!P247+'C1A6'!P247+'C1A7'!P247+'C1A8'!P247</f>
        <v>0</v>
      </c>
      <c r="Q247" s="109">
        <f>'C1A1'!Q247+'C1A2'!Q247+'C1A3'!Q247+'C1A4'!Q247+'C1A5'!Q247+'C1A6'!Q247+'C1A7'!Q247+'C1A8'!Q247</f>
        <v>0</v>
      </c>
      <c r="R247" s="109">
        <f>'C1A1'!R247+'C1A2'!R247+'C1A3'!R247+'C1A4'!R247+'C1A5'!R247+'C1A6'!R247+'C1A7'!R247+'C1A8'!R247</f>
        <v>0</v>
      </c>
    </row>
    <row r="248" spans="1:18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A101+A31</f>
        <v>1577545</v>
      </c>
      <c r="B249" s="42">
        <f>B101+B31</f>
        <v>42204</v>
      </c>
      <c r="C249" s="42">
        <f>C101+C31</f>
        <v>0</v>
      </c>
      <c r="D249" s="42"/>
      <c r="E249" s="42"/>
      <c r="F249" s="42">
        <f>F214+F212+F101+F31+F12</f>
        <v>1619749</v>
      </c>
      <c r="G249" s="42">
        <f t="shared" ref="G249:R249" si="10">G214+G212+G101+G31+G12</f>
        <v>0</v>
      </c>
      <c r="H249" s="42">
        <f t="shared" si="10"/>
        <v>61838</v>
      </c>
      <c r="I249" s="42">
        <f t="shared" si="10"/>
        <v>92439</v>
      </c>
      <c r="J249" s="42">
        <f t="shared" si="10"/>
        <v>73960</v>
      </c>
      <c r="K249" s="42">
        <f t="shared" si="10"/>
        <v>171728</v>
      </c>
      <c r="L249" s="42">
        <f t="shared" si="10"/>
        <v>89964</v>
      </c>
      <c r="M249" s="42">
        <f t="shared" si="10"/>
        <v>95220.5</v>
      </c>
      <c r="N249" s="42">
        <f t="shared" si="10"/>
        <v>507033</v>
      </c>
      <c r="O249" s="42">
        <f t="shared" si="10"/>
        <v>104725.5</v>
      </c>
      <c r="P249" s="42">
        <f t="shared" si="10"/>
        <v>167134</v>
      </c>
      <c r="Q249" s="42">
        <f t="shared" si="10"/>
        <v>255707</v>
      </c>
      <c r="R249" s="42">
        <f t="shared" si="10"/>
        <v>0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</sheetData>
  <mergeCells count="5">
    <mergeCell ref="O1:Q2"/>
    <mergeCell ref="A3:R3"/>
    <mergeCell ref="A5:R5"/>
    <mergeCell ref="A6:R6"/>
    <mergeCell ref="C9:L9"/>
  </mergeCells>
  <pageMargins left="0.70866141732283472" right="0.15748031496062992" top="0.74803149606299213" bottom="0.74803149606299213" header="0.31496062992125984" footer="0.31496062992125984"/>
  <pageSetup scale="47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36</vt:i4>
      </vt:variant>
      <vt:variant>
        <vt:lpstr>Rangos con nombre</vt:lpstr>
      </vt:variant>
      <vt:variant>
        <vt:i4>9</vt:i4>
      </vt:variant>
    </vt:vector>
  </HeadingPairs>
  <TitlesOfParts>
    <vt:vector size="45" baseType="lpstr">
      <vt:lpstr>C1A1</vt:lpstr>
      <vt:lpstr>C1A2</vt:lpstr>
      <vt:lpstr>C1A3</vt:lpstr>
      <vt:lpstr>C1A4</vt:lpstr>
      <vt:lpstr>C1A5</vt:lpstr>
      <vt:lpstr>C1A6</vt:lpstr>
      <vt:lpstr>C1A7</vt:lpstr>
      <vt:lpstr>C1A8</vt:lpstr>
      <vt:lpstr>C1</vt:lpstr>
      <vt:lpstr>C2A1 </vt:lpstr>
      <vt:lpstr>C2A2 </vt:lpstr>
      <vt:lpstr>C2A3</vt:lpstr>
      <vt:lpstr>C2A4</vt:lpstr>
      <vt:lpstr>C2A5</vt:lpstr>
      <vt:lpstr>C2</vt:lpstr>
      <vt:lpstr>C3A1</vt:lpstr>
      <vt:lpstr>C3A2</vt:lpstr>
      <vt:lpstr>C3</vt:lpstr>
      <vt:lpstr>C4A1</vt:lpstr>
      <vt:lpstr>C4A2</vt:lpstr>
      <vt:lpstr>C4A3</vt:lpstr>
      <vt:lpstr>C4</vt:lpstr>
      <vt:lpstr>C5A1</vt:lpstr>
      <vt:lpstr>C5A2</vt:lpstr>
      <vt:lpstr>C5A3</vt:lpstr>
      <vt:lpstr>C5A4</vt:lpstr>
      <vt:lpstr>C5A5</vt:lpstr>
      <vt:lpstr>C5</vt:lpstr>
      <vt:lpstr>Consolidado Ppto del Paaas x Pr</vt:lpstr>
      <vt:lpstr>Consolidado Proy-Partida-Bien</vt:lpstr>
      <vt:lpstr>Paaas Cap 2000</vt:lpstr>
      <vt:lpstr>Paaas Cap 3000</vt:lpstr>
      <vt:lpstr>Paaas Cap 5000</vt:lpstr>
      <vt:lpstr>No Susceptibles de Proced.</vt:lpstr>
      <vt:lpstr>PARTIDAS NO LICITA ART. 41</vt:lpstr>
      <vt:lpstr>Modalidad de Adjudicacion</vt:lpstr>
      <vt:lpstr>'No Susceptibles de Proced.'!Área_de_impresión</vt:lpstr>
      <vt:lpstr>'Paaas Cap 2000'!Área_de_impresión</vt:lpstr>
      <vt:lpstr>'Paaas Cap 3000'!Área_de_impresión</vt:lpstr>
      <vt:lpstr>'PARTIDAS NO LICITA ART. 41'!Área_de_impresión</vt:lpstr>
      <vt:lpstr>'Consolidado Ppto del Paaas x Pr'!Títulos_a_imprimir</vt:lpstr>
      <vt:lpstr>'Consolidado Proy-Partida-Bien'!Títulos_a_imprimir</vt:lpstr>
      <vt:lpstr>'Paaas Cap 2000'!Títulos_a_imprimir</vt:lpstr>
      <vt:lpstr>'Paaas Cap 3000'!Títulos_a_imprimir</vt:lpstr>
      <vt:lpstr>'Paaas Cap 5000'!Títulos_a_imprimir</vt:lpstr>
    </vt:vector>
  </TitlesOfParts>
  <Company>GEH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CISCMRDE-COOPERA</dc:creator>
  <cp:lastModifiedBy>Sonia Cortes Salazar</cp:lastModifiedBy>
  <cp:lastPrinted>2021-09-23T20:38:35Z</cp:lastPrinted>
  <dcterms:created xsi:type="dcterms:W3CDTF">2009-02-16T16:36:50Z</dcterms:created>
  <dcterms:modified xsi:type="dcterms:W3CDTF">2022-01-21T09:01:08Z</dcterms:modified>
</cp:coreProperties>
</file>